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423C9D2-CAE8-4CAE-BFAD-D6B62A2A30F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74" i="1" l="1"/>
  <c r="AA75" i="1" s="1"/>
  <c r="AA76" i="1" s="1"/>
  <c r="AA77" i="1" s="1"/>
  <c r="AA78" i="1" s="1"/>
  <c r="AA79" i="1" s="1"/>
  <c r="AA80" i="1" s="1"/>
  <c r="AA81" i="1" s="1"/>
  <c r="AA82" i="1" s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V80" i="1"/>
  <c r="U80" i="1"/>
  <c r="V79" i="1"/>
  <c r="U79" i="1"/>
  <c r="V78" i="1"/>
  <c r="U78" i="1"/>
  <c r="V77" i="1"/>
  <c r="U77" i="1"/>
  <c r="V76" i="1"/>
  <c r="U76" i="1"/>
  <c r="V75" i="1"/>
  <c r="U75" i="1"/>
  <c r="V74" i="1"/>
  <c r="U74" i="1"/>
  <c r="V73" i="1"/>
  <c r="U73" i="1"/>
  <c r="V72" i="1"/>
  <c r="U72" i="1"/>
  <c r="Z81" i="1" l="1"/>
  <c r="AB81" i="1" s="1"/>
  <c r="V21" i="1" s="1"/>
  <c r="Z82" i="1"/>
  <c r="AB82" i="1" s="1"/>
  <c r="V22" i="1" s="1"/>
  <c r="R13" i="1"/>
  <c r="AE20" i="1" l="1"/>
  <c r="AE21" i="1"/>
  <c r="X22" i="1"/>
  <c r="Y11" i="1"/>
  <c r="AA72" i="1"/>
  <c r="M12" i="1" l="1"/>
  <c r="A12" i="1"/>
  <c r="B1" i="1"/>
  <c r="Q12" i="1"/>
  <c r="C13" i="1" s="1"/>
  <c r="Z72" i="1"/>
  <c r="AB72" i="1" s="1"/>
  <c r="V12" i="1" s="1"/>
  <c r="AC13" i="1"/>
  <c r="AC14" i="1" s="1"/>
  <c r="AC15" i="1" s="1"/>
  <c r="AC16" i="1" s="1"/>
  <c r="AC17" i="1" s="1"/>
  <c r="AC18" i="1" s="1"/>
  <c r="AC19" i="1" s="1"/>
  <c r="AC20" i="1" s="1"/>
  <c r="AC21" i="1" s="1"/>
  <c r="AC22" i="1" s="1"/>
  <c r="U13" i="1"/>
  <c r="U14" i="1" s="1"/>
  <c r="U15" i="1" s="1"/>
  <c r="U16" i="1" s="1"/>
  <c r="U17" i="1" s="1"/>
  <c r="U18" i="1" s="1"/>
  <c r="U19" i="1" s="1"/>
  <c r="U20" i="1" s="1"/>
  <c r="U21" i="1" s="1"/>
  <c r="U22" i="1" s="1"/>
  <c r="I13" i="1"/>
  <c r="I14" i="1" s="1"/>
  <c r="W12" i="1"/>
  <c r="J12" i="1"/>
  <c r="J13" i="1" s="1"/>
  <c r="G12" i="1"/>
  <c r="C6" i="1"/>
  <c r="D6" i="1" s="1"/>
  <c r="E6" i="1" s="1"/>
  <c r="F6" i="1" s="1"/>
  <c r="G6" i="1" s="1"/>
  <c r="Z22" i="1" l="1"/>
  <c r="Z21" i="1"/>
  <c r="Z20" i="1"/>
  <c r="H6" i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Z19" i="1"/>
  <c r="Z18" i="1"/>
  <c r="Z17" i="1"/>
  <c r="Z16" i="1"/>
  <c r="Z15" i="1"/>
  <c r="Z14" i="1"/>
  <c r="Z13" i="1"/>
  <c r="Z73" i="1"/>
  <c r="AB73" i="1" s="1"/>
  <c r="V13" i="1" s="1"/>
  <c r="W13" i="1"/>
  <c r="A13" i="1"/>
  <c r="D13" i="1" s="1"/>
  <c r="H12" i="1"/>
  <c r="N12" i="1" s="1"/>
  <c r="G13" i="1"/>
  <c r="I15" i="1"/>
  <c r="Z74" i="1"/>
  <c r="AB74" i="1" s="1"/>
  <c r="V14" i="1" s="1"/>
  <c r="D12" i="1"/>
  <c r="AE13" i="1" l="1"/>
  <c r="X14" i="1"/>
  <c r="Y14" i="1" s="1"/>
  <c r="AB14" i="1" s="1"/>
  <c r="W14" i="1"/>
  <c r="E13" i="1"/>
  <c r="P12" i="1"/>
  <c r="B12" i="1" s="1"/>
  <c r="AE12" i="1"/>
  <c r="S12" i="1" s="1"/>
  <c r="S13" i="1" s="1"/>
  <c r="X13" i="1"/>
  <c r="Y13" i="1" s="1"/>
  <c r="AB13" i="1" s="1"/>
  <c r="Z75" i="1"/>
  <c r="AB75" i="1" s="1"/>
  <c r="V15" i="1" s="1"/>
  <c r="I16" i="1"/>
  <c r="K13" i="1"/>
  <c r="L13" i="1" s="1"/>
  <c r="M13" i="1" s="1"/>
  <c r="A14" i="1"/>
  <c r="D14" i="1" s="1"/>
  <c r="E12" i="1"/>
  <c r="AE14" i="1" l="1"/>
  <c r="X15" i="1"/>
  <c r="Y15" i="1" s="1"/>
  <c r="W15" i="1"/>
  <c r="F14" i="1"/>
  <c r="A15" i="1"/>
  <c r="D15" i="1" s="1"/>
  <c r="E14" i="1"/>
  <c r="F15" i="1" s="1"/>
  <c r="I17" i="1"/>
  <c r="Z76" i="1"/>
  <c r="AB76" i="1" s="1"/>
  <c r="V16" i="1" s="1"/>
  <c r="F13" i="1"/>
  <c r="H13" i="1" s="1"/>
  <c r="AE15" i="1" l="1"/>
  <c r="X16" i="1"/>
  <c r="Y16" i="1" s="1"/>
  <c r="W16" i="1"/>
  <c r="AB15" i="1"/>
  <c r="Z77" i="1"/>
  <c r="AB77" i="1" s="1"/>
  <c r="V17" i="1" s="1"/>
  <c r="I18" i="1"/>
  <c r="E15" i="1"/>
  <c r="A16" i="1"/>
  <c r="D16" i="1" s="1"/>
  <c r="N13" i="1"/>
  <c r="P13" i="1" s="1"/>
  <c r="F16" i="1" l="1"/>
  <c r="AE16" i="1"/>
  <c r="X17" i="1"/>
  <c r="Y17" i="1" s="1"/>
  <c r="W17" i="1"/>
  <c r="AB16" i="1"/>
  <c r="A17" i="1"/>
  <c r="D17" i="1" s="1"/>
  <c r="E16" i="1"/>
  <c r="Z78" i="1"/>
  <c r="AB78" i="1" s="1"/>
  <c r="V18" i="1" s="1"/>
  <c r="I19" i="1"/>
  <c r="F17" i="1" l="1"/>
  <c r="AE17" i="1"/>
  <c r="X18" i="1"/>
  <c r="Y18" i="1" s="1"/>
  <c r="W18" i="1"/>
  <c r="AB17" i="1"/>
  <c r="Z79" i="1"/>
  <c r="AB79" i="1" s="1"/>
  <c r="V19" i="1" s="1"/>
  <c r="A18" i="1"/>
  <c r="D18" i="1" s="1"/>
  <c r="E17" i="1"/>
  <c r="I20" i="1"/>
  <c r="B13" i="1"/>
  <c r="AE18" i="1" l="1"/>
  <c r="X19" i="1"/>
  <c r="Y19" i="1" s="1"/>
  <c r="AB19" i="1" s="1"/>
  <c r="W19" i="1"/>
  <c r="AB18" i="1"/>
  <c r="F18" i="1"/>
  <c r="A19" i="1"/>
  <c r="D19" i="1" s="1"/>
  <c r="E18" i="1"/>
  <c r="Z80" i="1"/>
  <c r="AB80" i="1" s="1"/>
  <c r="I21" i="1"/>
  <c r="V20" i="1" l="1"/>
  <c r="W20" i="1"/>
  <c r="F19" i="1"/>
  <c r="I22" i="1"/>
  <c r="A20" i="1"/>
  <c r="D20" i="1" s="1"/>
  <c r="E19" i="1"/>
  <c r="X21" i="1" l="1"/>
  <c r="Y21" i="1" s="1"/>
  <c r="AB21" i="1" s="1"/>
  <c r="X20" i="1"/>
  <c r="Y20" i="1" s="1"/>
  <c r="AB20" i="1" s="1"/>
  <c r="AE19" i="1"/>
  <c r="W21" i="1"/>
  <c r="F20" i="1"/>
  <c r="A21" i="1"/>
  <c r="D21" i="1" s="1"/>
  <c r="E20" i="1"/>
  <c r="I23" i="1"/>
  <c r="W22" i="1" l="1"/>
  <c r="Y22" i="1"/>
  <c r="AB22" i="1" s="1"/>
  <c r="F21" i="1"/>
  <c r="I24" i="1"/>
  <c r="A22" i="1"/>
  <c r="D22" i="1" s="1"/>
  <c r="E21" i="1"/>
  <c r="F22" i="1" s="1"/>
  <c r="I25" i="1" l="1"/>
  <c r="A23" i="1"/>
  <c r="D23" i="1" s="1"/>
  <c r="E22" i="1"/>
  <c r="F23" i="1" l="1"/>
  <c r="I26" i="1"/>
  <c r="A24" i="1"/>
  <c r="D24" i="1" s="1"/>
  <c r="E23" i="1"/>
  <c r="F24" i="1" s="1"/>
  <c r="I27" i="1" l="1"/>
  <c r="E24" i="1"/>
  <c r="F25" i="1" s="1"/>
  <c r="A25" i="1"/>
  <c r="D25" i="1" s="1"/>
  <c r="O25" i="1" l="1"/>
  <c r="I28" i="1"/>
  <c r="A26" i="1"/>
  <c r="D26" i="1" s="1"/>
  <c r="E25" i="1"/>
  <c r="F26" i="1" l="1"/>
  <c r="Q25" i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27" i="1"/>
  <c r="E26" i="1"/>
  <c r="I29" i="1"/>
  <c r="O27" i="1" l="1"/>
  <c r="Q27" i="1" s="1"/>
  <c r="D27" i="1"/>
  <c r="E27" i="1" s="1"/>
  <c r="F28" i="1" s="1"/>
  <c r="F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I30" i="1"/>
  <c r="A28" i="1"/>
  <c r="O28" i="1" l="1"/>
  <c r="Q28" i="1" s="1"/>
  <c r="D28" i="1"/>
  <c r="E28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29" i="1"/>
  <c r="I31" i="1"/>
  <c r="O29" i="1" l="1"/>
  <c r="Q29" i="1" s="1"/>
  <c r="D29" i="1"/>
  <c r="F29" i="1"/>
  <c r="J16" i="1"/>
  <c r="K16" i="1" s="1"/>
  <c r="L16" i="1" s="1"/>
  <c r="M16" i="1" s="1"/>
  <c r="G16" i="1"/>
  <c r="H15" i="1"/>
  <c r="N15" i="1" s="1"/>
  <c r="P15" i="1" s="1"/>
  <c r="B15" i="1" s="1"/>
  <c r="R30" i="1"/>
  <c r="S30" i="1"/>
  <c r="I32" i="1"/>
  <c r="C23" i="1"/>
  <c r="A30" i="1"/>
  <c r="E29" i="1"/>
  <c r="O30" i="1" l="1"/>
  <c r="Q30" i="1" s="1"/>
  <c r="D30" i="1"/>
  <c r="E30" i="1" s="1"/>
  <c r="F31" i="1" s="1"/>
  <c r="J17" i="1"/>
  <c r="J18" i="1" s="1"/>
  <c r="F30" i="1"/>
  <c r="H16" i="1"/>
  <c r="N16" i="1" s="1"/>
  <c r="P16" i="1" s="1"/>
  <c r="B16" i="1" s="1"/>
  <c r="G17" i="1"/>
  <c r="S31" i="1"/>
  <c r="R31" i="1"/>
  <c r="I33" i="1"/>
  <c r="A31" i="1"/>
  <c r="C24" i="1"/>
  <c r="O31" i="1" l="1"/>
  <c r="Q31" i="1" s="1"/>
  <c r="D31" i="1"/>
  <c r="K17" i="1"/>
  <c r="L17" i="1" s="1"/>
  <c r="M17" i="1" s="1"/>
  <c r="H17" i="1"/>
  <c r="G18" i="1"/>
  <c r="K18" i="1"/>
  <c r="J19" i="1"/>
  <c r="R32" i="1"/>
  <c r="S32" i="1"/>
  <c r="C25" i="1"/>
  <c r="A32" i="1"/>
  <c r="E31" i="1"/>
  <c r="I34" i="1"/>
  <c r="O32" i="1" l="1"/>
  <c r="Q32" i="1" s="1"/>
  <c r="D32" i="1"/>
  <c r="E32" i="1" s="1"/>
  <c r="L18" i="1"/>
  <c r="M18" i="1" s="1"/>
  <c r="N17" i="1"/>
  <c r="P17" i="1" s="1"/>
  <c r="B17" i="1" s="1"/>
  <c r="F32" i="1"/>
  <c r="K19" i="1"/>
  <c r="L19" i="1" s="1"/>
  <c r="M19" i="1" s="1"/>
  <c r="J20" i="1"/>
  <c r="H18" i="1"/>
  <c r="G19" i="1"/>
  <c r="S33" i="1"/>
  <c r="R33" i="1"/>
  <c r="A33" i="1"/>
  <c r="I35" i="1"/>
  <c r="C26" i="1"/>
  <c r="O33" i="1" l="1"/>
  <c r="Q33" i="1" s="1"/>
  <c r="D33" i="1"/>
  <c r="N18" i="1"/>
  <c r="P18" i="1" s="1"/>
  <c r="B18" i="1" s="1"/>
  <c r="F33" i="1"/>
  <c r="H19" i="1"/>
  <c r="N19" i="1" s="1"/>
  <c r="P19" i="1" s="1"/>
  <c r="B19" i="1" s="1"/>
  <c r="G20" i="1"/>
  <c r="J21" i="1"/>
  <c r="K20" i="1"/>
  <c r="L20" i="1" s="1"/>
  <c r="M20" i="1" s="1"/>
  <c r="S34" i="1"/>
  <c r="C27" i="1"/>
  <c r="A34" i="1"/>
  <c r="E33" i="1"/>
  <c r="I36" i="1"/>
  <c r="R34" i="1" l="1"/>
  <c r="O34" i="1"/>
  <c r="Q34" i="1" s="1"/>
  <c r="D34" i="1"/>
  <c r="E34" i="1" s="1"/>
  <c r="F35" i="1" s="1"/>
  <c r="F34" i="1"/>
  <c r="K21" i="1"/>
  <c r="L21" i="1" s="1"/>
  <c r="M21" i="1" s="1"/>
  <c r="J22" i="1"/>
  <c r="H20" i="1"/>
  <c r="N20" i="1" s="1"/>
  <c r="P20" i="1" s="1"/>
  <c r="B20" i="1" s="1"/>
  <c r="G21" i="1"/>
  <c r="I37" i="1"/>
  <c r="A35" i="1"/>
  <c r="C28" i="1"/>
  <c r="R35" i="1" l="1"/>
  <c r="S35" i="1"/>
  <c r="O35" i="1"/>
  <c r="Q35" i="1" s="1"/>
  <c r="D35" i="1"/>
  <c r="E35" i="1" s="1"/>
  <c r="G22" i="1"/>
  <c r="H21" i="1"/>
  <c r="N21" i="1" s="1"/>
  <c r="P21" i="1" s="1"/>
  <c r="B21" i="1" s="1"/>
  <c r="K22" i="1"/>
  <c r="L22" i="1" s="1"/>
  <c r="M22" i="1" s="1"/>
  <c r="J23" i="1"/>
  <c r="A36" i="1"/>
  <c r="I38" i="1"/>
  <c r="C29" i="1"/>
  <c r="S36" i="1" l="1"/>
  <c r="R36" i="1"/>
  <c r="O36" i="1"/>
  <c r="Q36" i="1" s="1"/>
  <c r="D36" i="1"/>
  <c r="E36" i="1" s="1"/>
  <c r="F36" i="1"/>
  <c r="K23" i="1"/>
  <c r="L23" i="1" s="1"/>
  <c r="M23" i="1" s="1"/>
  <c r="J24" i="1"/>
  <c r="G23" i="1"/>
  <c r="H22" i="1"/>
  <c r="N22" i="1" s="1"/>
  <c r="P22" i="1" s="1"/>
  <c r="B22" i="1" s="1"/>
  <c r="I39" i="1"/>
  <c r="A37" i="1"/>
  <c r="C30" i="1"/>
  <c r="S37" i="1" l="1"/>
  <c r="R37" i="1"/>
  <c r="O37" i="1"/>
  <c r="Q37" i="1" s="1"/>
  <c r="D37" i="1"/>
  <c r="E37" i="1" s="1"/>
  <c r="F38" i="1" s="1"/>
  <c r="F37" i="1"/>
  <c r="G24" i="1"/>
  <c r="H23" i="1"/>
  <c r="N23" i="1" s="1"/>
  <c r="P23" i="1" s="1"/>
  <c r="B23" i="1" s="1"/>
  <c r="K24" i="1"/>
  <c r="L24" i="1" s="1"/>
  <c r="M24" i="1" s="1"/>
  <c r="J25" i="1"/>
  <c r="A38" i="1"/>
  <c r="C31" i="1"/>
  <c r="I40" i="1"/>
  <c r="S38" i="1" l="1"/>
  <c r="R38" i="1"/>
  <c r="O38" i="1"/>
  <c r="Q38" i="1" s="1"/>
  <c r="D38" i="1"/>
  <c r="G25" i="1"/>
  <c r="H24" i="1"/>
  <c r="N24" i="1" s="1"/>
  <c r="P24" i="1" s="1"/>
  <c r="B24" i="1" s="1"/>
  <c r="J26" i="1"/>
  <c r="K25" i="1"/>
  <c r="L25" i="1" s="1"/>
  <c r="M25" i="1" s="1"/>
  <c r="I41" i="1"/>
  <c r="C32" i="1"/>
  <c r="A39" i="1"/>
  <c r="E38" i="1"/>
  <c r="F39" i="1" s="1"/>
  <c r="R39" i="1" l="1"/>
  <c r="S39" i="1"/>
  <c r="O39" i="1"/>
  <c r="Q39" i="1" s="1"/>
  <c r="D39" i="1"/>
  <c r="E39" i="1" s="1"/>
  <c r="H25" i="1"/>
  <c r="N25" i="1" s="1"/>
  <c r="P25" i="1" s="1"/>
  <c r="B25" i="1" s="1"/>
  <c r="G26" i="1"/>
  <c r="K26" i="1"/>
  <c r="L26" i="1" s="1"/>
  <c r="M26" i="1" s="1"/>
  <c r="J27" i="1"/>
  <c r="C33" i="1"/>
  <c r="A40" i="1"/>
  <c r="I42" i="1"/>
  <c r="S40" i="1" l="1"/>
  <c r="R40" i="1"/>
  <c r="O40" i="1"/>
  <c r="Q40" i="1" s="1"/>
  <c r="D40" i="1"/>
  <c r="F40" i="1"/>
  <c r="J28" i="1"/>
  <c r="K27" i="1"/>
  <c r="L27" i="1" s="1"/>
  <c r="M27" i="1" s="1"/>
  <c r="G27" i="1"/>
  <c r="H26" i="1"/>
  <c r="N26" i="1" s="1"/>
  <c r="P26" i="1" s="1"/>
  <c r="B26" i="1" s="1"/>
  <c r="I43" i="1"/>
  <c r="C34" i="1"/>
  <c r="A41" i="1"/>
  <c r="E40" i="1"/>
  <c r="F41" i="1" s="1"/>
  <c r="O41" i="1" l="1"/>
  <c r="Q41" i="1" s="1"/>
  <c r="D41" i="1"/>
  <c r="E41" i="1" s="1"/>
  <c r="F42" i="1" s="1"/>
  <c r="S41" i="1"/>
  <c r="S42" i="1" s="1"/>
  <c r="R41" i="1"/>
  <c r="R42" i="1" s="1"/>
  <c r="G28" i="1"/>
  <c r="H27" i="1"/>
  <c r="N27" i="1" s="1"/>
  <c r="P27" i="1" s="1"/>
  <c r="B27" i="1" s="1"/>
  <c r="K28" i="1"/>
  <c r="L28" i="1" s="1"/>
  <c r="M28" i="1" s="1"/>
  <c r="J29" i="1"/>
  <c r="A42" i="1"/>
  <c r="C35" i="1"/>
  <c r="I44" i="1"/>
  <c r="O42" i="1" l="1"/>
  <c r="Q42" i="1" s="1"/>
  <c r="D42" i="1"/>
  <c r="E42" i="1" s="1"/>
  <c r="H28" i="1"/>
  <c r="N28" i="1" s="1"/>
  <c r="P28" i="1" s="1"/>
  <c r="B28" i="1" s="1"/>
  <c r="G29" i="1"/>
  <c r="K29" i="1"/>
  <c r="L29" i="1" s="1"/>
  <c r="M29" i="1" s="1"/>
  <c r="J30" i="1"/>
  <c r="I45" i="1"/>
  <c r="C36" i="1"/>
  <c r="A43" i="1"/>
  <c r="R43" i="1" l="1"/>
  <c r="S43" i="1"/>
  <c r="O43" i="1"/>
  <c r="R44" i="1" s="1"/>
  <c r="D43" i="1"/>
  <c r="F43" i="1"/>
  <c r="K30" i="1"/>
  <c r="L30" i="1" s="1"/>
  <c r="M30" i="1" s="1"/>
  <c r="J31" i="1"/>
  <c r="H29" i="1"/>
  <c r="N29" i="1" s="1"/>
  <c r="P29" i="1" s="1"/>
  <c r="B29" i="1" s="1"/>
  <c r="G30" i="1"/>
  <c r="C37" i="1"/>
  <c r="I46" i="1"/>
  <c r="A44" i="1"/>
  <c r="E43" i="1"/>
  <c r="Q43" i="1" l="1"/>
  <c r="S44" i="1"/>
  <c r="O44" i="1"/>
  <c r="Q44" i="1" s="1"/>
  <c r="D44" i="1"/>
  <c r="E44" i="1" s="1"/>
  <c r="F44" i="1"/>
  <c r="G31" i="1"/>
  <c r="H30" i="1"/>
  <c r="N30" i="1" s="1"/>
  <c r="P30" i="1" s="1"/>
  <c r="B30" i="1" s="1"/>
  <c r="K31" i="1"/>
  <c r="L31" i="1" s="1"/>
  <c r="M31" i="1" s="1"/>
  <c r="J32" i="1"/>
  <c r="C38" i="1"/>
  <c r="A45" i="1"/>
  <c r="I47" i="1"/>
  <c r="R45" i="1" l="1"/>
  <c r="O45" i="1"/>
  <c r="Q45" i="1" s="1"/>
  <c r="D45" i="1"/>
  <c r="S45" i="1"/>
  <c r="S46" i="1" s="1"/>
  <c r="F45" i="1"/>
  <c r="K32" i="1"/>
  <c r="L32" i="1" s="1"/>
  <c r="M32" i="1" s="1"/>
  <c r="J33" i="1"/>
  <c r="G32" i="1"/>
  <c r="H31" i="1"/>
  <c r="N31" i="1" s="1"/>
  <c r="P31" i="1" s="1"/>
  <c r="B31" i="1" s="1"/>
  <c r="A46" i="1"/>
  <c r="E45" i="1"/>
  <c r="C39" i="1"/>
  <c r="I48" i="1"/>
  <c r="R46" i="1" l="1"/>
  <c r="O46" i="1"/>
  <c r="Q46" i="1" s="1"/>
  <c r="D46" i="1"/>
  <c r="F46" i="1"/>
  <c r="H32" i="1"/>
  <c r="N32" i="1" s="1"/>
  <c r="P32" i="1" s="1"/>
  <c r="B32" i="1" s="1"/>
  <c r="G33" i="1"/>
  <c r="J34" i="1"/>
  <c r="K33" i="1"/>
  <c r="L33" i="1" s="1"/>
  <c r="M33" i="1" s="1"/>
  <c r="I49" i="1"/>
  <c r="C40" i="1"/>
  <c r="A47" i="1"/>
  <c r="E46" i="1"/>
  <c r="R47" i="1" l="1"/>
  <c r="S47" i="1"/>
  <c r="S48" i="1" s="1"/>
  <c r="O47" i="1"/>
  <c r="Q47" i="1" s="1"/>
  <c r="D47" i="1"/>
  <c r="F47" i="1"/>
  <c r="K34" i="1"/>
  <c r="L34" i="1" s="1"/>
  <c r="M34" i="1" s="1"/>
  <c r="J35" i="1"/>
  <c r="G34" i="1"/>
  <c r="H33" i="1"/>
  <c r="N33" i="1" s="1"/>
  <c r="P33" i="1" s="1"/>
  <c r="B33" i="1" s="1"/>
  <c r="R48" i="1"/>
  <c r="C41" i="1"/>
  <c r="I50" i="1"/>
  <c r="A48" i="1"/>
  <c r="E47" i="1"/>
  <c r="F48" i="1" s="1"/>
  <c r="O48" i="1" l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S49" i="1"/>
  <c r="R49" i="1"/>
  <c r="I51" i="1"/>
  <c r="C42" i="1"/>
  <c r="A49" i="1"/>
  <c r="E48" i="1"/>
  <c r="F49" i="1" s="1"/>
  <c r="O49" i="1" l="1"/>
  <c r="Q49" i="1" s="1"/>
  <c r="D49" i="1"/>
  <c r="E49" i="1" s="1"/>
  <c r="K36" i="1"/>
  <c r="L36" i="1" s="1"/>
  <c r="M36" i="1" s="1"/>
  <c r="J37" i="1"/>
  <c r="G36" i="1"/>
  <c r="H35" i="1"/>
  <c r="N35" i="1" s="1"/>
  <c r="P35" i="1" s="1"/>
  <c r="B35" i="1" s="1"/>
  <c r="R50" i="1"/>
  <c r="S50" i="1"/>
  <c r="A50" i="1"/>
  <c r="C43" i="1"/>
  <c r="I52" i="1"/>
  <c r="O50" i="1" l="1"/>
  <c r="Q50" i="1" s="1"/>
  <c r="D50" i="1"/>
  <c r="F50" i="1"/>
  <c r="H36" i="1"/>
  <c r="N36" i="1" s="1"/>
  <c r="P36" i="1" s="1"/>
  <c r="B36" i="1" s="1"/>
  <c r="G37" i="1"/>
  <c r="K37" i="1"/>
  <c r="L37" i="1" s="1"/>
  <c r="M37" i="1" s="1"/>
  <c r="J38" i="1"/>
  <c r="S51" i="1"/>
  <c r="R51" i="1"/>
  <c r="I53" i="1"/>
  <c r="C44" i="1"/>
  <c r="A51" i="1"/>
  <c r="E50" i="1"/>
  <c r="F51" i="1" s="1"/>
  <c r="O51" i="1" l="1"/>
  <c r="Q51" i="1" s="1"/>
  <c r="D51" i="1"/>
  <c r="K38" i="1"/>
  <c r="L38" i="1" s="1"/>
  <c r="M38" i="1" s="1"/>
  <c r="J39" i="1"/>
  <c r="G38" i="1"/>
  <c r="H37" i="1"/>
  <c r="N37" i="1" s="1"/>
  <c r="P37" i="1" s="1"/>
  <c r="B37" i="1" s="1"/>
  <c r="R52" i="1"/>
  <c r="I54" i="1"/>
  <c r="A52" i="1"/>
  <c r="E51" i="1"/>
  <c r="F52" i="1" s="1"/>
  <c r="C45" i="1"/>
  <c r="S52" i="1" l="1"/>
  <c r="O52" i="1"/>
  <c r="Q52" i="1" s="1"/>
  <c r="D52" i="1"/>
  <c r="G39" i="1"/>
  <c r="H38" i="1"/>
  <c r="N38" i="1" s="1"/>
  <c r="P38" i="1" s="1"/>
  <c r="B38" i="1" s="1"/>
  <c r="K39" i="1"/>
  <c r="L39" i="1" s="1"/>
  <c r="M39" i="1" s="1"/>
  <c r="J40" i="1"/>
  <c r="C46" i="1"/>
  <c r="I55" i="1"/>
  <c r="A53" i="1"/>
  <c r="E52" i="1"/>
  <c r="S53" i="1" l="1"/>
  <c r="R53" i="1"/>
  <c r="O53" i="1"/>
  <c r="Q53" i="1" s="1"/>
  <c r="D53" i="1"/>
  <c r="E53" i="1" s="1"/>
  <c r="F53" i="1"/>
  <c r="J41" i="1"/>
  <c r="K40" i="1"/>
  <c r="L40" i="1" s="1"/>
  <c r="M40" i="1" s="1"/>
  <c r="G40" i="1"/>
  <c r="H39" i="1"/>
  <c r="N39" i="1" s="1"/>
  <c r="P39" i="1" s="1"/>
  <c r="B39" i="1" s="1"/>
  <c r="I56" i="1"/>
  <c r="A54" i="1"/>
  <c r="C47" i="1"/>
  <c r="R54" i="1" l="1"/>
  <c r="S54" i="1"/>
  <c r="O54" i="1"/>
  <c r="Q54" i="1" s="1"/>
  <c r="D54" i="1"/>
  <c r="E54" i="1" s="1"/>
  <c r="F54" i="1"/>
  <c r="H40" i="1"/>
  <c r="N40" i="1" s="1"/>
  <c r="P40" i="1" s="1"/>
  <c r="B40" i="1" s="1"/>
  <c r="G41" i="1"/>
  <c r="K41" i="1"/>
  <c r="L41" i="1" s="1"/>
  <c r="M41" i="1" s="1"/>
  <c r="J42" i="1"/>
  <c r="A55" i="1"/>
  <c r="C48" i="1"/>
  <c r="I57" i="1"/>
  <c r="R55" i="1" l="1"/>
  <c r="S55" i="1"/>
  <c r="O55" i="1"/>
  <c r="Q55" i="1" s="1"/>
  <c r="D55" i="1"/>
  <c r="E55" i="1" s="1"/>
  <c r="F56" i="1" s="1"/>
  <c r="F55" i="1"/>
  <c r="J43" i="1"/>
  <c r="K42" i="1"/>
  <c r="L42" i="1" s="1"/>
  <c r="M42" i="1" s="1"/>
  <c r="G42" i="1"/>
  <c r="H41" i="1"/>
  <c r="N41" i="1" s="1"/>
  <c r="P41" i="1" s="1"/>
  <c r="B41" i="1" s="1"/>
  <c r="A56" i="1"/>
  <c r="I58" i="1"/>
  <c r="C49" i="1"/>
  <c r="S56" i="1" l="1"/>
  <c r="R56" i="1"/>
  <c r="O56" i="1"/>
  <c r="Q56" i="1" s="1"/>
  <c r="D56" i="1"/>
  <c r="E56" i="1" s="1"/>
  <c r="G43" i="1"/>
  <c r="H42" i="1"/>
  <c r="N42" i="1" s="1"/>
  <c r="P42" i="1" s="1"/>
  <c r="B42" i="1" s="1"/>
  <c r="K43" i="1"/>
  <c r="L43" i="1" s="1"/>
  <c r="M43" i="1" s="1"/>
  <c r="J44" i="1"/>
  <c r="C50" i="1"/>
  <c r="A57" i="1"/>
  <c r="I59" i="1"/>
  <c r="R57" i="1" l="1"/>
  <c r="S57" i="1"/>
  <c r="O57" i="1"/>
  <c r="Q57" i="1" s="1"/>
  <c r="D57" i="1"/>
  <c r="F57" i="1"/>
  <c r="J45" i="1"/>
  <c r="K44" i="1"/>
  <c r="L44" i="1" s="1"/>
  <c r="M44" i="1" s="1"/>
  <c r="G44" i="1"/>
  <c r="H43" i="1"/>
  <c r="N43" i="1" s="1"/>
  <c r="P43" i="1" s="1"/>
  <c r="B43" i="1" s="1"/>
  <c r="I60" i="1"/>
  <c r="A58" i="1"/>
  <c r="E57" i="1"/>
  <c r="C51" i="1"/>
  <c r="S58" i="1" l="1"/>
  <c r="R58" i="1"/>
  <c r="O58" i="1"/>
  <c r="Q58" i="1" s="1"/>
  <c r="D58" i="1"/>
  <c r="E58" i="1" s="1"/>
  <c r="F59" i="1" s="1"/>
  <c r="F58" i="1"/>
  <c r="G45" i="1"/>
  <c r="H44" i="1"/>
  <c r="N44" i="1" s="1"/>
  <c r="P44" i="1" s="1"/>
  <c r="B44" i="1" s="1"/>
  <c r="K45" i="1"/>
  <c r="L45" i="1" s="1"/>
  <c r="M45" i="1" s="1"/>
  <c r="J46" i="1"/>
  <c r="C52" i="1"/>
  <c r="A59" i="1"/>
  <c r="I61" i="1"/>
  <c r="R59" i="1" l="1"/>
  <c r="S59" i="1"/>
  <c r="O59" i="1"/>
  <c r="Q59" i="1" s="1"/>
  <c r="D59" i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E59" i="1"/>
  <c r="F60" i="1" s="1"/>
  <c r="S60" i="1" l="1"/>
  <c r="R60" i="1"/>
  <c r="O60" i="1"/>
  <c r="Q60" i="1" s="1"/>
  <c r="D60" i="1"/>
  <c r="E60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C54" i="1"/>
  <c r="R61" i="1" l="1"/>
  <c r="S61" i="1"/>
  <c r="O61" i="1"/>
  <c r="Q61" i="1" s="1"/>
  <c r="D61" i="1"/>
  <c r="E61" i="1" s="1"/>
  <c r="F61" i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S62" i="1" l="1"/>
  <c r="R62" i="1"/>
  <c r="O62" i="1"/>
  <c r="Q62" i="1" s="1"/>
  <c r="D62" i="1"/>
  <c r="F62" i="1"/>
  <c r="H48" i="1"/>
  <c r="N48" i="1" s="1"/>
  <c r="P48" i="1" s="1"/>
  <c r="B48" i="1" s="1"/>
  <c r="G49" i="1"/>
  <c r="J50" i="1"/>
  <c r="K49" i="1"/>
  <c r="L49" i="1" s="1"/>
  <c r="M49" i="1" s="1"/>
  <c r="R63" i="1"/>
  <c r="I65" i="1"/>
  <c r="A63" i="1"/>
  <c r="E62" i="1"/>
  <c r="F63" i="1" s="1"/>
  <c r="C56" i="1"/>
  <c r="S63" i="1" l="1"/>
  <c r="O63" i="1"/>
  <c r="Q63" i="1" s="1"/>
  <c r="D63" i="1"/>
  <c r="E63" i="1" s="1"/>
  <c r="K50" i="1"/>
  <c r="L50" i="1" s="1"/>
  <c r="M50" i="1" s="1"/>
  <c r="J51" i="1"/>
  <c r="G50" i="1"/>
  <c r="H49" i="1"/>
  <c r="N49" i="1" s="1"/>
  <c r="P49" i="1" s="1"/>
  <c r="B49" i="1" s="1"/>
  <c r="R64" i="1"/>
  <c r="C57" i="1"/>
  <c r="I66" i="1"/>
  <c r="A64" i="1"/>
  <c r="S64" i="1" l="1"/>
  <c r="O64" i="1"/>
  <c r="Q64" i="1" s="1"/>
  <c r="D64" i="1"/>
  <c r="E64" i="1" s="1"/>
  <c r="F64" i="1"/>
  <c r="H50" i="1"/>
  <c r="N50" i="1" s="1"/>
  <c r="P50" i="1" s="1"/>
  <c r="B50" i="1" s="1"/>
  <c r="G51" i="1"/>
  <c r="J52" i="1"/>
  <c r="K51" i="1"/>
  <c r="L51" i="1" s="1"/>
  <c r="M51" i="1" s="1"/>
  <c r="A65" i="1"/>
  <c r="I67" i="1"/>
  <c r="C58" i="1"/>
  <c r="R65" i="1" l="1"/>
  <c r="S65" i="1"/>
  <c r="O65" i="1"/>
  <c r="Q65" i="1" s="1"/>
  <c r="D65" i="1"/>
  <c r="E65" i="1" s="1"/>
  <c r="F66" i="1" s="1"/>
  <c r="F65" i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S66" i="1" l="1"/>
  <c r="R66" i="1"/>
  <c r="O66" i="1"/>
  <c r="Q66" i="1" s="1"/>
  <c r="D66" i="1"/>
  <c r="E66" i="1" s="1"/>
  <c r="H52" i="1"/>
  <c r="N52" i="1" s="1"/>
  <c r="P52" i="1" s="1"/>
  <c r="B52" i="1" s="1"/>
  <c r="G53" i="1"/>
  <c r="K53" i="1"/>
  <c r="L53" i="1" s="1"/>
  <c r="M53" i="1" s="1"/>
  <c r="J54" i="1"/>
  <c r="C60" i="1"/>
  <c r="A67" i="1"/>
  <c r="I69" i="1"/>
  <c r="R67" i="1" l="1"/>
  <c r="S67" i="1"/>
  <c r="O67" i="1"/>
  <c r="Q67" i="1" s="1"/>
  <c r="D67" i="1"/>
  <c r="E67" i="1" s="1"/>
  <c r="F67" i="1"/>
  <c r="H53" i="1"/>
  <c r="N53" i="1" s="1"/>
  <c r="P53" i="1" s="1"/>
  <c r="B53" i="1" s="1"/>
  <c r="G54" i="1"/>
  <c r="K54" i="1"/>
  <c r="L54" i="1" s="1"/>
  <c r="M54" i="1" s="1"/>
  <c r="J55" i="1"/>
  <c r="C61" i="1"/>
  <c r="I70" i="1"/>
  <c r="A68" i="1"/>
  <c r="S68" i="1" l="1"/>
  <c r="R68" i="1"/>
  <c r="O68" i="1"/>
  <c r="Q68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A69" i="1"/>
  <c r="I71" i="1"/>
  <c r="C62" i="1"/>
  <c r="R69" i="1" l="1"/>
  <c r="S69" i="1"/>
  <c r="O69" i="1"/>
  <c r="Q69" i="1" s="1"/>
  <c r="D69" i="1"/>
  <c r="E69" i="1" s="1"/>
  <c r="J57" i="1"/>
  <c r="K56" i="1"/>
  <c r="L56" i="1" s="1"/>
  <c r="M56" i="1" s="1"/>
  <c r="G56" i="1"/>
  <c r="H55" i="1"/>
  <c r="N55" i="1" s="1"/>
  <c r="P55" i="1" s="1"/>
  <c r="B55" i="1" s="1"/>
  <c r="I72" i="1"/>
  <c r="C63" i="1"/>
  <c r="A70" i="1"/>
  <c r="S70" i="1" l="1"/>
  <c r="R70" i="1"/>
  <c r="O70" i="1"/>
  <c r="Q70" i="1" s="1"/>
  <c r="D70" i="1"/>
  <c r="F70" i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E70" i="1"/>
  <c r="O71" i="1" l="1"/>
  <c r="Q71" i="1" s="1"/>
  <c r="D71" i="1"/>
  <c r="E71" i="1" s="1"/>
  <c r="R71" i="1"/>
  <c r="R72" i="1" s="1"/>
  <c r="S71" i="1"/>
  <c r="S72" i="1" s="1"/>
  <c r="F71" i="1"/>
  <c r="G58" i="1"/>
  <c r="H57" i="1"/>
  <c r="N57" i="1" s="1"/>
  <c r="P57" i="1" s="1"/>
  <c r="B57" i="1" s="1"/>
  <c r="K58" i="1"/>
  <c r="L58" i="1" s="1"/>
  <c r="M58" i="1" s="1"/>
  <c r="J59" i="1"/>
  <c r="C65" i="1"/>
  <c r="I74" i="1"/>
  <c r="A72" i="1"/>
  <c r="O72" i="1" l="1"/>
  <c r="Q72" i="1" s="1"/>
  <c r="D72" i="1"/>
  <c r="F72" i="1"/>
  <c r="G59" i="1"/>
  <c r="H58" i="1"/>
  <c r="N58" i="1" s="1"/>
  <c r="P58" i="1" s="1"/>
  <c r="B58" i="1" s="1"/>
  <c r="J60" i="1"/>
  <c r="K59" i="1"/>
  <c r="L59" i="1" s="1"/>
  <c r="M59" i="1" s="1"/>
  <c r="S73" i="1"/>
  <c r="R73" i="1"/>
  <c r="C66" i="1"/>
  <c r="A73" i="1"/>
  <c r="E72" i="1"/>
  <c r="I75" i="1"/>
  <c r="O73" i="1" l="1"/>
  <c r="Q73" i="1" s="1"/>
  <c r="D73" i="1"/>
  <c r="F73" i="1"/>
  <c r="J61" i="1"/>
  <c r="K60" i="1"/>
  <c r="L60" i="1" s="1"/>
  <c r="M60" i="1" s="1"/>
  <c r="G60" i="1"/>
  <c r="H59" i="1"/>
  <c r="N59" i="1" s="1"/>
  <c r="P59" i="1" s="1"/>
  <c r="B59" i="1" s="1"/>
  <c r="A74" i="1"/>
  <c r="E73" i="1"/>
  <c r="I76" i="1"/>
  <c r="C67" i="1"/>
  <c r="S74" i="1" l="1"/>
  <c r="R74" i="1"/>
  <c r="O74" i="1"/>
  <c r="S75" i="1" s="1"/>
  <c r="D74" i="1"/>
  <c r="E74" i="1" s="1"/>
  <c r="F75" i="1" s="1"/>
  <c r="F74" i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Q74" i="1" l="1"/>
  <c r="R75" i="1"/>
  <c r="O75" i="1"/>
  <c r="Q75" i="1" s="1"/>
  <c r="D75" i="1"/>
  <c r="G62" i="1"/>
  <c r="H61" i="1"/>
  <c r="N61" i="1" s="1"/>
  <c r="P61" i="1" s="1"/>
  <c r="B61" i="1" s="1"/>
  <c r="J63" i="1"/>
  <c r="K62" i="1"/>
  <c r="L62" i="1" s="1"/>
  <c r="M62" i="1" s="1"/>
  <c r="A76" i="1"/>
  <c r="E75" i="1"/>
  <c r="F76" i="1" s="1"/>
  <c r="C69" i="1"/>
  <c r="I78" i="1"/>
  <c r="S76" i="1" l="1"/>
  <c r="R76" i="1"/>
  <c r="O76" i="1"/>
  <c r="Q76" i="1" s="1"/>
  <c r="D76" i="1"/>
  <c r="E76" i="1" s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R77" i="1" l="1"/>
  <c r="S77" i="1"/>
  <c r="O77" i="1"/>
  <c r="Q77" i="1" s="1"/>
  <c r="D77" i="1"/>
  <c r="F77" i="1"/>
  <c r="H63" i="1"/>
  <c r="N63" i="1" s="1"/>
  <c r="P63" i="1" s="1"/>
  <c r="B63" i="1" s="1"/>
  <c r="G64" i="1"/>
  <c r="J65" i="1"/>
  <c r="K64" i="1"/>
  <c r="L64" i="1" s="1"/>
  <c r="M64" i="1" s="1"/>
  <c r="C71" i="1"/>
  <c r="A78" i="1"/>
  <c r="E77" i="1"/>
  <c r="F78" i="1" s="1"/>
  <c r="I80" i="1"/>
  <c r="S78" i="1" l="1"/>
  <c r="R78" i="1"/>
  <c r="O78" i="1"/>
  <c r="Q78" i="1" s="1"/>
  <c r="D78" i="1"/>
  <c r="E78" i="1" s="1"/>
  <c r="F79" i="1" s="1"/>
  <c r="K65" i="1"/>
  <c r="L65" i="1" s="1"/>
  <c r="M65" i="1" s="1"/>
  <c r="J66" i="1"/>
  <c r="G65" i="1"/>
  <c r="H64" i="1"/>
  <c r="N64" i="1" s="1"/>
  <c r="P64" i="1" s="1"/>
  <c r="B64" i="1" s="1"/>
  <c r="I81" i="1"/>
  <c r="A79" i="1"/>
  <c r="C72" i="1"/>
  <c r="R79" i="1" l="1"/>
  <c r="S79" i="1"/>
  <c r="O79" i="1"/>
  <c r="Q79" i="1" s="1"/>
  <c r="D79" i="1"/>
  <c r="G66" i="1"/>
  <c r="H65" i="1"/>
  <c r="N65" i="1" s="1"/>
  <c r="P65" i="1" s="1"/>
  <c r="B65" i="1" s="1"/>
  <c r="J67" i="1"/>
  <c r="K66" i="1"/>
  <c r="L66" i="1" s="1"/>
  <c r="M66" i="1" s="1"/>
  <c r="I82" i="1"/>
  <c r="C73" i="1"/>
  <c r="A80" i="1"/>
  <c r="E79" i="1"/>
  <c r="S80" i="1" l="1"/>
  <c r="R80" i="1"/>
  <c r="O80" i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A81" i="1"/>
  <c r="C74" i="1"/>
  <c r="I83" i="1"/>
  <c r="R81" i="1" l="1"/>
  <c r="S81" i="1"/>
  <c r="O81" i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E81" i="1"/>
  <c r="S82" i="1" l="1"/>
  <c r="R82" i="1"/>
  <c r="O82" i="1"/>
  <c r="Q82" i="1" s="1"/>
  <c r="D82" i="1"/>
  <c r="E82" i="1" s="1"/>
  <c r="F82" i="1"/>
  <c r="G69" i="1"/>
  <c r="H68" i="1"/>
  <c r="N68" i="1" s="1"/>
  <c r="P68" i="1" s="1"/>
  <c r="B68" i="1" s="1"/>
  <c r="K69" i="1"/>
  <c r="L69" i="1" s="1"/>
  <c r="M69" i="1" s="1"/>
  <c r="J70" i="1"/>
  <c r="R83" i="1"/>
  <c r="I85" i="1"/>
  <c r="C76" i="1"/>
  <c r="A83" i="1"/>
  <c r="S83" i="1" l="1"/>
  <c r="O83" i="1"/>
  <c r="Q83" i="1" s="1"/>
  <c r="D83" i="1"/>
  <c r="E83" i="1" s="1"/>
  <c r="F84" i="1" s="1"/>
  <c r="F83" i="1"/>
  <c r="G70" i="1"/>
  <c r="H69" i="1"/>
  <c r="N69" i="1" s="1"/>
  <c r="P69" i="1" s="1"/>
  <c r="B69" i="1" s="1"/>
  <c r="K70" i="1"/>
  <c r="L70" i="1" s="1"/>
  <c r="M70" i="1" s="1"/>
  <c r="J71" i="1"/>
  <c r="I86" i="1"/>
  <c r="A84" i="1"/>
  <c r="C77" i="1"/>
  <c r="S84" i="1" l="1"/>
  <c r="R84" i="1"/>
  <c r="O84" i="1"/>
  <c r="Q84" i="1" s="1"/>
  <c r="D84" i="1"/>
  <c r="H70" i="1"/>
  <c r="N70" i="1" s="1"/>
  <c r="P70" i="1" s="1"/>
  <c r="B70" i="1" s="1"/>
  <c r="G71" i="1"/>
  <c r="K71" i="1"/>
  <c r="L71" i="1" s="1"/>
  <c r="M71" i="1" s="1"/>
  <c r="J72" i="1"/>
  <c r="I87" i="1"/>
  <c r="C78" i="1"/>
  <c r="A85" i="1"/>
  <c r="D85" i="1" s="1"/>
  <c r="E84" i="1"/>
  <c r="R85" i="1" l="1"/>
  <c r="S85" i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A86" i="1"/>
  <c r="D86" i="1" s="1"/>
  <c r="C79" i="1"/>
  <c r="F86" i="1" l="1"/>
  <c r="K73" i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A90" i="1"/>
  <c r="D90" i="1" s="1"/>
  <c r="F90" i="1" l="1"/>
  <c r="G77" i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A92" i="1"/>
  <c r="D92" i="1" s="1"/>
  <c r="I94" i="1"/>
  <c r="C85" i="1"/>
  <c r="F92" i="1" l="1"/>
  <c r="S92" i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I95" i="1"/>
  <c r="F93" i="1" l="1"/>
  <c r="G80" i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A94" i="1"/>
  <c r="D94" i="1" s="1"/>
  <c r="C87" i="1"/>
  <c r="F94" i="1" l="1"/>
  <c r="K81" i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F95" i="1" s="1"/>
  <c r="I97" i="1"/>
  <c r="C88" i="1"/>
  <c r="S95" i="1" l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A96" i="1"/>
  <c r="D96" i="1" s="1"/>
  <c r="I98" i="1"/>
  <c r="F96" i="1" l="1"/>
  <c r="R96" i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A98" i="1"/>
  <c r="D98" i="1" s="1"/>
  <c r="F98" i="1" l="1"/>
  <c r="R98" i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A99" i="1"/>
  <c r="D99" i="1" s="1"/>
  <c r="C92" i="1"/>
  <c r="I101" i="1"/>
  <c r="F99" i="1" l="1"/>
  <c r="H85" i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A100" i="1"/>
  <c r="D100" i="1" s="1"/>
  <c r="F100" i="1" l="1"/>
  <c r="R100" i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I105" i="1"/>
  <c r="C96" i="1"/>
  <c r="F103" i="1" l="1"/>
  <c r="S103" i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A104" i="1"/>
  <c r="D104" i="1" s="1"/>
  <c r="C97" i="1"/>
  <c r="I106" i="1"/>
  <c r="F104" i="1" l="1"/>
  <c r="J92" i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s="1"/>
  <c r="G92" i="1" l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A106" i="1"/>
  <c r="D106" i="1" s="1"/>
  <c r="C99" i="1"/>
  <c r="I108" i="1"/>
  <c r="F106" i="1" l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A107" i="1"/>
  <c r="D107" i="1" s="1"/>
  <c r="I109" i="1"/>
  <c r="F107" i="1" l="1"/>
  <c r="J95" i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F108" i="1" s="1"/>
  <c r="A108" i="1"/>
  <c r="D108" i="1" s="1"/>
  <c r="C101" i="1"/>
  <c r="I110" i="1"/>
  <c r="G95" i="1" l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I111" i="1"/>
  <c r="F109" i="1" l="1"/>
  <c r="B94" i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A110" i="1"/>
  <c r="D110" i="1" s="1"/>
  <c r="I112" i="1"/>
  <c r="C103" i="1"/>
  <c r="F110" i="1" l="1"/>
  <c r="R110" i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A114" i="1"/>
  <c r="D114" i="1" s="1"/>
  <c r="C107" i="1"/>
  <c r="I116" i="1"/>
  <c r="F114" i="1" l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A115" i="1"/>
  <c r="D115" i="1" s="1"/>
  <c r="F115" i="1" l="1"/>
  <c r="K102" i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s="1"/>
  <c r="R116" i="1" l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F117" i="1" s="1"/>
  <c r="I119" i="1"/>
  <c r="C110" i="1"/>
  <c r="J105" i="1" l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A118" i="1"/>
  <c r="D118" i="1" s="1"/>
  <c r="C111" i="1"/>
  <c r="I120" i="1"/>
  <c r="F118" i="1" l="1"/>
  <c r="H104" i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C113" i="1"/>
  <c r="I122" i="1"/>
  <c r="F120" i="1" l="1"/>
  <c r="G107" i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I123" i="1"/>
  <c r="C114" i="1"/>
  <c r="F121" i="1" l="1"/>
  <c r="B106" i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A123" i="1"/>
  <c r="D123" i="1" s="1"/>
  <c r="F123" i="1" l="1"/>
  <c r="K110" i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A124" i="1"/>
  <c r="D124" i="1" s="1"/>
  <c r="C117" i="1"/>
  <c r="F124" i="1" l="1"/>
  <c r="G111" i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s="1"/>
  <c r="K112" i="1" l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A127" i="1"/>
  <c r="D127" i="1" s="1"/>
  <c r="F127" i="1" l="1"/>
  <c r="K114" i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A131" i="1"/>
  <c r="D131" i="1" s="1"/>
  <c r="C124" i="1"/>
  <c r="I133" i="1"/>
  <c r="F131" i="1" l="1"/>
  <c r="J119" i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F136" i="1" s="1"/>
  <c r="A136" i="1"/>
  <c r="D136" i="1" s="1"/>
  <c r="C129" i="1"/>
  <c r="H122" i="1" l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A139" i="1"/>
  <c r="D139" i="1" s="1"/>
  <c r="C132" i="1"/>
  <c r="I141" i="1"/>
  <c r="F139" i="1" l="1"/>
  <c r="G126" i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s="1"/>
  <c r="G127" i="1" l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F149" i="1" s="1"/>
  <c r="A149" i="1"/>
  <c r="D149" i="1" s="1"/>
  <c r="G136" i="1" l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A150" i="1"/>
  <c r="D150" i="1" s="1"/>
  <c r="F150" i="1" l="1"/>
  <c r="K137" i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A151" i="1"/>
  <c r="D151" i="1" s="1"/>
  <c r="I153" i="1"/>
  <c r="C144" i="1"/>
  <c r="F151" i="1" l="1"/>
  <c r="B136" i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A152" i="1"/>
  <c r="D152" i="1" s="1"/>
  <c r="C145" i="1"/>
  <c r="F152" i="1" l="1"/>
  <c r="K139" i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C152" i="1"/>
  <c r="I161" i="1"/>
  <c r="F159" i="1" l="1"/>
  <c r="G146" i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F160" i="1" s="1"/>
  <c r="A160" i="1"/>
  <c r="D160" i="1" s="1"/>
  <c r="I162" i="1"/>
  <c r="K147" i="1" l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B149" i="1" l="1"/>
  <c r="F164" i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A166" i="1"/>
  <c r="D166" i="1" s="1"/>
  <c r="F166" i="1" l="1"/>
  <c r="J154" i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l="1"/>
  <c r="J157" i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F178" i="1" s="1"/>
  <c r="A178" i="1"/>
  <c r="D178" i="1" s="1"/>
  <c r="B163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I181" i="1"/>
  <c r="F179" i="1" l="1"/>
  <c r="B164" i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A183" i="1"/>
  <c r="D183" i="1" s="1"/>
  <c r="F183" i="1" l="1"/>
  <c r="K170" i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F185" i="1" s="1"/>
  <c r="A185" i="1"/>
  <c r="D185" i="1" s="1"/>
  <c r="S185" i="1" l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A187" i="1"/>
  <c r="D187" i="1" s="1"/>
  <c r="F187" i="1" l="1"/>
  <c r="G174" i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F189" i="1" s="1"/>
  <c r="A189" i="1"/>
  <c r="D189" i="1" s="1"/>
  <c r="G176" i="1" l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s="1"/>
  <c r="J180" i="1" l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F193" i="1" s="1"/>
  <c r="A193" i="1"/>
  <c r="D193" i="1" s="1"/>
  <c r="C186" i="1"/>
  <c r="G180" i="1" l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A194" i="1"/>
  <c r="D194" i="1" s="1"/>
  <c r="F194" i="1" l="1"/>
  <c r="J182" i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A195" i="1"/>
  <c r="D195" i="1" s="1"/>
  <c r="C188" i="1"/>
  <c r="I197" i="1"/>
  <c r="F195" i="1" l="1"/>
  <c r="G182" i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F198" i="1" s="1"/>
  <c r="A198" i="1"/>
  <c r="D198" i="1" s="1"/>
  <c r="B183" i="1" l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A200" i="1"/>
  <c r="D200" i="1" s="1"/>
  <c r="I202" i="1"/>
  <c r="F200" i="1" l="1"/>
  <c r="B185" i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A202" i="1"/>
  <c r="D202" i="1" s="1"/>
  <c r="I204" i="1"/>
  <c r="F202" i="1" l="1"/>
  <c r="J190" i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A207" i="1"/>
  <c r="D207" i="1" s="1"/>
  <c r="F207" i="1" l="1"/>
  <c r="G194" i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A210" i="1"/>
  <c r="D210" i="1" s="1"/>
  <c r="F210" i="1" l="1"/>
  <c r="K197" i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F211" i="1" s="1"/>
  <c r="A211" i="1"/>
  <c r="D211" i="1" s="1"/>
  <c r="I213" i="1"/>
  <c r="C204" i="1"/>
  <c r="B196" i="1" l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A212" i="1"/>
  <c r="D212" i="1" s="1"/>
  <c r="C205" i="1"/>
  <c r="I214" i="1"/>
  <c r="F212" i="1" l="1"/>
  <c r="B197" i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A218" i="1"/>
  <c r="D218" i="1" s="1"/>
  <c r="F218" i="1" l="1"/>
  <c r="J206" i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I223" i="1"/>
  <c r="C214" i="1"/>
  <c r="F221" i="1" l="1"/>
  <c r="G208" i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A247" i="1"/>
  <c r="D247" i="1" s="1"/>
  <c r="F247" i="1" l="1"/>
  <c r="J235" i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F258" i="1" s="1"/>
  <c r="I260" i="1"/>
  <c r="G245" i="1" l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F271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F278" i="1" s="1"/>
  <c r="A278" i="1"/>
  <c r="D278" i="1" s="1"/>
  <c r="G265" i="1" l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A280" i="1"/>
  <c r="D280" i="1" s="1"/>
  <c r="F280" i="1" l="1"/>
  <c r="G267" i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s="1"/>
  <c r="R287" i="1" l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A290" i="1"/>
  <c r="D290" i="1" s="1"/>
  <c r="F290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s="1"/>
  <c r="J286" i="1" l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F303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l="1"/>
  <c r="J294" i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A316" i="1"/>
  <c r="D316" i="1" s="1"/>
  <c r="F316" i="1" l="1"/>
  <c r="G303" i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l="1"/>
  <c r="J307" i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A321" i="1"/>
  <c r="D321" i="1" s="1"/>
  <c r="F321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F329" i="1" s="1"/>
  <c r="A329" i="1"/>
  <c r="D329" i="1" s="1"/>
  <c r="C322" i="1"/>
  <c r="G316" i="1" l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A331" i="1"/>
  <c r="D331" i="1" s="1"/>
  <c r="C324" i="1"/>
  <c r="I333" i="1"/>
  <c r="F331" i="1" l="1"/>
  <c r="G318" i="1"/>
  <c r="H317" i="1"/>
  <c r="N317" i="1" s="1"/>
  <c r="P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s="1"/>
  <c r="B317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F333" i="1" s="1"/>
  <c r="A333" i="1"/>
  <c r="D333" i="1" s="1"/>
  <c r="I335" i="1"/>
  <c r="C326" i="1"/>
  <c r="H319" i="1" l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F336" i="1" s="1"/>
  <c r="C329" i="1"/>
  <c r="G323" i="1" l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I345" i="1"/>
  <c r="C336" i="1"/>
  <c r="F343" i="1" l="1"/>
  <c r="H329" i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I349" i="1"/>
  <c r="F347" i="1" l="1"/>
  <c r="J335" i="1"/>
  <c r="K334" i="1"/>
  <c r="L334" i="1" s="1"/>
  <c r="M334" i="1" s="1"/>
  <c r="G334" i="1"/>
  <c r="H333" i="1"/>
  <c r="N333" i="1" s="1"/>
  <c r="P333" i="1" s="1"/>
  <c r="R347" i="1"/>
  <c r="S347" i="1"/>
  <c r="O347" i="1"/>
  <c r="Q347" i="1" s="1"/>
  <c r="I350" i="1"/>
  <c r="C341" i="1"/>
  <c r="A348" i="1"/>
  <c r="D348" i="1" s="1"/>
  <c r="E347" i="1"/>
  <c r="B333" i="1" l="1"/>
  <c r="F348" i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F350" i="1" s="1"/>
  <c r="A350" i="1"/>
  <c r="D350" i="1" s="1"/>
  <c r="R350" i="1" l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A352" i="1"/>
  <c r="D352" i="1" s="1"/>
  <c r="I354" i="1"/>
  <c r="F352" i="1" l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A360" i="1"/>
  <c r="D360" i="1" s="1"/>
  <c r="F360" i="1" l="1"/>
  <c r="J348" i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l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A369" i="1"/>
  <c r="D369" i="1" s="1"/>
  <c r="C362" i="1"/>
  <c r="I371" i="1"/>
  <c r="F369" i="1" l="1"/>
  <c r="R369" i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A370" i="1"/>
  <c r="D370" i="1" s="1"/>
  <c r="F370" i="1" l="1"/>
  <c r="J358" i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A373" i="1"/>
  <c r="D373" i="1" s="1"/>
  <c r="C366" i="1"/>
  <c r="F373" i="1" l="1"/>
  <c r="H359" i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A376" i="1"/>
  <c r="D376" i="1" s="1"/>
  <c r="F376" i="1" l="1"/>
  <c r="G363" i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A377" i="1"/>
  <c r="D377" i="1" s="1"/>
  <c r="C370" i="1"/>
  <c r="F377" i="1" l="1"/>
  <c r="K364" i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A379" i="1"/>
  <c r="D379" i="1" s="1"/>
  <c r="I381" i="1"/>
  <c r="F379" i="1" l="1"/>
  <c r="J367" i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A380" i="1"/>
  <c r="D380" i="1" s="1"/>
  <c r="C373" i="1"/>
  <c r="F380" i="1" l="1"/>
  <c r="H366" i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A381" i="1"/>
  <c r="D381" i="1" s="1"/>
  <c r="I383" i="1"/>
  <c r="F381" i="1" l="1"/>
  <c r="J369" i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A382" i="1"/>
  <c r="D382" i="1" s="1"/>
  <c r="F382" i="1" l="1"/>
  <c r="G369" i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A383" i="1"/>
  <c r="D383" i="1" s="1"/>
  <c r="F383" i="1" l="1"/>
  <c r="J371" i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A384" i="1"/>
  <c r="D384" i="1" s="1"/>
  <c r="I386" i="1"/>
  <c r="F384" i="1" l="1"/>
  <c r="G371" i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C378" i="1"/>
  <c r="F385" i="1" l="1"/>
  <c r="J373" i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I388" i="1"/>
  <c r="F386" i="1" l="1"/>
  <c r="G373" i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A387" i="1"/>
  <c r="D387" i="1" s="1"/>
  <c r="C380" i="1"/>
  <c r="F387" i="1" l="1"/>
  <c r="J375" i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A388" i="1"/>
  <c r="D388" i="1" s="1"/>
  <c r="I390" i="1"/>
  <c r="F388" i="1" l="1"/>
  <c r="G375" i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C382" i="1"/>
  <c r="F389" i="1" l="1"/>
  <c r="J377" i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I392" i="1"/>
  <c r="F390" i="1" l="1"/>
  <c r="H376" i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C384" i="1"/>
  <c r="F391" i="1" l="1"/>
  <c r="G378" i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A392" i="1"/>
  <c r="D392" i="1" s="1"/>
  <c r="I394" i="1"/>
  <c r="F392" i="1" l="1"/>
  <c r="R392" i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l="1"/>
  <c r="H379" i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I396" i="1"/>
  <c r="F394" i="1" l="1"/>
  <c r="K381" i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C388" i="1"/>
  <c r="F395" i="1" l="1"/>
  <c r="G382" i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C390" i="1"/>
  <c r="I399" i="1"/>
  <c r="F397" i="1" l="1"/>
  <c r="G384" i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A398" i="1"/>
  <c r="D398" i="1" s="1"/>
  <c r="F398" i="1" l="1"/>
  <c r="K385" i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A399" i="1"/>
  <c r="D399" i="1" s="1"/>
  <c r="F399" i="1" l="1"/>
  <c r="G386" i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I402" i="1"/>
  <c r="F400" i="1" l="1"/>
  <c r="K387" i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I403" i="1"/>
  <c r="C394" i="1"/>
  <c r="F401" i="1" l="1"/>
  <c r="G388" i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C395" i="1"/>
  <c r="I404" i="1"/>
  <c r="F402" i="1" l="1"/>
  <c r="J390" i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A403" i="1"/>
  <c r="D403" i="1" s="1"/>
  <c r="I405" i="1"/>
  <c r="C396" i="1"/>
  <c r="F403" i="1" l="1"/>
  <c r="G390" i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l="1"/>
  <c r="J392" i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I407" i="1"/>
  <c r="C398" i="1"/>
  <c r="F405" i="1" l="1"/>
  <c r="G392" i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A406" i="1"/>
  <c r="D406" i="1" s="1"/>
  <c r="C399" i="1"/>
  <c r="F406" i="1" l="1"/>
  <c r="K393" i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I409" i="1"/>
  <c r="F407" i="1" l="1"/>
  <c r="G394" i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C401" i="1"/>
  <c r="F408" i="1" l="1"/>
  <c r="J396" i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I411" i="1"/>
  <c r="F409" i="1" l="1"/>
  <c r="G396" i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A410" i="1"/>
  <c r="D410" i="1" s="1"/>
  <c r="F410" i="1" l="1"/>
  <c r="J398" i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A411" i="1"/>
  <c r="D411" i="1" s="1"/>
  <c r="C404" i="1"/>
  <c r="I413" i="1"/>
  <c r="F411" i="1" l="1"/>
  <c r="G398" i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A412" i="1"/>
  <c r="D412" i="1" s="1"/>
  <c r="F412" i="1" l="1"/>
  <c r="J400" i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I415" i="1"/>
  <c r="F413" i="1" l="1"/>
  <c r="G400" i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A415" i="1"/>
  <c r="D415" i="1" s="1"/>
  <c r="F415" i="1" l="1"/>
  <c r="G402" i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I418" i="1"/>
  <c r="F416" i="1" l="1"/>
  <c r="K403" i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l="1"/>
  <c r="G404" i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A418" i="1"/>
  <c r="D418" i="1" s="1"/>
  <c r="C411" i="1"/>
  <c r="I420" i="1"/>
  <c r="F418" i="1" l="1"/>
  <c r="J406" i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l="1"/>
  <c r="J407" i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C413" i="1"/>
  <c r="I422" i="1"/>
  <c r="F420" i="1" l="1"/>
  <c r="R420" i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I423" i="1"/>
  <c r="F421" i="1" l="1"/>
  <c r="G408" i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A422" i="1"/>
  <c r="D422" i="1" s="1"/>
  <c r="I424" i="1"/>
  <c r="F422" i="1" l="1"/>
  <c r="H408" i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I425" i="1"/>
  <c r="F423" i="1" l="1"/>
  <c r="G410" i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A424" i="1"/>
  <c r="D424" i="1" s="1"/>
  <c r="F424" i="1" l="1"/>
  <c r="J412" i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C418" i="1"/>
  <c r="F425" i="1" l="1"/>
  <c r="G412" i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A426" i="1"/>
  <c r="D426" i="1" s="1"/>
  <c r="I428" i="1"/>
  <c r="C419" i="1"/>
  <c r="F426" i="1" l="1"/>
  <c r="J414" i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A427" i="1"/>
  <c r="D427" i="1" s="1"/>
  <c r="F427" i="1" l="1"/>
  <c r="G414" i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A428" i="1"/>
  <c r="D428" i="1" s="1"/>
  <c r="I430" i="1"/>
  <c r="F428" i="1" l="1"/>
  <c r="J416" i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I431" i="1"/>
  <c r="C422" i="1"/>
  <c r="F429" i="1" l="1"/>
  <c r="H415" i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l="1"/>
  <c r="G417" i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A431" i="1"/>
  <c r="D431" i="1" s="1"/>
  <c r="C424" i="1"/>
  <c r="F431" i="1" l="1"/>
  <c r="J419" i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C425" i="1"/>
  <c r="I434" i="1"/>
  <c r="F432" i="1" l="1"/>
  <c r="G419" i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I435" i="1"/>
  <c r="F433" i="1" l="1"/>
  <c r="K420" i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A434" i="1"/>
  <c r="D434" i="1" s="1"/>
  <c r="C427" i="1"/>
  <c r="F434" i="1" l="1"/>
  <c r="H420" i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l="1"/>
  <c r="J423" i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l="1"/>
  <c r="G423" i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Q436" i="1" s="1"/>
  <c r="A437" i="1"/>
  <c r="D437" i="1" s="1"/>
  <c r="E436" i="1"/>
  <c r="I439" i="1"/>
  <c r="C430" i="1"/>
  <c r="F437" i="1" l="1"/>
  <c r="J425" i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A438" i="1"/>
  <c r="D438" i="1" s="1"/>
  <c r="F438" i="1" l="1"/>
  <c r="G425" i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l="1"/>
  <c r="J427" i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A440" i="1"/>
  <c r="D440" i="1" s="1"/>
  <c r="I442" i="1"/>
  <c r="C433" i="1"/>
  <c r="F440" i="1" l="1"/>
  <c r="G427" i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A441" i="1"/>
  <c r="D441" i="1" s="1"/>
  <c r="F441" i="1" l="1"/>
  <c r="J429" i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A442" i="1"/>
  <c r="D442" i="1" s="1"/>
  <c r="I444" i="1"/>
  <c r="C435" i="1"/>
  <c r="F442" i="1" l="1"/>
  <c r="R442" i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E442" i="1"/>
  <c r="A443" i="1"/>
  <c r="D443" i="1" s="1"/>
  <c r="F443" i="1" l="1"/>
  <c r="J431" i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C437" i="1"/>
  <c r="I446" i="1"/>
  <c r="F444" i="1" l="1"/>
  <c r="G431" i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l="1"/>
  <c r="J433" i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l="1"/>
  <c r="G433" i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I449" i="1"/>
  <c r="F447" i="1" l="1"/>
  <c r="J435" i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C441" i="1"/>
  <c r="F448" i="1" l="1"/>
  <c r="G435" i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I451" i="1"/>
  <c r="F449" i="1" l="1"/>
  <c r="K436" i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A450" i="1"/>
  <c r="D450" i="1" s="1"/>
  <c r="F450" i="1" l="1"/>
  <c r="J438" i="1"/>
  <c r="K437" i="1"/>
  <c r="L437" i="1" s="1"/>
  <c r="M437" i="1" s="1"/>
  <c r="G437" i="1"/>
  <c r="H436" i="1"/>
  <c r="N436" i="1" s="1"/>
  <c r="P436" i="1" s="1"/>
  <c r="B436" i="1" s="1"/>
  <c r="R450" i="1"/>
  <c r="O450" i="1"/>
  <c r="Q450" i="1" s="1"/>
  <c r="S450" i="1"/>
  <c r="A451" i="1"/>
  <c r="D451" i="1" s="1"/>
  <c r="E450" i="1"/>
  <c r="F451" i="1" s="1"/>
  <c r="I453" i="1"/>
  <c r="C444" i="1"/>
  <c r="G438" i="1" l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l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l="1"/>
  <c r="H439" i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C447" i="1"/>
  <c r="I456" i="1"/>
  <c r="F454" i="1" l="1"/>
  <c r="J442" i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A455" i="1"/>
  <c r="D455" i="1" s="1"/>
  <c r="F455" i="1" l="1"/>
  <c r="H441" i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A456" i="1"/>
  <c r="D456" i="1" s="1"/>
  <c r="C449" i="1"/>
  <c r="I458" i="1"/>
  <c r="F456" i="1" l="1"/>
  <c r="J444" i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A457" i="1"/>
  <c r="D457" i="1" s="1"/>
  <c r="C450" i="1"/>
  <c r="I459" i="1"/>
  <c r="F457" i="1" l="1"/>
  <c r="H443" i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A458" i="1"/>
  <c r="D458" i="1" s="1"/>
  <c r="C451" i="1"/>
  <c r="F458" i="1" l="1"/>
  <c r="G445" i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l="1"/>
  <c r="K446" i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A460" i="1"/>
  <c r="D460" i="1" s="1"/>
  <c r="C453" i="1"/>
  <c r="I462" i="1"/>
  <c r="F460" i="1" l="1"/>
  <c r="H446" i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A461" i="1"/>
  <c r="D461" i="1" s="1"/>
  <c r="I463" i="1"/>
  <c r="F461" i="1" l="1"/>
  <c r="K448" i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C455" i="1"/>
  <c r="F462" i="1" l="1"/>
  <c r="H448" i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A463" i="1"/>
  <c r="D463" i="1" s="1"/>
  <c r="I465" i="1"/>
  <c r="F463" i="1" l="1"/>
  <c r="J451" i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A464" i="1"/>
  <c r="D464" i="1" s="1"/>
  <c r="C457" i="1"/>
  <c r="F464" i="1" l="1"/>
  <c r="G451" i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I467" i="1"/>
  <c r="C458" i="1"/>
  <c r="F465" i="1" l="1"/>
  <c r="K452" i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l="1"/>
  <c r="G453" i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C460" i="1"/>
  <c r="F467" i="1" l="1"/>
  <c r="J455" i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I470" i="1"/>
  <c r="C461" i="1"/>
  <c r="F468" i="1" l="1"/>
  <c r="G455" i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l="1"/>
  <c r="J457" i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I472" i="1"/>
  <c r="C463" i="1"/>
  <c r="F470" i="1" l="1"/>
  <c r="G457" i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C464" i="1"/>
  <c r="I473" i="1"/>
  <c r="F471" i="1" l="1"/>
  <c r="J459" i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C465" i="1"/>
  <c r="I474" i="1"/>
  <c r="F472" i="1" l="1"/>
  <c r="G459" i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A473" i="1"/>
  <c r="D473" i="1" s="1"/>
  <c r="C466" i="1"/>
  <c r="F473" i="1" l="1"/>
  <c r="J461" i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I476" i="1"/>
  <c r="F474" i="1" l="1"/>
  <c r="G461" i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A475" i="1"/>
  <c r="D475" i="1" s="1"/>
  <c r="C468" i="1"/>
  <c r="I477" i="1"/>
  <c r="F475" i="1" l="1"/>
  <c r="J463" i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I478" i="1"/>
  <c r="C469" i="1"/>
  <c r="F476" i="1" l="1"/>
  <c r="G463" i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A477" i="1"/>
  <c r="D477" i="1" s="1"/>
  <c r="F477" i="1" l="1"/>
  <c r="K464" i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A478" i="1"/>
  <c r="D478" i="1" s="1"/>
  <c r="I480" i="1"/>
  <c r="F478" i="1" l="1"/>
  <c r="H464" i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l="1"/>
  <c r="J467" i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A480" i="1"/>
  <c r="D480" i="1" s="1"/>
  <c r="C473" i="1"/>
  <c r="I482" i="1"/>
  <c r="F480" i="1" l="1"/>
  <c r="G467" i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l="1"/>
  <c r="J469" i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I484" i="1"/>
  <c r="F482" i="1" l="1"/>
  <c r="H468" i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I485" i="1"/>
  <c r="C476" i="1"/>
  <c r="F483" i="1" l="1"/>
  <c r="J471" i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C477" i="1"/>
  <c r="F484" i="1" l="1"/>
  <c r="G471" i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A485" i="1"/>
  <c r="D485" i="1" s="1"/>
  <c r="I487" i="1"/>
  <c r="C478" i="1"/>
  <c r="F485" i="1" l="1"/>
  <c r="J473" i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C479" i="1"/>
  <c r="I488" i="1"/>
  <c r="F486" i="1" l="1"/>
  <c r="G473" i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l="1"/>
  <c r="J475" i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A488" i="1"/>
  <c r="D488" i="1" s="1"/>
  <c r="F488" i="1" l="1"/>
  <c r="G475" i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A489" i="1"/>
  <c r="D489" i="1" s="1"/>
  <c r="C482" i="1"/>
  <c r="F489" i="1" l="1"/>
  <c r="G476" i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A490" i="1"/>
  <c r="D490" i="1" s="1"/>
  <c r="F490" i="1" l="1"/>
  <c r="K477" i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A491" i="1"/>
  <c r="D491" i="1" s="1"/>
  <c r="C484" i="1"/>
  <c r="I493" i="1"/>
  <c r="F491" i="1" l="1"/>
  <c r="G478" i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C485" i="1"/>
  <c r="F492" i="1" l="1"/>
  <c r="K479" i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A493" i="1"/>
  <c r="D493" i="1" s="1"/>
  <c r="C486" i="1"/>
  <c r="I495" i="1"/>
  <c r="F493" i="1" l="1"/>
  <c r="H479" i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A494" i="1"/>
  <c r="D494" i="1" s="1"/>
  <c r="F494" i="1" l="1"/>
  <c r="J482" i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I497" i="1"/>
  <c r="C488" i="1"/>
  <c r="F495" i="1" l="1"/>
  <c r="H481" i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A496" i="1"/>
  <c r="D496" i="1" s="1"/>
  <c r="C489" i="1"/>
  <c r="I498" i="1"/>
  <c r="F496" i="1" l="1"/>
  <c r="K483" i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A497" i="1"/>
  <c r="D497" i="1" s="1"/>
  <c r="F497" i="1" l="1"/>
  <c r="G484" i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I500" i="1"/>
  <c r="F498" i="1" l="1"/>
  <c r="J486" i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I501" i="1"/>
  <c r="F499" i="1" l="1"/>
  <c r="G486" i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A500" i="1"/>
  <c r="D500" i="1" s="1"/>
  <c r="F500" i="1" l="1"/>
  <c r="J488" i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A501" i="1"/>
  <c r="D501" i="1" s="1"/>
  <c r="C494" i="1"/>
  <c r="F501" i="1" l="1"/>
  <c r="G488" i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A502" i="1"/>
  <c r="D502" i="1" s="1"/>
  <c r="I504" i="1"/>
  <c r="F502" i="1" l="1"/>
  <c r="K489" i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C496" i="1"/>
  <c r="F503" i="1" l="1"/>
  <c r="J491" i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l="1"/>
  <c r="G491" i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I507" i="1"/>
  <c r="F505" i="1" l="1"/>
  <c r="K492" i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C499" i="1"/>
  <c r="F506" i="1" l="1"/>
  <c r="G493" i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A507" i="1"/>
  <c r="D507" i="1" s="1"/>
  <c r="F507" i="1" l="1"/>
  <c r="J495" i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C501" i="1"/>
  <c r="F508" i="1" l="1"/>
  <c r="H494" i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A509" i="1"/>
  <c r="D509" i="1" s="1"/>
  <c r="I511" i="1"/>
  <c r="F509" i="1" l="1"/>
  <c r="G496" i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A510" i="1"/>
  <c r="D510" i="1" s="1"/>
  <c r="I512" i="1"/>
  <c r="C503" i="1"/>
  <c r="F510" i="1" l="1"/>
  <c r="J498" i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A511" i="1"/>
  <c r="D511" i="1" s="1"/>
  <c r="F511" i="1" l="1"/>
  <c r="H497" i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A512" i="1"/>
  <c r="D512" i="1" s="1"/>
  <c r="I514" i="1"/>
  <c r="F512" i="1" l="1"/>
  <c r="G499" i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I516" i="1"/>
  <c r="F514" i="1" l="1"/>
  <c r="G501" i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A515" i="1"/>
  <c r="D515" i="1" s="1"/>
  <c r="I517" i="1"/>
  <c r="C508" i="1"/>
  <c r="F515" i="1" l="1"/>
  <c r="K502" i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l="1"/>
  <c r="G503" i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A517" i="1"/>
  <c r="D517" i="1" s="1"/>
  <c r="I519" i="1"/>
  <c r="F517" i="1" l="1"/>
  <c r="J505" i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C511" i="1"/>
  <c r="F518" i="1" l="1"/>
  <c r="H504" i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I521" i="1"/>
  <c r="F519" i="1" l="1"/>
  <c r="H505" i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S528" i="1"/>
  <c r="O528" i="1"/>
  <c r="Q528" i="1" s="1"/>
  <c r="R528" i="1"/>
  <c r="E528" i="1"/>
  <c r="F529" i="1" s="1"/>
  <c r="A529" i="1"/>
  <c r="D529" i="1" s="1"/>
  <c r="I531" i="1"/>
  <c r="C522" i="1"/>
  <c r="B514" i="1" l="1"/>
  <c r="H515" i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E548" i="1" s="1"/>
  <c r="F549" i="1" s="1"/>
  <c r="J536" i="1"/>
  <c r="K535" i="1"/>
  <c r="L535" i="1" s="1"/>
  <c r="M535" i="1" s="1"/>
  <c r="G535" i="1"/>
  <c r="H534" i="1"/>
  <c r="N534" i="1" s="1"/>
  <c r="P534" i="1" s="1"/>
  <c r="B534" i="1" s="1"/>
  <c r="S548" i="1"/>
  <c r="R548" i="1"/>
  <c r="F548" i="1"/>
  <c r="A549" i="1"/>
  <c r="I551" i="1"/>
  <c r="C542" i="1"/>
  <c r="R549" i="1" l="1"/>
  <c r="S549" i="1"/>
  <c r="O549" i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A550" i="1"/>
  <c r="D550" i="1" s="1"/>
  <c r="I552" i="1"/>
  <c r="C543" i="1"/>
  <c r="S550" i="1" l="1"/>
  <c r="R550" i="1"/>
  <c r="J538" i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B698" i="1" l="1"/>
  <c r="J701" i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C712" i="1"/>
  <c r="I721" i="1"/>
  <c r="A719" i="1"/>
  <c r="D719" i="1" s="1"/>
  <c r="E718" i="1"/>
  <c r="F719" i="1" s="1"/>
  <c r="R719" i="1" l="1"/>
  <c r="K706" i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B730" i="1" s="1"/>
  <c r="S744" i="1"/>
  <c r="R744" i="1"/>
  <c r="Q743" i="1"/>
  <c r="O744" i="1"/>
  <c r="C738" i="1"/>
  <c r="I747" i="1"/>
  <c r="A745" i="1"/>
  <c r="D745" i="1" s="1"/>
  <c r="E744" i="1"/>
  <c r="F745" i="1" s="1"/>
  <c r="H731" i="1" l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B732" i="1" s="1"/>
  <c r="G733" i="1"/>
  <c r="R746" i="1"/>
  <c r="O746" i="1"/>
  <c r="Q746" i="1" s="1"/>
  <c r="A747" i="1"/>
  <c r="D747" i="1" s="1"/>
  <c r="E746" i="1"/>
  <c r="F747" i="1" s="1"/>
  <c r="C740" i="1"/>
  <c r="I749" i="1"/>
  <c r="G734" i="1" l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B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H738" i="1" l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B741" i="1" s="1"/>
  <c r="O755" i="1"/>
  <c r="Q755" i="1" s="1"/>
  <c r="S755" i="1"/>
  <c r="R755" i="1"/>
  <c r="E755" i="1"/>
  <c r="F756" i="1" s="1"/>
  <c r="A756" i="1"/>
  <c r="D756" i="1" s="1"/>
  <c r="C749" i="1"/>
  <c r="I758" i="1"/>
  <c r="G743" i="1" l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A758" i="1"/>
  <c r="D758" i="1" s="1"/>
  <c r="E757" i="1"/>
  <c r="F758" i="1" s="1"/>
  <c r="G745" i="1" l="1"/>
  <c r="H744" i="1"/>
  <c r="N744" i="1" s="1"/>
  <c r="P744" i="1" s="1"/>
  <c r="B744" i="1" s="1"/>
  <c r="J746" i="1"/>
  <c r="K745" i="1"/>
  <c r="L745" i="1" s="1"/>
  <c r="M745" i="1" s="1"/>
  <c r="O758" i="1"/>
  <c r="Q758" i="1" s="1"/>
  <c r="R758" i="1"/>
  <c r="S758" i="1"/>
  <c r="I761" i="1"/>
  <c r="C752" i="1"/>
  <c r="A759" i="1"/>
  <c r="D759" i="1" s="1"/>
  <c r="E758" i="1"/>
  <c r="F759" i="1" s="1"/>
  <c r="J747" i="1" l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A762" i="1"/>
  <c r="D762" i="1" s="1"/>
  <c r="E761" i="1"/>
  <c r="F762" i="1" s="1"/>
  <c r="I764" i="1"/>
  <c r="J750" i="1" l="1"/>
  <c r="K749" i="1"/>
  <c r="L749" i="1" s="1"/>
  <c r="M749" i="1" s="1"/>
  <c r="H748" i="1"/>
  <c r="N748" i="1" s="1"/>
  <c r="P748" i="1" s="1"/>
  <c r="B748" i="1" s="1"/>
  <c r="G749" i="1"/>
  <c r="R762" i="1"/>
  <c r="O762" i="1"/>
  <c r="Q762" i="1" s="1"/>
  <c r="S762" i="1"/>
  <c r="I765" i="1"/>
  <c r="E762" i="1"/>
  <c r="F763" i="1" s="1"/>
  <c r="A763" i="1"/>
  <c r="D763" i="1" s="1"/>
  <c r="C756" i="1"/>
  <c r="K750" i="1" l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B751" i="1" s="1"/>
  <c r="R765" i="1"/>
  <c r="O765" i="1"/>
  <c r="Q765" i="1" s="1"/>
  <c r="S765" i="1"/>
  <c r="C759" i="1"/>
  <c r="I768" i="1"/>
  <c r="E765" i="1"/>
  <c r="F766" i="1" s="1"/>
  <c r="A766" i="1"/>
  <c r="D766" i="1" s="1"/>
  <c r="G753" i="1" l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C761" i="1"/>
  <c r="H754" i="1" l="1"/>
  <c r="N754" i="1" s="1"/>
  <c r="P754" i="1" s="1"/>
  <c r="B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K756" i="1" l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G759" i="1" l="1"/>
  <c r="H758" i="1"/>
  <c r="N758" i="1" s="1"/>
  <c r="P758" i="1" s="1"/>
  <c r="B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K760" i="1" l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A775" i="1"/>
  <c r="D775" i="1" s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A779" i="1"/>
  <c r="D779" i="1" s="1"/>
  <c r="H765" i="1" l="1"/>
  <c r="N765" i="1" s="1"/>
  <c r="P765" i="1" s="1"/>
  <c r="B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C773" i="1"/>
  <c r="K767" i="1" l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A781" i="1"/>
  <c r="D781" i="1" s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B768" i="1" s="1"/>
  <c r="G769" i="1"/>
  <c r="R782" i="1"/>
  <c r="O782" i="1"/>
  <c r="Q782" i="1" s="1"/>
  <c r="S782" i="1"/>
  <c r="E782" i="1"/>
  <c r="F783" i="1" s="1"/>
  <c r="A783" i="1"/>
  <c r="D783" i="1" s="1"/>
  <c r="I785" i="1"/>
  <c r="C776" i="1"/>
  <c r="H769" i="1" l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B772" i="1" s="1"/>
  <c r="O786" i="1"/>
  <c r="Q786" i="1" s="1"/>
  <c r="R786" i="1"/>
  <c r="S786" i="1"/>
  <c r="C780" i="1"/>
  <c r="I789" i="1"/>
  <c r="E786" i="1"/>
  <c r="F787" i="1" s="1"/>
  <c r="A787" i="1"/>
  <c r="D787" i="1" s="1"/>
  <c r="R787" i="1" l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A788" i="1"/>
  <c r="D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B775" i="1" s="1"/>
  <c r="G776" i="1"/>
  <c r="S789" i="1"/>
  <c r="O789" i="1"/>
  <c r="Q789" i="1" s="1"/>
  <c r="I792" i="1"/>
  <c r="C783" i="1"/>
  <c r="A790" i="1"/>
  <c r="D790" i="1" s="1"/>
  <c r="E789" i="1"/>
  <c r="F790" i="1" s="1"/>
  <c r="H776" i="1" l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C784" i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C785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A793" i="1"/>
  <c r="D793" i="1" s="1"/>
  <c r="E792" i="1"/>
  <c r="F793" i="1" s="1"/>
  <c r="I795" i="1"/>
  <c r="C786" i="1"/>
  <c r="G780" i="1" l="1"/>
  <c r="H779" i="1"/>
  <c r="N779" i="1" s="1"/>
  <c r="P779" i="1" s="1"/>
  <c r="B779" i="1" s="1"/>
  <c r="J781" i="1"/>
  <c r="K780" i="1"/>
  <c r="L780" i="1" s="1"/>
  <c r="M780" i="1" s="1"/>
  <c r="S793" i="1"/>
  <c r="R793" i="1"/>
  <c r="O793" i="1"/>
  <c r="Q793" i="1" s="1"/>
  <c r="C787" i="1"/>
  <c r="I796" i="1"/>
  <c r="A794" i="1"/>
  <c r="D794" i="1" s="1"/>
  <c r="E793" i="1"/>
  <c r="F794" i="1" s="1"/>
  <c r="K781" i="1" l="1"/>
  <c r="L781" i="1" s="1"/>
  <c r="M781" i="1" s="1"/>
  <c r="J782" i="1"/>
  <c r="G781" i="1"/>
  <c r="H780" i="1"/>
  <c r="N780" i="1" s="1"/>
  <c r="P780" i="1" s="1"/>
  <c r="B780" i="1" s="1"/>
  <c r="O794" i="1"/>
  <c r="Q794" i="1" s="1"/>
  <c r="R794" i="1"/>
  <c r="S794" i="1"/>
  <c r="I797" i="1"/>
  <c r="A795" i="1"/>
  <c r="D795" i="1" s="1"/>
  <c r="E794" i="1"/>
  <c r="F795" i="1" s="1"/>
  <c r="C788" i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C789" i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P782" i="1" s="1"/>
  <c r="B782" i="1" s="1"/>
  <c r="O796" i="1"/>
  <c r="Q796" i="1" s="1"/>
  <c r="R796" i="1"/>
  <c r="S796" i="1"/>
  <c r="I799" i="1"/>
  <c r="C790" i="1"/>
  <c r="A797" i="1"/>
  <c r="D797" i="1" s="1"/>
  <c r="E796" i="1"/>
  <c r="F797" i="1" s="1"/>
  <c r="G784" i="1" l="1"/>
  <c r="H783" i="1"/>
  <c r="N783" i="1" s="1"/>
  <c r="P783" i="1" s="1"/>
  <c r="B783" i="1" s="1"/>
  <c r="K784" i="1"/>
  <c r="L784" i="1" s="1"/>
  <c r="M784" i="1" s="1"/>
  <c r="J785" i="1"/>
  <c r="O797" i="1"/>
  <c r="Q797" i="1" s="1"/>
  <c r="S797" i="1"/>
  <c r="R797" i="1"/>
  <c r="A798" i="1"/>
  <c r="D798" i="1" s="1"/>
  <c r="E797" i="1"/>
  <c r="F798" i="1" s="1"/>
  <c r="I800" i="1"/>
  <c r="C791" i="1"/>
  <c r="R798" i="1" l="1"/>
  <c r="K785" i="1"/>
  <c r="L785" i="1" s="1"/>
  <c r="M785" i="1" s="1"/>
  <c r="J786" i="1"/>
  <c r="G785" i="1"/>
  <c r="H784" i="1"/>
  <c r="N784" i="1" s="1"/>
  <c r="P784" i="1" s="1"/>
  <c r="B784" i="1" s="1"/>
  <c r="S798" i="1"/>
  <c r="O798" i="1"/>
  <c r="Q798" i="1" s="1"/>
  <c r="I801" i="1"/>
  <c r="C792" i="1"/>
  <c r="E798" i="1"/>
  <c r="F799" i="1" s="1"/>
  <c r="A799" i="1"/>
  <c r="D799" i="1" s="1"/>
  <c r="K786" i="1" l="1"/>
  <c r="L786" i="1" s="1"/>
  <c r="M786" i="1" s="1"/>
  <c r="J787" i="1"/>
  <c r="H785" i="1"/>
  <c r="N785" i="1" s="1"/>
  <c r="P785" i="1" s="1"/>
  <c r="B785" i="1" s="1"/>
  <c r="G786" i="1"/>
  <c r="S799" i="1"/>
  <c r="O799" i="1"/>
  <c r="Q799" i="1" s="1"/>
  <c r="R799" i="1"/>
  <c r="E799" i="1"/>
  <c r="F800" i="1" s="1"/>
  <c r="A800" i="1"/>
  <c r="D800" i="1" s="1"/>
  <c r="I802" i="1"/>
  <c r="C793" i="1"/>
  <c r="J788" i="1" l="1"/>
  <c r="K787" i="1"/>
  <c r="L787" i="1" s="1"/>
  <c r="M787" i="1" s="1"/>
  <c r="G787" i="1"/>
  <c r="H786" i="1"/>
  <c r="N786" i="1" s="1"/>
  <c r="P786" i="1" s="1"/>
  <c r="B786" i="1" s="1"/>
  <c r="R800" i="1"/>
  <c r="O800" i="1"/>
  <c r="Q800" i="1" s="1"/>
  <c r="S800" i="1"/>
  <c r="A801" i="1"/>
  <c r="D801" i="1" s="1"/>
  <c r="E800" i="1"/>
  <c r="F801" i="1" s="1"/>
  <c r="C794" i="1"/>
  <c r="I803" i="1"/>
  <c r="H787" i="1" l="1"/>
  <c r="N787" i="1" s="1"/>
  <c r="P787" i="1" s="1"/>
  <c r="B787" i="1" s="1"/>
  <c r="G788" i="1"/>
  <c r="K788" i="1"/>
  <c r="L788" i="1" s="1"/>
  <c r="M788" i="1" s="1"/>
  <c r="J789" i="1"/>
  <c r="O801" i="1"/>
  <c r="Q801" i="1" s="1"/>
  <c r="S801" i="1"/>
  <c r="R801" i="1"/>
  <c r="C795" i="1"/>
  <c r="I804" i="1"/>
  <c r="A802" i="1"/>
  <c r="D802" i="1" s="1"/>
  <c r="E801" i="1"/>
  <c r="F802" i="1" s="1"/>
  <c r="H788" i="1" l="1"/>
  <c r="N788" i="1" s="1"/>
  <c r="P788" i="1" s="1"/>
  <c r="B788" i="1" s="1"/>
  <c r="G789" i="1"/>
  <c r="K789" i="1"/>
  <c r="L789" i="1" s="1"/>
  <c r="M789" i="1" s="1"/>
  <c r="J790" i="1"/>
  <c r="O802" i="1"/>
  <c r="Q802" i="1" s="1"/>
  <c r="R802" i="1"/>
  <c r="S802" i="1"/>
  <c r="A803" i="1"/>
  <c r="D803" i="1" s="1"/>
  <c r="E802" i="1"/>
  <c r="F803" i="1" s="1"/>
  <c r="C796" i="1"/>
  <c r="I805" i="1"/>
  <c r="R803" i="1" l="1"/>
  <c r="H789" i="1"/>
  <c r="N789" i="1" s="1"/>
  <c r="P789" i="1" s="1"/>
  <c r="B789" i="1" s="1"/>
  <c r="G790" i="1"/>
  <c r="J791" i="1"/>
  <c r="K790" i="1"/>
  <c r="L790" i="1" s="1"/>
  <c r="M790" i="1" s="1"/>
  <c r="S803" i="1"/>
  <c r="O803" i="1"/>
  <c r="Q803" i="1" s="1"/>
  <c r="E803" i="1"/>
  <c r="F804" i="1" s="1"/>
  <c r="A804" i="1"/>
  <c r="D804" i="1" s="1"/>
  <c r="C797" i="1"/>
  <c r="I806" i="1"/>
  <c r="J792" i="1" l="1"/>
  <c r="K791" i="1"/>
  <c r="L791" i="1" s="1"/>
  <c r="M791" i="1" s="1"/>
  <c r="G791" i="1"/>
  <c r="H790" i="1"/>
  <c r="N790" i="1" s="1"/>
  <c r="P790" i="1" s="1"/>
  <c r="B790" i="1" s="1"/>
  <c r="O804" i="1"/>
  <c r="Q804" i="1" s="1"/>
  <c r="R804" i="1"/>
  <c r="S804" i="1"/>
  <c r="I807" i="1"/>
  <c r="A805" i="1"/>
  <c r="D805" i="1" s="1"/>
  <c r="E804" i="1"/>
  <c r="F805" i="1" s="1"/>
  <c r="C798" i="1"/>
  <c r="H791" i="1" l="1"/>
  <c r="N791" i="1" s="1"/>
  <c r="P791" i="1" s="1"/>
  <c r="B791" i="1" s="1"/>
  <c r="G792" i="1"/>
  <c r="J793" i="1"/>
  <c r="K792" i="1"/>
  <c r="L792" i="1" s="1"/>
  <c r="M792" i="1" s="1"/>
  <c r="S805" i="1"/>
  <c r="O805" i="1"/>
  <c r="Q805" i="1" s="1"/>
  <c r="R805" i="1"/>
  <c r="C799" i="1"/>
  <c r="I808" i="1"/>
  <c r="A806" i="1"/>
  <c r="D806" i="1" s="1"/>
  <c r="E805" i="1"/>
  <c r="F806" i="1" s="1"/>
  <c r="K793" i="1" l="1"/>
  <c r="L793" i="1" s="1"/>
  <c r="M793" i="1" s="1"/>
  <c r="J794" i="1"/>
  <c r="H792" i="1"/>
  <c r="N792" i="1" s="1"/>
  <c r="P792" i="1" s="1"/>
  <c r="B792" i="1" s="1"/>
  <c r="G793" i="1"/>
  <c r="O806" i="1"/>
  <c r="R806" i="1"/>
  <c r="S806" i="1"/>
  <c r="C800" i="1"/>
  <c r="A807" i="1"/>
  <c r="D807" i="1" s="1"/>
  <c r="E806" i="1"/>
  <c r="F807" i="1" s="1"/>
  <c r="I809" i="1"/>
  <c r="H793" i="1" l="1"/>
  <c r="N793" i="1" s="1"/>
  <c r="P793" i="1" s="1"/>
  <c r="B793" i="1" s="1"/>
  <c r="G794" i="1"/>
  <c r="K794" i="1"/>
  <c r="L794" i="1" s="1"/>
  <c r="M794" i="1" s="1"/>
  <c r="J795" i="1"/>
  <c r="O807" i="1"/>
  <c r="Q807" i="1" s="1"/>
  <c r="R807" i="1"/>
  <c r="S807" i="1"/>
  <c r="Q806" i="1"/>
  <c r="C801" i="1"/>
  <c r="I810" i="1"/>
  <c r="E807" i="1"/>
  <c r="F808" i="1" s="1"/>
  <c r="A808" i="1"/>
  <c r="D808" i="1" s="1"/>
  <c r="K795" i="1" l="1"/>
  <c r="L795" i="1" s="1"/>
  <c r="M795" i="1" s="1"/>
  <c r="J796" i="1"/>
  <c r="G795" i="1"/>
  <c r="H794" i="1"/>
  <c r="N794" i="1" s="1"/>
  <c r="P794" i="1" s="1"/>
  <c r="B794" i="1" s="1"/>
  <c r="R808" i="1"/>
  <c r="S808" i="1"/>
  <c r="O808" i="1"/>
  <c r="Q808" i="1" s="1"/>
  <c r="E808" i="1"/>
  <c r="F809" i="1" s="1"/>
  <c r="A809" i="1"/>
  <c r="D809" i="1" s="1"/>
  <c r="C802" i="1"/>
  <c r="I811" i="1"/>
  <c r="G796" i="1" l="1"/>
  <c r="H795" i="1"/>
  <c r="N795" i="1" s="1"/>
  <c r="P795" i="1" s="1"/>
  <c r="B795" i="1" s="1"/>
  <c r="J797" i="1"/>
  <c r="K796" i="1"/>
  <c r="L796" i="1" s="1"/>
  <c r="M796" i="1" s="1"/>
  <c r="O809" i="1"/>
  <c r="Q809" i="1" s="1"/>
  <c r="R809" i="1"/>
  <c r="S809" i="1"/>
  <c r="C803" i="1"/>
  <c r="I812" i="1"/>
  <c r="A810" i="1"/>
  <c r="D810" i="1" s="1"/>
  <c r="E809" i="1"/>
  <c r="F810" i="1" s="1"/>
  <c r="J798" i="1" l="1"/>
  <c r="K797" i="1"/>
  <c r="L797" i="1" s="1"/>
  <c r="M797" i="1" s="1"/>
  <c r="G797" i="1"/>
  <c r="H796" i="1"/>
  <c r="N796" i="1" s="1"/>
  <c r="P796" i="1" s="1"/>
  <c r="B796" i="1" s="1"/>
  <c r="O810" i="1"/>
  <c r="Q810" i="1" s="1"/>
  <c r="S810" i="1"/>
  <c r="R810" i="1"/>
  <c r="A811" i="1"/>
  <c r="D811" i="1" s="1"/>
  <c r="E810" i="1"/>
  <c r="F811" i="1" s="1"/>
  <c r="I813" i="1"/>
  <c r="C804" i="1"/>
  <c r="H797" i="1" l="1"/>
  <c r="N797" i="1" s="1"/>
  <c r="P797" i="1" s="1"/>
  <c r="B797" i="1" s="1"/>
  <c r="G798" i="1"/>
  <c r="K798" i="1"/>
  <c r="L798" i="1" s="1"/>
  <c r="M798" i="1" s="1"/>
  <c r="J799" i="1"/>
  <c r="R811" i="1"/>
  <c r="S811" i="1"/>
  <c r="O811" i="1"/>
  <c r="Q811" i="1" s="1"/>
  <c r="C805" i="1"/>
  <c r="I814" i="1"/>
  <c r="E811" i="1"/>
  <c r="F812" i="1" s="1"/>
  <c r="A812" i="1"/>
  <c r="D812" i="1" s="1"/>
  <c r="G799" i="1" l="1"/>
  <c r="H798" i="1"/>
  <c r="N798" i="1" s="1"/>
  <c r="P798" i="1" s="1"/>
  <c r="B798" i="1" s="1"/>
  <c r="K799" i="1"/>
  <c r="L799" i="1" s="1"/>
  <c r="M799" i="1" s="1"/>
  <c r="J800" i="1"/>
  <c r="S812" i="1"/>
  <c r="O812" i="1"/>
  <c r="Q812" i="1" s="1"/>
  <c r="R812" i="1"/>
  <c r="I815" i="1"/>
  <c r="E812" i="1"/>
  <c r="F813" i="1" s="1"/>
  <c r="A813" i="1"/>
  <c r="D813" i="1" s="1"/>
  <c r="C806" i="1"/>
  <c r="H799" i="1" l="1"/>
  <c r="N799" i="1" s="1"/>
  <c r="P799" i="1" s="1"/>
  <c r="B799" i="1" s="1"/>
  <c r="G800" i="1"/>
  <c r="K800" i="1"/>
  <c r="L800" i="1" s="1"/>
  <c r="M800" i="1" s="1"/>
  <c r="J801" i="1"/>
  <c r="O813" i="1"/>
  <c r="Q813" i="1" s="1"/>
  <c r="R813" i="1"/>
  <c r="S813" i="1"/>
  <c r="I816" i="1"/>
  <c r="A814" i="1"/>
  <c r="D814" i="1" s="1"/>
  <c r="E813" i="1"/>
  <c r="F814" i="1" s="1"/>
  <c r="C807" i="1"/>
  <c r="R814" i="1" l="1"/>
  <c r="H800" i="1"/>
  <c r="N800" i="1" s="1"/>
  <c r="P800" i="1" s="1"/>
  <c r="B800" i="1" s="1"/>
  <c r="G801" i="1"/>
  <c r="S814" i="1"/>
  <c r="K801" i="1"/>
  <c r="L801" i="1" s="1"/>
  <c r="M801" i="1" s="1"/>
  <c r="J802" i="1"/>
  <c r="O814" i="1"/>
  <c r="Q814" i="1" s="1"/>
  <c r="C808" i="1"/>
  <c r="A815" i="1"/>
  <c r="D815" i="1" s="1"/>
  <c r="E814" i="1"/>
  <c r="F815" i="1" s="1"/>
  <c r="I817" i="1"/>
  <c r="H801" i="1" l="1"/>
  <c r="N801" i="1" s="1"/>
  <c r="P801" i="1" s="1"/>
  <c r="B801" i="1" s="1"/>
  <c r="G802" i="1"/>
  <c r="J803" i="1"/>
  <c r="K802" i="1"/>
  <c r="L802" i="1" s="1"/>
  <c r="M802" i="1" s="1"/>
  <c r="R815" i="1"/>
  <c r="O815" i="1"/>
  <c r="Q815" i="1" s="1"/>
  <c r="S815" i="1"/>
  <c r="I818" i="1"/>
  <c r="C809" i="1"/>
  <c r="E815" i="1"/>
  <c r="F816" i="1" s="1"/>
  <c r="A816" i="1"/>
  <c r="D816" i="1" s="1"/>
  <c r="J804" i="1" l="1"/>
  <c r="K803" i="1"/>
  <c r="L803" i="1" s="1"/>
  <c r="M803" i="1" s="1"/>
  <c r="H802" i="1"/>
  <c r="N802" i="1" s="1"/>
  <c r="P802" i="1" s="1"/>
  <c r="B802" i="1" s="1"/>
  <c r="G803" i="1"/>
  <c r="S816" i="1"/>
  <c r="O816" i="1"/>
  <c r="Q816" i="1" s="1"/>
  <c r="R816" i="1"/>
  <c r="C810" i="1"/>
  <c r="I819" i="1"/>
  <c r="A817" i="1"/>
  <c r="D817" i="1" s="1"/>
  <c r="E816" i="1"/>
  <c r="F817" i="1" s="1"/>
  <c r="J805" i="1" l="1"/>
  <c r="K804" i="1"/>
  <c r="L804" i="1" s="1"/>
  <c r="M804" i="1" s="1"/>
  <c r="G804" i="1"/>
  <c r="H803" i="1"/>
  <c r="N803" i="1" s="1"/>
  <c r="P803" i="1" s="1"/>
  <c r="B803" i="1" s="1"/>
  <c r="R817" i="1"/>
  <c r="O817" i="1"/>
  <c r="Q817" i="1" s="1"/>
  <c r="S817" i="1"/>
  <c r="C811" i="1"/>
  <c r="A818" i="1"/>
  <c r="D818" i="1" s="1"/>
  <c r="E817" i="1"/>
  <c r="F818" i="1" s="1"/>
  <c r="I820" i="1"/>
  <c r="H804" i="1" l="1"/>
  <c r="N804" i="1" s="1"/>
  <c r="P804" i="1" s="1"/>
  <c r="B804" i="1" s="1"/>
  <c r="G805" i="1"/>
  <c r="J806" i="1"/>
  <c r="K805" i="1"/>
  <c r="L805" i="1" s="1"/>
  <c r="M805" i="1" s="1"/>
  <c r="S818" i="1"/>
  <c r="O818" i="1"/>
  <c r="Q818" i="1" s="1"/>
  <c r="R818" i="1"/>
  <c r="I821" i="1"/>
  <c r="C812" i="1"/>
  <c r="A819" i="1"/>
  <c r="D819" i="1" s="1"/>
  <c r="E818" i="1"/>
  <c r="F819" i="1" s="1"/>
  <c r="J807" i="1" l="1"/>
  <c r="K806" i="1"/>
  <c r="L806" i="1" s="1"/>
  <c r="M806" i="1" s="1"/>
  <c r="H805" i="1"/>
  <c r="N805" i="1" s="1"/>
  <c r="P805" i="1" s="1"/>
  <c r="B805" i="1" s="1"/>
  <c r="G806" i="1"/>
  <c r="R819" i="1"/>
  <c r="O819" i="1"/>
  <c r="Q819" i="1" s="1"/>
  <c r="S819" i="1"/>
  <c r="E819" i="1"/>
  <c r="F820" i="1" s="1"/>
  <c r="A820" i="1"/>
  <c r="D820" i="1" s="1"/>
  <c r="C813" i="1"/>
  <c r="I822" i="1"/>
  <c r="H806" i="1" l="1"/>
  <c r="N806" i="1" s="1"/>
  <c r="P806" i="1" s="1"/>
  <c r="B806" i="1" s="1"/>
  <c r="G807" i="1"/>
  <c r="K807" i="1"/>
  <c r="L807" i="1" s="1"/>
  <c r="M807" i="1" s="1"/>
  <c r="J808" i="1"/>
  <c r="S820" i="1"/>
  <c r="R820" i="1"/>
  <c r="O820" i="1"/>
  <c r="Q820" i="1" s="1"/>
  <c r="C814" i="1"/>
  <c r="A821" i="1"/>
  <c r="D821" i="1" s="1"/>
  <c r="E820" i="1"/>
  <c r="F821" i="1" s="1"/>
  <c r="I823" i="1"/>
  <c r="H807" i="1" l="1"/>
  <c r="N807" i="1" s="1"/>
  <c r="P807" i="1" s="1"/>
  <c r="B807" i="1" s="1"/>
  <c r="G808" i="1"/>
  <c r="J809" i="1"/>
  <c r="K808" i="1"/>
  <c r="L808" i="1" s="1"/>
  <c r="M808" i="1" s="1"/>
  <c r="O821" i="1"/>
  <c r="Q821" i="1" s="1"/>
  <c r="S821" i="1"/>
  <c r="R821" i="1"/>
  <c r="C815" i="1"/>
  <c r="I824" i="1"/>
  <c r="A822" i="1"/>
  <c r="D822" i="1" s="1"/>
  <c r="E821" i="1"/>
  <c r="F822" i="1" s="1"/>
  <c r="K809" i="1" l="1"/>
  <c r="L809" i="1" s="1"/>
  <c r="M809" i="1" s="1"/>
  <c r="J810" i="1"/>
  <c r="G809" i="1"/>
  <c r="H808" i="1"/>
  <c r="N808" i="1" s="1"/>
  <c r="P808" i="1" s="1"/>
  <c r="B808" i="1" s="1"/>
  <c r="R822" i="1"/>
  <c r="O822" i="1"/>
  <c r="Q822" i="1" s="1"/>
  <c r="S822" i="1"/>
  <c r="A823" i="1"/>
  <c r="D823" i="1" s="1"/>
  <c r="E822" i="1"/>
  <c r="F823" i="1" s="1"/>
  <c r="I825" i="1"/>
  <c r="C816" i="1"/>
  <c r="H809" i="1" l="1"/>
  <c r="N809" i="1" s="1"/>
  <c r="P809" i="1" s="1"/>
  <c r="B809" i="1" s="1"/>
  <c r="G810" i="1"/>
  <c r="K810" i="1"/>
  <c r="L810" i="1" s="1"/>
  <c r="M810" i="1" s="1"/>
  <c r="J811" i="1"/>
  <c r="S823" i="1"/>
  <c r="O823" i="1"/>
  <c r="Q823" i="1" s="1"/>
  <c r="R823" i="1"/>
  <c r="C817" i="1"/>
  <c r="I826" i="1"/>
  <c r="E823" i="1"/>
  <c r="F824" i="1" s="1"/>
  <c r="A824" i="1"/>
  <c r="D824" i="1" s="1"/>
  <c r="K811" i="1" l="1"/>
  <c r="L811" i="1" s="1"/>
  <c r="M811" i="1" s="1"/>
  <c r="J812" i="1"/>
  <c r="G811" i="1"/>
  <c r="H810" i="1"/>
  <c r="N810" i="1" s="1"/>
  <c r="P810" i="1" s="1"/>
  <c r="B810" i="1" s="1"/>
  <c r="R824" i="1"/>
  <c r="O824" i="1"/>
  <c r="Q824" i="1" s="1"/>
  <c r="S824" i="1"/>
  <c r="I827" i="1"/>
  <c r="C818" i="1"/>
  <c r="A825" i="1"/>
  <c r="D825" i="1" s="1"/>
  <c r="E824" i="1"/>
  <c r="F825" i="1" s="1"/>
  <c r="G812" i="1" l="1"/>
  <c r="H811" i="1"/>
  <c r="N811" i="1" s="1"/>
  <c r="P811" i="1" s="1"/>
  <c r="B811" i="1" s="1"/>
  <c r="J813" i="1"/>
  <c r="K812" i="1"/>
  <c r="L812" i="1" s="1"/>
  <c r="M812" i="1" s="1"/>
  <c r="S825" i="1"/>
  <c r="R825" i="1"/>
  <c r="O825" i="1"/>
  <c r="Q825" i="1" s="1"/>
  <c r="I828" i="1"/>
  <c r="E825" i="1"/>
  <c r="F826" i="1" s="1"/>
  <c r="A826" i="1"/>
  <c r="D826" i="1" s="1"/>
  <c r="C819" i="1"/>
  <c r="K813" i="1" l="1"/>
  <c r="L813" i="1" s="1"/>
  <c r="M813" i="1" s="1"/>
  <c r="J814" i="1"/>
  <c r="H812" i="1"/>
  <c r="N812" i="1" s="1"/>
  <c r="P812" i="1" s="1"/>
  <c r="B812" i="1" s="1"/>
  <c r="G813" i="1"/>
  <c r="S826" i="1"/>
  <c r="O826" i="1"/>
  <c r="Q826" i="1" s="1"/>
  <c r="R826" i="1"/>
  <c r="C820" i="1"/>
  <c r="A827" i="1"/>
  <c r="D827" i="1" s="1"/>
  <c r="E826" i="1"/>
  <c r="F827" i="1" s="1"/>
  <c r="I829" i="1"/>
  <c r="K814" i="1" l="1"/>
  <c r="L814" i="1" s="1"/>
  <c r="M814" i="1" s="1"/>
  <c r="J815" i="1"/>
  <c r="H813" i="1"/>
  <c r="N813" i="1" s="1"/>
  <c r="P813" i="1" s="1"/>
  <c r="B813" i="1" s="1"/>
  <c r="G814" i="1"/>
  <c r="R827" i="1"/>
  <c r="O827" i="1"/>
  <c r="Q827" i="1" s="1"/>
  <c r="S827" i="1"/>
  <c r="C821" i="1"/>
  <c r="I830" i="1"/>
  <c r="E827" i="1"/>
  <c r="F828" i="1" s="1"/>
  <c r="A828" i="1"/>
  <c r="D828" i="1" s="1"/>
  <c r="G815" i="1" l="1"/>
  <c r="H814" i="1"/>
  <c r="N814" i="1" s="1"/>
  <c r="P814" i="1" s="1"/>
  <c r="B814" i="1" s="1"/>
  <c r="K815" i="1"/>
  <c r="L815" i="1" s="1"/>
  <c r="M815" i="1" s="1"/>
  <c r="J816" i="1"/>
  <c r="S828" i="1"/>
  <c r="O828" i="1"/>
  <c r="Q828" i="1" s="1"/>
  <c r="R828" i="1"/>
  <c r="C822" i="1"/>
  <c r="I831" i="1"/>
  <c r="A829" i="1"/>
  <c r="D829" i="1" s="1"/>
  <c r="E828" i="1"/>
  <c r="F829" i="1" s="1"/>
  <c r="K816" i="1" l="1"/>
  <c r="L816" i="1" s="1"/>
  <c r="M816" i="1" s="1"/>
  <c r="J817" i="1"/>
  <c r="H815" i="1"/>
  <c r="N815" i="1" s="1"/>
  <c r="P815" i="1" s="1"/>
  <c r="B815" i="1" s="1"/>
  <c r="G816" i="1"/>
  <c r="R829" i="1"/>
  <c r="O829" i="1"/>
  <c r="Q829" i="1" s="1"/>
  <c r="S829" i="1"/>
  <c r="A830" i="1"/>
  <c r="D830" i="1" s="1"/>
  <c r="E829" i="1"/>
  <c r="F830" i="1" s="1"/>
  <c r="I832" i="1"/>
  <c r="C823" i="1"/>
  <c r="H816" i="1" l="1"/>
  <c r="N816" i="1" s="1"/>
  <c r="P816" i="1" s="1"/>
  <c r="B816" i="1" s="1"/>
  <c r="G817" i="1"/>
  <c r="K817" i="1"/>
  <c r="L817" i="1" s="1"/>
  <c r="M817" i="1" s="1"/>
  <c r="J818" i="1"/>
  <c r="S830" i="1"/>
  <c r="O830" i="1"/>
  <c r="Q830" i="1" s="1"/>
  <c r="R830" i="1"/>
  <c r="C824" i="1"/>
  <c r="E830" i="1"/>
  <c r="F831" i="1" s="1"/>
  <c r="A831" i="1"/>
  <c r="D831" i="1" s="1"/>
  <c r="I833" i="1"/>
  <c r="J819" i="1" l="1"/>
  <c r="K818" i="1"/>
  <c r="L818" i="1" s="1"/>
  <c r="M818" i="1" s="1"/>
  <c r="G818" i="1"/>
  <c r="H817" i="1"/>
  <c r="N817" i="1" s="1"/>
  <c r="P817" i="1" s="1"/>
  <c r="B817" i="1" s="1"/>
  <c r="R831" i="1"/>
  <c r="S831" i="1"/>
  <c r="O831" i="1"/>
  <c r="Q831" i="1" s="1"/>
  <c r="A832" i="1"/>
  <c r="D832" i="1" s="1"/>
  <c r="E831" i="1"/>
  <c r="F832" i="1" s="1"/>
  <c r="I834" i="1"/>
  <c r="C825" i="1"/>
  <c r="H818" i="1" l="1"/>
  <c r="N818" i="1" s="1"/>
  <c r="P818" i="1" s="1"/>
  <c r="B818" i="1" s="1"/>
  <c r="G819" i="1"/>
  <c r="J820" i="1"/>
  <c r="K819" i="1"/>
  <c r="L819" i="1" s="1"/>
  <c r="M819" i="1" s="1"/>
  <c r="O832" i="1"/>
  <c r="Q832" i="1" s="1"/>
  <c r="R832" i="1"/>
  <c r="S832" i="1"/>
  <c r="C826" i="1"/>
  <c r="I835" i="1"/>
  <c r="A833" i="1"/>
  <c r="D833" i="1" s="1"/>
  <c r="E832" i="1"/>
  <c r="F833" i="1" s="1"/>
  <c r="K820" i="1" l="1"/>
  <c r="L820" i="1" s="1"/>
  <c r="M820" i="1" s="1"/>
  <c r="J821" i="1"/>
  <c r="H819" i="1"/>
  <c r="N819" i="1" s="1"/>
  <c r="P819" i="1" s="1"/>
  <c r="B819" i="1" s="1"/>
  <c r="G820" i="1"/>
  <c r="S833" i="1"/>
  <c r="R833" i="1"/>
  <c r="O833" i="1"/>
  <c r="Q833" i="1" s="1"/>
  <c r="C827" i="1"/>
  <c r="A834" i="1"/>
  <c r="D834" i="1" s="1"/>
  <c r="E833" i="1"/>
  <c r="F834" i="1" s="1"/>
  <c r="I836" i="1"/>
  <c r="G821" i="1" l="1"/>
  <c r="H820" i="1"/>
  <c r="N820" i="1" s="1"/>
  <c r="P820" i="1" s="1"/>
  <c r="B820" i="1" s="1"/>
  <c r="J822" i="1"/>
  <c r="K821" i="1"/>
  <c r="L821" i="1" s="1"/>
  <c r="M821" i="1" s="1"/>
  <c r="S834" i="1"/>
  <c r="O834" i="1"/>
  <c r="Q834" i="1" s="1"/>
  <c r="R834" i="1"/>
  <c r="I837" i="1"/>
  <c r="A835" i="1"/>
  <c r="D835" i="1" s="1"/>
  <c r="E834" i="1"/>
  <c r="F835" i="1" s="1"/>
  <c r="C828" i="1"/>
  <c r="K822" i="1" l="1"/>
  <c r="L822" i="1" s="1"/>
  <c r="M822" i="1" s="1"/>
  <c r="J823" i="1"/>
  <c r="H821" i="1"/>
  <c r="N821" i="1" s="1"/>
  <c r="P821" i="1" s="1"/>
  <c r="B821" i="1" s="1"/>
  <c r="G822" i="1"/>
  <c r="R835" i="1"/>
  <c r="O835" i="1"/>
  <c r="S835" i="1"/>
  <c r="C829" i="1"/>
  <c r="A836" i="1"/>
  <c r="D836" i="1" s="1"/>
  <c r="E835" i="1"/>
  <c r="F836" i="1" s="1"/>
  <c r="I838" i="1"/>
  <c r="J824" i="1" l="1"/>
  <c r="K823" i="1"/>
  <c r="L823" i="1" s="1"/>
  <c r="M823" i="1" s="1"/>
  <c r="H822" i="1"/>
  <c r="N822" i="1" s="1"/>
  <c r="P822" i="1" s="1"/>
  <c r="B822" i="1" s="1"/>
  <c r="G823" i="1"/>
  <c r="S836" i="1"/>
  <c r="R836" i="1"/>
  <c r="Q835" i="1"/>
  <c r="O836" i="1"/>
  <c r="Q836" i="1" s="1"/>
  <c r="E836" i="1"/>
  <c r="F837" i="1" s="1"/>
  <c r="A837" i="1"/>
  <c r="D837" i="1" s="1"/>
  <c r="C830" i="1"/>
  <c r="I839" i="1"/>
  <c r="H823" i="1" l="1"/>
  <c r="N823" i="1" s="1"/>
  <c r="P823" i="1" s="1"/>
  <c r="B823" i="1" s="1"/>
  <c r="G824" i="1"/>
  <c r="K824" i="1"/>
  <c r="L824" i="1" s="1"/>
  <c r="M824" i="1" s="1"/>
  <c r="J825" i="1"/>
  <c r="R837" i="1"/>
  <c r="O837" i="1"/>
  <c r="Q837" i="1" s="1"/>
  <c r="S837" i="1"/>
  <c r="I840" i="1"/>
  <c r="E837" i="1"/>
  <c r="F838" i="1" s="1"/>
  <c r="A838" i="1"/>
  <c r="D838" i="1" s="1"/>
  <c r="C831" i="1"/>
  <c r="G825" i="1" l="1"/>
  <c r="H824" i="1"/>
  <c r="N824" i="1" s="1"/>
  <c r="P824" i="1" s="1"/>
  <c r="B824" i="1" s="1"/>
  <c r="K825" i="1"/>
  <c r="L825" i="1" s="1"/>
  <c r="M825" i="1" s="1"/>
  <c r="J826" i="1"/>
  <c r="S838" i="1"/>
  <c r="O838" i="1"/>
  <c r="Q838" i="1" s="1"/>
  <c r="R838" i="1"/>
  <c r="E838" i="1"/>
  <c r="F839" i="1" s="1"/>
  <c r="A839" i="1"/>
  <c r="D839" i="1" s="1"/>
  <c r="I841" i="1"/>
  <c r="C832" i="1"/>
  <c r="G826" i="1" l="1"/>
  <c r="H825" i="1"/>
  <c r="N825" i="1" s="1"/>
  <c r="P825" i="1" s="1"/>
  <c r="B825" i="1" s="1"/>
  <c r="K826" i="1"/>
  <c r="L826" i="1" s="1"/>
  <c r="M826" i="1" s="1"/>
  <c r="J827" i="1"/>
  <c r="R839" i="1"/>
  <c r="O839" i="1"/>
  <c r="Q839" i="1" s="1"/>
  <c r="S839" i="1"/>
  <c r="I842" i="1"/>
  <c r="C833" i="1"/>
  <c r="A840" i="1"/>
  <c r="D840" i="1" s="1"/>
  <c r="E839" i="1"/>
  <c r="F840" i="1" s="1"/>
  <c r="H826" i="1" l="1"/>
  <c r="N826" i="1" s="1"/>
  <c r="P826" i="1" s="1"/>
  <c r="B826" i="1" s="1"/>
  <c r="G827" i="1"/>
  <c r="K827" i="1"/>
  <c r="L827" i="1" s="1"/>
  <c r="M827" i="1" s="1"/>
  <c r="J828" i="1"/>
  <c r="S840" i="1"/>
  <c r="O840" i="1"/>
  <c r="Q840" i="1" s="1"/>
  <c r="R840" i="1"/>
  <c r="C834" i="1"/>
  <c r="I843" i="1"/>
  <c r="A841" i="1"/>
  <c r="D841" i="1" s="1"/>
  <c r="E840" i="1"/>
  <c r="F841" i="1" s="1"/>
  <c r="H827" i="1" l="1"/>
  <c r="N827" i="1" s="1"/>
  <c r="P827" i="1" s="1"/>
  <c r="B827" i="1" s="1"/>
  <c r="G828" i="1"/>
  <c r="J829" i="1"/>
  <c r="K828" i="1"/>
  <c r="L828" i="1" s="1"/>
  <c r="M828" i="1" s="1"/>
  <c r="R841" i="1"/>
  <c r="S841" i="1"/>
  <c r="O841" i="1"/>
  <c r="Q841" i="1" s="1"/>
  <c r="I844" i="1"/>
  <c r="A842" i="1"/>
  <c r="D842" i="1" s="1"/>
  <c r="E841" i="1"/>
  <c r="F842" i="1" s="1"/>
  <c r="C835" i="1"/>
  <c r="K829" i="1" l="1"/>
  <c r="L829" i="1" s="1"/>
  <c r="M829" i="1" s="1"/>
  <c r="J830" i="1"/>
  <c r="G829" i="1"/>
  <c r="H828" i="1"/>
  <c r="N828" i="1" s="1"/>
  <c r="P828" i="1" s="1"/>
  <c r="B828" i="1" s="1"/>
  <c r="R842" i="1"/>
  <c r="O842" i="1"/>
  <c r="Q842" i="1" s="1"/>
  <c r="S842" i="1"/>
  <c r="C836" i="1"/>
  <c r="A843" i="1"/>
  <c r="D843" i="1" s="1"/>
  <c r="E842" i="1"/>
  <c r="F843" i="1" s="1"/>
  <c r="I845" i="1"/>
  <c r="H829" i="1" l="1"/>
  <c r="N829" i="1" s="1"/>
  <c r="P829" i="1" s="1"/>
  <c r="B829" i="1" s="1"/>
  <c r="G830" i="1"/>
  <c r="J831" i="1"/>
  <c r="K830" i="1"/>
  <c r="L830" i="1" s="1"/>
  <c r="M830" i="1" s="1"/>
  <c r="S843" i="1"/>
  <c r="O843" i="1"/>
  <c r="Q843" i="1" s="1"/>
  <c r="R843" i="1"/>
  <c r="C837" i="1"/>
  <c r="I846" i="1"/>
  <c r="A844" i="1"/>
  <c r="D844" i="1" s="1"/>
  <c r="E843" i="1"/>
  <c r="F844" i="1" s="1"/>
  <c r="J832" i="1" l="1"/>
  <c r="K831" i="1"/>
  <c r="L831" i="1" s="1"/>
  <c r="M831" i="1" s="1"/>
  <c r="H830" i="1"/>
  <c r="N830" i="1" s="1"/>
  <c r="P830" i="1" s="1"/>
  <c r="B830" i="1" s="1"/>
  <c r="G831" i="1"/>
  <c r="R844" i="1"/>
  <c r="O844" i="1"/>
  <c r="Q844" i="1" s="1"/>
  <c r="S844" i="1"/>
  <c r="C838" i="1"/>
  <c r="E844" i="1"/>
  <c r="F845" i="1" s="1"/>
  <c r="A845" i="1"/>
  <c r="D845" i="1" s="1"/>
  <c r="I847" i="1"/>
  <c r="J833" i="1" l="1"/>
  <c r="K832" i="1"/>
  <c r="L832" i="1" s="1"/>
  <c r="M832" i="1" s="1"/>
  <c r="H831" i="1"/>
  <c r="N831" i="1" s="1"/>
  <c r="P831" i="1" s="1"/>
  <c r="B831" i="1" s="1"/>
  <c r="G832" i="1"/>
  <c r="S845" i="1"/>
  <c r="O845" i="1"/>
  <c r="Q845" i="1" s="1"/>
  <c r="R845" i="1"/>
  <c r="C839" i="1"/>
  <c r="I848" i="1"/>
  <c r="A846" i="1"/>
  <c r="D846" i="1" s="1"/>
  <c r="E845" i="1"/>
  <c r="F846" i="1" s="1"/>
  <c r="J834" i="1" l="1"/>
  <c r="K833" i="1"/>
  <c r="L833" i="1" s="1"/>
  <c r="M833" i="1" s="1"/>
  <c r="G833" i="1"/>
  <c r="H832" i="1"/>
  <c r="N832" i="1" s="1"/>
  <c r="P832" i="1" s="1"/>
  <c r="B832" i="1" s="1"/>
  <c r="R846" i="1"/>
  <c r="S846" i="1"/>
  <c r="O846" i="1"/>
  <c r="Q846" i="1" s="1"/>
  <c r="A847" i="1"/>
  <c r="D847" i="1" s="1"/>
  <c r="E846" i="1"/>
  <c r="F847" i="1" s="1"/>
  <c r="C840" i="1"/>
  <c r="I849" i="1"/>
  <c r="H833" i="1" l="1"/>
  <c r="N833" i="1" s="1"/>
  <c r="P833" i="1" s="1"/>
  <c r="B833" i="1" s="1"/>
  <c r="G834" i="1"/>
  <c r="K834" i="1"/>
  <c r="L834" i="1" s="1"/>
  <c r="M834" i="1" s="1"/>
  <c r="J835" i="1"/>
  <c r="R847" i="1"/>
  <c r="O847" i="1"/>
  <c r="Q847" i="1" s="1"/>
  <c r="S847" i="1"/>
  <c r="C841" i="1"/>
  <c r="I850" i="1"/>
  <c r="A848" i="1"/>
  <c r="D848" i="1" s="1"/>
  <c r="E847" i="1"/>
  <c r="F848" i="1" s="1"/>
  <c r="H834" i="1" l="1"/>
  <c r="N834" i="1" s="1"/>
  <c r="P834" i="1" s="1"/>
  <c r="B834" i="1" s="1"/>
  <c r="G835" i="1"/>
  <c r="K835" i="1"/>
  <c r="L835" i="1" s="1"/>
  <c r="M835" i="1" s="1"/>
  <c r="J836" i="1"/>
  <c r="S848" i="1"/>
  <c r="O848" i="1"/>
  <c r="Q848" i="1" s="1"/>
  <c r="R848" i="1"/>
  <c r="A849" i="1"/>
  <c r="D849" i="1" s="1"/>
  <c r="E848" i="1"/>
  <c r="F849" i="1" s="1"/>
  <c r="I851" i="1"/>
  <c r="C842" i="1"/>
  <c r="H835" i="1" l="1"/>
  <c r="N835" i="1" s="1"/>
  <c r="P835" i="1" s="1"/>
  <c r="B835" i="1" s="1"/>
  <c r="G836" i="1"/>
  <c r="K836" i="1"/>
  <c r="L836" i="1" s="1"/>
  <c r="M836" i="1" s="1"/>
  <c r="J837" i="1"/>
  <c r="R849" i="1"/>
  <c r="S849" i="1"/>
  <c r="O849" i="1"/>
  <c r="Q849" i="1" s="1"/>
  <c r="I852" i="1"/>
  <c r="A850" i="1"/>
  <c r="D850" i="1" s="1"/>
  <c r="E849" i="1"/>
  <c r="F850" i="1" s="1"/>
  <c r="C843" i="1"/>
  <c r="H836" i="1" l="1"/>
  <c r="N836" i="1" s="1"/>
  <c r="P836" i="1" s="1"/>
  <c r="B836" i="1" s="1"/>
  <c r="G837" i="1"/>
  <c r="K837" i="1"/>
  <c r="L837" i="1" s="1"/>
  <c r="M837" i="1" s="1"/>
  <c r="J838" i="1"/>
  <c r="O850" i="1"/>
  <c r="Q850" i="1" s="1"/>
  <c r="R850" i="1"/>
  <c r="S850" i="1"/>
  <c r="C844" i="1"/>
  <c r="E850" i="1"/>
  <c r="F851" i="1" s="1"/>
  <c r="A851" i="1"/>
  <c r="D851" i="1" s="1"/>
  <c r="I853" i="1"/>
  <c r="G838" i="1" l="1"/>
  <c r="H837" i="1"/>
  <c r="N837" i="1" s="1"/>
  <c r="P837" i="1" s="1"/>
  <c r="B837" i="1" s="1"/>
  <c r="J839" i="1"/>
  <c r="K838" i="1"/>
  <c r="L838" i="1" s="1"/>
  <c r="M838" i="1" s="1"/>
  <c r="S851" i="1"/>
  <c r="R851" i="1"/>
  <c r="O851" i="1"/>
  <c r="Q851" i="1" s="1"/>
  <c r="I854" i="1"/>
  <c r="C845" i="1"/>
  <c r="A852" i="1"/>
  <c r="D852" i="1" s="1"/>
  <c r="E851" i="1"/>
  <c r="F852" i="1" s="1"/>
  <c r="K839" i="1" l="1"/>
  <c r="L839" i="1" s="1"/>
  <c r="M839" i="1" s="1"/>
  <c r="J840" i="1"/>
  <c r="G839" i="1"/>
  <c r="H838" i="1"/>
  <c r="N838" i="1" s="1"/>
  <c r="P838" i="1" s="1"/>
  <c r="B838" i="1" s="1"/>
  <c r="S852" i="1"/>
  <c r="O852" i="1"/>
  <c r="Q852" i="1" s="1"/>
  <c r="R852" i="1"/>
  <c r="C846" i="1"/>
  <c r="A853" i="1"/>
  <c r="D853" i="1" s="1"/>
  <c r="E852" i="1"/>
  <c r="F853" i="1" s="1"/>
  <c r="I855" i="1"/>
  <c r="R853" i="1" l="1"/>
  <c r="G840" i="1"/>
  <c r="H839" i="1"/>
  <c r="N839" i="1" s="1"/>
  <c r="P839" i="1" s="1"/>
  <c r="B839" i="1" s="1"/>
  <c r="J841" i="1"/>
  <c r="K840" i="1"/>
  <c r="L840" i="1" s="1"/>
  <c r="M840" i="1" s="1"/>
  <c r="O853" i="1"/>
  <c r="Q853" i="1" s="1"/>
  <c r="S853" i="1"/>
  <c r="A854" i="1"/>
  <c r="D854" i="1" s="1"/>
  <c r="E853" i="1"/>
  <c r="F854" i="1" s="1"/>
  <c r="I856" i="1"/>
  <c r="C847" i="1"/>
  <c r="S854" i="1" l="1"/>
  <c r="J842" i="1"/>
  <c r="K841" i="1"/>
  <c r="L841" i="1" s="1"/>
  <c r="M841" i="1" s="1"/>
  <c r="G841" i="1"/>
  <c r="H840" i="1"/>
  <c r="N840" i="1" s="1"/>
  <c r="P840" i="1" s="1"/>
  <c r="B840" i="1" s="1"/>
  <c r="O854" i="1"/>
  <c r="Q854" i="1" s="1"/>
  <c r="R854" i="1"/>
  <c r="E854" i="1"/>
  <c r="F855" i="1" s="1"/>
  <c r="A855" i="1"/>
  <c r="D855" i="1" s="1"/>
  <c r="I857" i="1"/>
  <c r="C848" i="1"/>
  <c r="G842" i="1" l="1"/>
  <c r="H841" i="1"/>
  <c r="N841" i="1" s="1"/>
  <c r="P841" i="1" s="1"/>
  <c r="B841" i="1" s="1"/>
  <c r="K842" i="1"/>
  <c r="L842" i="1" s="1"/>
  <c r="M842" i="1" s="1"/>
  <c r="J843" i="1"/>
  <c r="O855" i="1"/>
  <c r="Q855" i="1" s="1"/>
  <c r="R855" i="1"/>
  <c r="S855" i="1"/>
  <c r="C849" i="1"/>
  <c r="A856" i="1"/>
  <c r="D856" i="1" s="1"/>
  <c r="E855" i="1"/>
  <c r="F856" i="1" s="1"/>
  <c r="I858" i="1"/>
  <c r="R856" i="1" l="1"/>
  <c r="K843" i="1"/>
  <c r="L843" i="1" s="1"/>
  <c r="M843" i="1" s="1"/>
  <c r="J844" i="1"/>
  <c r="G843" i="1"/>
  <c r="H842" i="1"/>
  <c r="N842" i="1" s="1"/>
  <c r="P842" i="1" s="1"/>
  <c r="B842" i="1" s="1"/>
  <c r="S856" i="1"/>
  <c r="O856" i="1"/>
  <c r="Q856" i="1" s="1"/>
  <c r="C850" i="1"/>
  <c r="I859" i="1"/>
  <c r="E856" i="1"/>
  <c r="F857" i="1" s="1"/>
  <c r="A857" i="1"/>
  <c r="D857" i="1" s="1"/>
  <c r="G844" i="1" l="1"/>
  <c r="H843" i="1"/>
  <c r="N843" i="1" s="1"/>
  <c r="P843" i="1" s="1"/>
  <c r="B843" i="1" s="1"/>
  <c r="K844" i="1"/>
  <c r="L844" i="1" s="1"/>
  <c r="M844" i="1" s="1"/>
  <c r="J845" i="1"/>
  <c r="O857" i="1"/>
  <c r="Q857" i="1" s="1"/>
  <c r="R857" i="1"/>
  <c r="S857" i="1"/>
  <c r="C851" i="1"/>
  <c r="A858" i="1"/>
  <c r="D858" i="1" s="1"/>
  <c r="E857" i="1"/>
  <c r="F858" i="1" s="1"/>
  <c r="I860" i="1"/>
  <c r="K845" i="1" l="1"/>
  <c r="L845" i="1" s="1"/>
  <c r="M845" i="1" s="1"/>
  <c r="J846" i="1"/>
  <c r="G845" i="1"/>
  <c r="H844" i="1"/>
  <c r="N844" i="1" s="1"/>
  <c r="P844" i="1" s="1"/>
  <c r="B844" i="1" s="1"/>
  <c r="S858" i="1"/>
  <c r="R858" i="1"/>
  <c r="O858" i="1"/>
  <c r="Q858" i="1" s="1"/>
  <c r="C852" i="1"/>
  <c r="I861" i="1"/>
  <c r="A859" i="1"/>
  <c r="D859" i="1" s="1"/>
  <c r="E858" i="1"/>
  <c r="F859" i="1" s="1"/>
  <c r="H845" i="1" l="1"/>
  <c r="N845" i="1" s="1"/>
  <c r="P845" i="1" s="1"/>
  <c r="B845" i="1" s="1"/>
  <c r="G846" i="1"/>
  <c r="K846" i="1"/>
  <c r="L846" i="1" s="1"/>
  <c r="M846" i="1" s="1"/>
  <c r="J847" i="1"/>
  <c r="O859" i="1"/>
  <c r="Q859" i="1" s="1"/>
  <c r="R859" i="1"/>
  <c r="S859" i="1"/>
  <c r="C853" i="1"/>
  <c r="E859" i="1"/>
  <c r="F860" i="1" s="1"/>
  <c r="A860" i="1"/>
  <c r="D860" i="1" s="1"/>
  <c r="I862" i="1"/>
  <c r="J848" i="1" l="1"/>
  <c r="K847" i="1"/>
  <c r="L847" i="1" s="1"/>
  <c r="M847" i="1" s="1"/>
  <c r="H846" i="1"/>
  <c r="N846" i="1" s="1"/>
  <c r="P846" i="1" s="1"/>
  <c r="B846" i="1" s="1"/>
  <c r="G847" i="1"/>
  <c r="O860" i="1"/>
  <c r="Q860" i="1" s="1"/>
  <c r="S860" i="1"/>
  <c r="R860" i="1"/>
  <c r="I863" i="1"/>
  <c r="E860" i="1"/>
  <c r="F861" i="1" s="1"/>
  <c r="A861" i="1"/>
  <c r="D861" i="1" s="1"/>
  <c r="C854" i="1"/>
  <c r="H847" i="1" l="1"/>
  <c r="N847" i="1" s="1"/>
  <c r="P847" i="1" s="1"/>
  <c r="B847" i="1" s="1"/>
  <c r="G848" i="1"/>
  <c r="K848" i="1"/>
  <c r="L848" i="1" s="1"/>
  <c r="M848" i="1" s="1"/>
  <c r="J849" i="1"/>
  <c r="R861" i="1"/>
  <c r="O861" i="1"/>
  <c r="Q861" i="1" s="1"/>
  <c r="S861" i="1"/>
  <c r="C855" i="1"/>
  <c r="A862" i="1"/>
  <c r="D862" i="1" s="1"/>
  <c r="E861" i="1"/>
  <c r="F862" i="1" s="1"/>
  <c r="I864" i="1"/>
  <c r="H848" i="1" l="1"/>
  <c r="N848" i="1" s="1"/>
  <c r="P848" i="1" s="1"/>
  <c r="B848" i="1" s="1"/>
  <c r="G849" i="1"/>
  <c r="K849" i="1"/>
  <c r="L849" i="1" s="1"/>
  <c r="M849" i="1" s="1"/>
  <c r="J850" i="1"/>
  <c r="S862" i="1"/>
  <c r="O862" i="1"/>
  <c r="Q862" i="1" s="1"/>
  <c r="R862" i="1"/>
  <c r="I865" i="1"/>
  <c r="A863" i="1"/>
  <c r="D863" i="1" s="1"/>
  <c r="E862" i="1"/>
  <c r="F863" i="1" s="1"/>
  <c r="C856" i="1"/>
  <c r="G850" i="1" l="1"/>
  <c r="H849" i="1"/>
  <c r="N849" i="1" s="1"/>
  <c r="P849" i="1" s="1"/>
  <c r="B849" i="1" s="1"/>
  <c r="J851" i="1"/>
  <c r="K850" i="1"/>
  <c r="L850" i="1" s="1"/>
  <c r="M850" i="1" s="1"/>
  <c r="R863" i="1"/>
  <c r="O863" i="1"/>
  <c r="Q863" i="1" s="1"/>
  <c r="S863" i="1"/>
  <c r="C857" i="1"/>
  <c r="E863" i="1"/>
  <c r="F864" i="1" s="1"/>
  <c r="A864" i="1"/>
  <c r="D864" i="1" s="1"/>
  <c r="I866" i="1"/>
  <c r="K851" i="1" l="1"/>
  <c r="L851" i="1" s="1"/>
  <c r="M851" i="1" s="1"/>
  <c r="J852" i="1"/>
  <c r="H850" i="1"/>
  <c r="N850" i="1" s="1"/>
  <c r="P850" i="1" s="1"/>
  <c r="B850" i="1" s="1"/>
  <c r="G851" i="1"/>
  <c r="S864" i="1"/>
  <c r="O864" i="1"/>
  <c r="Q864" i="1" s="1"/>
  <c r="R864" i="1"/>
  <c r="A865" i="1"/>
  <c r="D865" i="1" s="1"/>
  <c r="E864" i="1"/>
  <c r="F865" i="1" s="1"/>
  <c r="C858" i="1"/>
  <c r="I867" i="1"/>
  <c r="G852" i="1" l="1"/>
  <c r="H851" i="1"/>
  <c r="N851" i="1" s="1"/>
  <c r="P851" i="1" s="1"/>
  <c r="B851" i="1" s="1"/>
  <c r="J853" i="1"/>
  <c r="K852" i="1"/>
  <c r="L852" i="1" s="1"/>
  <c r="M852" i="1" s="1"/>
  <c r="R865" i="1"/>
  <c r="O865" i="1"/>
  <c r="Q865" i="1" s="1"/>
  <c r="S865" i="1"/>
  <c r="C859" i="1"/>
  <c r="I868" i="1"/>
  <c r="A866" i="1"/>
  <c r="D866" i="1" s="1"/>
  <c r="E865" i="1"/>
  <c r="F866" i="1" s="1"/>
  <c r="J854" i="1" l="1"/>
  <c r="K853" i="1"/>
  <c r="L853" i="1" s="1"/>
  <c r="M853" i="1" s="1"/>
  <c r="H852" i="1"/>
  <c r="N852" i="1" s="1"/>
  <c r="P852" i="1" s="1"/>
  <c r="B852" i="1" s="1"/>
  <c r="G853" i="1"/>
  <c r="O866" i="1"/>
  <c r="S866" i="1"/>
  <c r="R866" i="1"/>
  <c r="A867" i="1"/>
  <c r="D867" i="1" s="1"/>
  <c r="E866" i="1"/>
  <c r="F867" i="1" s="1"/>
  <c r="C860" i="1"/>
  <c r="I869" i="1"/>
  <c r="K854" i="1" l="1"/>
  <c r="L854" i="1" s="1"/>
  <c r="M854" i="1" s="1"/>
  <c r="J855" i="1"/>
  <c r="H853" i="1"/>
  <c r="N853" i="1" s="1"/>
  <c r="P853" i="1" s="1"/>
  <c r="B853" i="1" s="1"/>
  <c r="G854" i="1"/>
  <c r="O867" i="1"/>
  <c r="Q867" i="1" s="1"/>
  <c r="S867" i="1"/>
  <c r="R867" i="1"/>
  <c r="Q866" i="1"/>
  <c r="C861" i="1"/>
  <c r="I870" i="1"/>
  <c r="A868" i="1"/>
  <c r="D868" i="1" s="1"/>
  <c r="E867" i="1"/>
  <c r="F868" i="1" s="1"/>
  <c r="J856" i="1" l="1"/>
  <c r="K855" i="1"/>
  <c r="L855" i="1" s="1"/>
  <c r="M855" i="1" s="1"/>
  <c r="G855" i="1"/>
  <c r="H854" i="1"/>
  <c r="N854" i="1" s="1"/>
  <c r="P854" i="1" s="1"/>
  <c r="B854" i="1" s="1"/>
  <c r="R868" i="1"/>
  <c r="O868" i="1"/>
  <c r="S868" i="1"/>
  <c r="A869" i="1"/>
  <c r="D869" i="1" s="1"/>
  <c r="E868" i="1"/>
  <c r="F869" i="1" s="1"/>
  <c r="C862" i="1"/>
  <c r="I871" i="1"/>
  <c r="G856" i="1" l="1"/>
  <c r="H855" i="1"/>
  <c r="N855" i="1" s="1"/>
  <c r="P855" i="1" s="1"/>
  <c r="B855" i="1" s="1"/>
  <c r="K856" i="1"/>
  <c r="L856" i="1" s="1"/>
  <c r="M856" i="1" s="1"/>
  <c r="J857" i="1"/>
  <c r="O869" i="1"/>
  <c r="Q869" i="1" s="1"/>
  <c r="S869" i="1"/>
  <c r="Q868" i="1"/>
  <c r="R869" i="1"/>
  <c r="I872" i="1"/>
  <c r="C863" i="1"/>
  <c r="A870" i="1"/>
  <c r="D870" i="1" s="1"/>
  <c r="E869" i="1"/>
  <c r="F870" i="1" s="1"/>
  <c r="R870" i="1" l="1"/>
  <c r="K857" i="1"/>
  <c r="L857" i="1" s="1"/>
  <c r="M857" i="1" s="1"/>
  <c r="J858" i="1"/>
  <c r="G857" i="1"/>
  <c r="H856" i="1"/>
  <c r="N856" i="1" s="1"/>
  <c r="P856" i="1" s="1"/>
  <c r="B856" i="1" s="1"/>
  <c r="S870" i="1"/>
  <c r="O870" i="1"/>
  <c r="C864" i="1"/>
  <c r="E870" i="1"/>
  <c r="F871" i="1" s="1"/>
  <c r="A871" i="1"/>
  <c r="D871" i="1" s="1"/>
  <c r="I873" i="1"/>
  <c r="R871" i="1" l="1"/>
  <c r="J859" i="1"/>
  <c r="K858" i="1"/>
  <c r="L858" i="1" s="1"/>
  <c r="M858" i="1" s="1"/>
  <c r="H857" i="1"/>
  <c r="N857" i="1" s="1"/>
  <c r="P857" i="1" s="1"/>
  <c r="B857" i="1" s="1"/>
  <c r="G858" i="1"/>
  <c r="O871" i="1"/>
  <c r="Q871" i="1" s="1"/>
  <c r="Q870" i="1"/>
  <c r="S871" i="1"/>
  <c r="C865" i="1"/>
  <c r="I874" i="1"/>
  <c r="A872" i="1"/>
  <c r="D872" i="1" s="1"/>
  <c r="E871" i="1"/>
  <c r="F872" i="1" s="1"/>
  <c r="G859" i="1" l="1"/>
  <c r="H858" i="1"/>
  <c r="N858" i="1" s="1"/>
  <c r="P858" i="1" s="1"/>
  <c r="B858" i="1" s="1"/>
  <c r="K859" i="1"/>
  <c r="L859" i="1" s="1"/>
  <c r="M859" i="1" s="1"/>
  <c r="J860" i="1"/>
  <c r="O872" i="1"/>
  <c r="Q872" i="1" s="1"/>
  <c r="S872" i="1"/>
  <c r="R872" i="1"/>
  <c r="A873" i="1"/>
  <c r="D873" i="1" s="1"/>
  <c r="E872" i="1"/>
  <c r="F873" i="1" s="1"/>
  <c r="C866" i="1"/>
  <c r="I875" i="1"/>
  <c r="H859" i="1" l="1"/>
  <c r="N859" i="1" s="1"/>
  <c r="P859" i="1" s="1"/>
  <c r="B859" i="1" s="1"/>
  <c r="G860" i="1"/>
  <c r="K860" i="1"/>
  <c r="L860" i="1" s="1"/>
  <c r="M860" i="1" s="1"/>
  <c r="J861" i="1"/>
  <c r="R873" i="1"/>
  <c r="O873" i="1"/>
  <c r="Q873" i="1" s="1"/>
  <c r="S873" i="1"/>
  <c r="C867" i="1"/>
  <c r="I876" i="1"/>
  <c r="E873" i="1"/>
  <c r="F874" i="1" s="1"/>
  <c r="A874" i="1"/>
  <c r="D874" i="1" s="1"/>
  <c r="G861" i="1" l="1"/>
  <c r="H860" i="1"/>
  <c r="N860" i="1" s="1"/>
  <c r="P860" i="1" s="1"/>
  <c r="B860" i="1" s="1"/>
  <c r="K861" i="1"/>
  <c r="L861" i="1" s="1"/>
  <c r="M861" i="1" s="1"/>
  <c r="J862" i="1"/>
  <c r="O874" i="1"/>
  <c r="Q874" i="1" s="1"/>
  <c r="S874" i="1"/>
  <c r="R874" i="1"/>
  <c r="C868" i="1"/>
  <c r="A875" i="1"/>
  <c r="D875" i="1" s="1"/>
  <c r="E874" i="1"/>
  <c r="F875" i="1" s="1"/>
  <c r="I877" i="1"/>
  <c r="H861" i="1" l="1"/>
  <c r="N861" i="1" s="1"/>
  <c r="P861" i="1" s="1"/>
  <c r="B861" i="1" s="1"/>
  <c r="G862" i="1"/>
  <c r="K862" i="1"/>
  <c r="L862" i="1" s="1"/>
  <c r="M862" i="1" s="1"/>
  <c r="J863" i="1"/>
  <c r="R875" i="1"/>
  <c r="S875" i="1"/>
  <c r="O875" i="1"/>
  <c r="Q875" i="1" s="1"/>
  <c r="I878" i="1"/>
  <c r="C869" i="1"/>
  <c r="A876" i="1"/>
  <c r="D876" i="1" s="1"/>
  <c r="E875" i="1"/>
  <c r="F876" i="1" s="1"/>
  <c r="G863" i="1" l="1"/>
  <c r="H862" i="1"/>
  <c r="N862" i="1" s="1"/>
  <c r="P862" i="1" s="1"/>
  <c r="B862" i="1" s="1"/>
  <c r="J864" i="1"/>
  <c r="K863" i="1"/>
  <c r="L863" i="1" s="1"/>
  <c r="M863" i="1" s="1"/>
  <c r="O876" i="1"/>
  <c r="Q876" i="1" s="1"/>
  <c r="S876" i="1"/>
  <c r="R876" i="1"/>
  <c r="E876" i="1"/>
  <c r="F877" i="1" s="1"/>
  <c r="A877" i="1"/>
  <c r="D877" i="1" s="1"/>
  <c r="C870" i="1"/>
  <c r="I879" i="1"/>
  <c r="J865" i="1" l="1"/>
  <c r="K864" i="1"/>
  <c r="L864" i="1" s="1"/>
  <c r="M864" i="1" s="1"/>
  <c r="H863" i="1"/>
  <c r="N863" i="1" s="1"/>
  <c r="P863" i="1" s="1"/>
  <c r="B863" i="1" s="1"/>
  <c r="G864" i="1"/>
  <c r="R877" i="1"/>
  <c r="S877" i="1"/>
  <c r="O877" i="1"/>
  <c r="Q877" i="1" s="1"/>
  <c r="C871" i="1"/>
  <c r="E877" i="1"/>
  <c r="F878" i="1" s="1"/>
  <c r="A878" i="1"/>
  <c r="D878" i="1" s="1"/>
  <c r="I880" i="1"/>
  <c r="H864" i="1" l="1"/>
  <c r="N864" i="1" s="1"/>
  <c r="P864" i="1" s="1"/>
  <c r="B864" i="1" s="1"/>
  <c r="G865" i="1"/>
  <c r="K865" i="1"/>
  <c r="L865" i="1" s="1"/>
  <c r="M865" i="1" s="1"/>
  <c r="J866" i="1"/>
  <c r="O878" i="1"/>
  <c r="Q878" i="1" s="1"/>
  <c r="S878" i="1"/>
  <c r="R878" i="1"/>
  <c r="A879" i="1"/>
  <c r="D879" i="1" s="1"/>
  <c r="E878" i="1"/>
  <c r="F879" i="1" s="1"/>
  <c r="C872" i="1"/>
  <c r="I881" i="1"/>
  <c r="G866" i="1" l="1"/>
  <c r="H865" i="1"/>
  <c r="N865" i="1" s="1"/>
  <c r="P865" i="1" s="1"/>
  <c r="B865" i="1" s="1"/>
  <c r="K866" i="1"/>
  <c r="L866" i="1" s="1"/>
  <c r="M866" i="1" s="1"/>
  <c r="J867" i="1"/>
  <c r="R879" i="1"/>
  <c r="S879" i="1"/>
  <c r="O879" i="1"/>
  <c r="Q879" i="1" s="1"/>
  <c r="I882" i="1"/>
  <c r="C873" i="1"/>
  <c r="A880" i="1"/>
  <c r="D880" i="1" s="1"/>
  <c r="E879" i="1"/>
  <c r="F880" i="1" s="1"/>
  <c r="G867" i="1" l="1"/>
  <c r="H866" i="1"/>
  <c r="N866" i="1" s="1"/>
  <c r="P866" i="1" s="1"/>
  <c r="B866" i="1" s="1"/>
  <c r="J868" i="1"/>
  <c r="K867" i="1"/>
  <c r="L867" i="1" s="1"/>
  <c r="M867" i="1" s="1"/>
  <c r="O880" i="1"/>
  <c r="Q880" i="1" s="1"/>
  <c r="S880" i="1"/>
  <c r="R880" i="1"/>
  <c r="C874" i="1"/>
  <c r="A881" i="1"/>
  <c r="D881" i="1" s="1"/>
  <c r="E880" i="1"/>
  <c r="F881" i="1" s="1"/>
  <c r="I883" i="1"/>
  <c r="R881" i="1" l="1"/>
  <c r="J869" i="1"/>
  <c r="K868" i="1"/>
  <c r="L868" i="1" s="1"/>
  <c r="M868" i="1" s="1"/>
  <c r="G868" i="1"/>
  <c r="H867" i="1"/>
  <c r="N867" i="1" s="1"/>
  <c r="P867" i="1" s="1"/>
  <c r="B867" i="1" s="1"/>
  <c r="S881" i="1"/>
  <c r="O881" i="1"/>
  <c r="Q881" i="1" s="1"/>
  <c r="I884" i="1"/>
  <c r="A882" i="1"/>
  <c r="D882" i="1" s="1"/>
  <c r="E881" i="1"/>
  <c r="F882" i="1" s="1"/>
  <c r="C875" i="1"/>
  <c r="H868" i="1" l="1"/>
  <c r="N868" i="1" s="1"/>
  <c r="P868" i="1" s="1"/>
  <c r="B868" i="1" s="1"/>
  <c r="G869" i="1"/>
  <c r="K869" i="1"/>
  <c r="L869" i="1" s="1"/>
  <c r="M869" i="1" s="1"/>
  <c r="J870" i="1"/>
  <c r="O882" i="1"/>
  <c r="Q882" i="1" s="1"/>
  <c r="S882" i="1"/>
  <c r="R882" i="1"/>
  <c r="A883" i="1"/>
  <c r="D883" i="1" s="1"/>
  <c r="E882" i="1"/>
  <c r="F883" i="1" s="1"/>
  <c r="I885" i="1"/>
  <c r="C876" i="1"/>
  <c r="H869" i="1" l="1"/>
  <c r="N869" i="1" s="1"/>
  <c r="P869" i="1" s="1"/>
  <c r="B869" i="1" s="1"/>
  <c r="G870" i="1"/>
  <c r="J871" i="1"/>
  <c r="K870" i="1"/>
  <c r="L870" i="1" s="1"/>
  <c r="M870" i="1" s="1"/>
  <c r="R883" i="1"/>
  <c r="S883" i="1"/>
  <c r="O883" i="1"/>
  <c r="Q883" i="1" s="1"/>
  <c r="A884" i="1"/>
  <c r="D884" i="1" s="1"/>
  <c r="E883" i="1"/>
  <c r="F884" i="1" s="1"/>
  <c r="C877" i="1"/>
  <c r="I886" i="1"/>
  <c r="J872" i="1" l="1"/>
  <c r="K871" i="1"/>
  <c r="L871" i="1" s="1"/>
  <c r="M871" i="1" s="1"/>
  <c r="H870" i="1"/>
  <c r="N870" i="1" s="1"/>
  <c r="P870" i="1" s="1"/>
  <c r="B870" i="1" s="1"/>
  <c r="G871" i="1"/>
  <c r="O884" i="1"/>
  <c r="Q884" i="1" s="1"/>
  <c r="S884" i="1"/>
  <c r="R884" i="1"/>
  <c r="C878" i="1"/>
  <c r="I887" i="1"/>
  <c r="A885" i="1"/>
  <c r="D885" i="1" s="1"/>
  <c r="E884" i="1"/>
  <c r="F885" i="1" s="1"/>
  <c r="S885" i="1" l="1"/>
  <c r="G872" i="1"/>
  <c r="H871" i="1"/>
  <c r="N871" i="1" s="1"/>
  <c r="P871" i="1" s="1"/>
  <c r="B871" i="1" s="1"/>
  <c r="R885" i="1"/>
  <c r="K872" i="1"/>
  <c r="L872" i="1" s="1"/>
  <c r="M872" i="1" s="1"/>
  <c r="J873" i="1"/>
  <c r="O885" i="1"/>
  <c r="Q885" i="1" s="1"/>
  <c r="A886" i="1"/>
  <c r="D886" i="1" s="1"/>
  <c r="E885" i="1"/>
  <c r="F886" i="1" s="1"/>
  <c r="I888" i="1"/>
  <c r="C879" i="1"/>
  <c r="K873" i="1" l="1"/>
  <c r="L873" i="1" s="1"/>
  <c r="M873" i="1" s="1"/>
  <c r="J874" i="1"/>
  <c r="H872" i="1"/>
  <c r="N872" i="1" s="1"/>
  <c r="P872" i="1" s="1"/>
  <c r="B872" i="1" s="1"/>
  <c r="G873" i="1"/>
  <c r="O886" i="1"/>
  <c r="Q886" i="1" s="1"/>
  <c r="S886" i="1"/>
  <c r="R886" i="1"/>
  <c r="C880" i="1"/>
  <c r="I889" i="1"/>
  <c r="E886" i="1"/>
  <c r="F887" i="1" s="1"/>
  <c r="A887" i="1"/>
  <c r="D887" i="1" s="1"/>
  <c r="G874" i="1" l="1"/>
  <c r="H873" i="1"/>
  <c r="N873" i="1" s="1"/>
  <c r="P873" i="1" s="1"/>
  <c r="B873" i="1" s="1"/>
  <c r="K874" i="1"/>
  <c r="L874" i="1" s="1"/>
  <c r="M874" i="1" s="1"/>
  <c r="J875" i="1"/>
  <c r="R887" i="1"/>
  <c r="S887" i="1"/>
  <c r="O887" i="1"/>
  <c r="Q887" i="1" s="1"/>
  <c r="E887" i="1"/>
  <c r="F888" i="1" s="1"/>
  <c r="A888" i="1"/>
  <c r="D888" i="1" s="1"/>
  <c r="I890" i="1"/>
  <c r="C881" i="1"/>
  <c r="K875" i="1" l="1"/>
  <c r="L875" i="1" s="1"/>
  <c r="M875" i="1" s="1"/>
  <c r="J876" i="1"/>
  <c r="G875" i="1"/>
  <c r="H874" i="1"/>
  <c r="N874" i="1" s="1"/>
  <c r="P874" i="1" s="1"/>
  <c r="B874" i="1" s="1"/>
  <c r="O888" i="1"/>
  <c r="Q888" i="1" s="1"/>
  <c r="R888" i="1"/>
  <c r="S888" i="1"/>
  <c r="C882" i="1"/>
  <c r="A889" i="1"/>
  <c r="D889" i="1" s="1"/>
  <c r="E888" i="1"/>
  <c r="F889" i="1" s="1"/>
  <c r="I891" i="1"/>
  <c r="H875" i="1" l="1"/>
  <c r="N875" i="1" s="1"/>
  <c r="P875" i="1" s="1"/>
  <c r="B875" i="1" s="1"/>
  <c r="G876" i="1"/>
  <c r="K876" i="1"/>
  <c r="L876" i="1" s="1"/>
  <c r="M876" i="1" s="1"/>
  <c r="J877" i="1"/>
  <c r="S889" i="1"/>
  <c r="R889" i="1"/>
  <c r="O889" i="1"/>
  <c r="Q889" i="1" s="1"/>
  <c r="I892" i="1"/>
  <c r="A890" i="1"/>
  <c r="D890" i="1" s="1"/>
  <c r="E889" i="1"/>
  <c r="F890" i="1" s="1"/>
  <c r="C883" i="1"/>
  <c r="J878" i="1" l="1"/>
  <c r="K877" i="1"/>
  <c r="L877" i="1" s="1"/>
  <c r="M877" i="1" s="1"/>
  <c r="G877" i="1"/>
  <c r="H876" i="1"/>
  <c r="N876" i="1" s="1"/>
  <c r="P876" i="1" s="1"/>
  <c r="B876" i="1" s="1"/>
  <c r="O890" i="1"/>
  <c r="Q890" i="1" s="1"/>
  <c r="R890" i="1"/>
  <c r="S890" i="1"/>
  <c r="C884" i="1"/>
  <c r="A891" i="1"/>
  <c r="D891" i="1" s="1"/>
  <c r="E890" i="1"/>
  <c r="F891" i="1" s="1"/>
  <c r="I893" i="1"/>
  <c r="H877" i="1" l="1"/>
  <c r="N877" i="1" s="1"/>
  <c r="P877" i="1" s="1"/>
  <c r="B877" i="1" s="1"/>
  <c r="G878" i="1"/>
  <c r="J879" i="1"/>
  <c r="K878" i="1"/>
  <c r="L878" i="1" s="1"/>
  <c r="M878" i="1" s="1"/>
  <c r="S891" i="1"/>
  <c r="O891" i="1"/>
  <c r="Q891" i="1" s="1"/>
  <c r="R891" i="1"/>
  <c r="E891" i="1"/>
  <c r="F892" i="1" s="1"/>
  <c r="A892" i="1"/>
  <c r="D892" i="1" s="1"/>
  <c r="C885" i="1"/>
  <c r="I894" i="1"/>
  <c r="K879" i="1" l="1"/>
  <c r="L879" i="1" s="1"/>
  <c r="M879" i="1" s="1"/>
  <c r="J880" i="1"/>
  <c r="G879" i="1"/>
  <c r="H878" i="1"/>
  <c r="N878" i="1" s="1"/>
  <c r="P878" i="1" s="1"/>
  <c r="B878" i="1" s="1"/>
  <c r="O892" i="1"/>
  <c r="Q892" i="1" s="1"/>
  <c r="R892" i="1"/>
  <c r="S892" i="1"/>
  <c r="C886" i="1"/>
  <c r="E892" i="1"/>
  <c r="F893" i="1" s="1"/>
  <c r="A893" i="1"/>
  <c r="D893" i="1" s="1"/>
  <c r="I895" i="1"/>
  <c r="G880" i="1" l="1"/>
  <c r="H879" i="1"/>
  <c r="N879" i="1" s="1"/>
  <c r="P879" i="1" s="1"/>
  <c r="K880" i="1"/>
  <c r="L880" i="1" s="1"/>
  <c r="M880" i="1" s="1"/>
  <c r="J881" i="1"/>
  <c r="S893" i="1"/>
  <c r="R893" i="1"/>
  <c r="O893" i="1"/>
  <c r="Q893" i="1" s="1"/>
  <c r="I896" i="1"/>
  <c r="A894" i="1"/>
  <c r="D894" i="1" s="1"/>
  <c r="E893" i="1"/>
  <c r="F894" i="1" s="1"/>
  <c r="C887" i="1"/>
  <c r="B879" i="1" l="1"/>
  <c r="K881" i="1"/>
  <c r="L881" i="1" s="1"/>
  <c r="M881" i="1" s="1"/>
  <c r="J882" i="1"/>
  <c r="H880" i="1"/>
  <c r="N880" i="1" s="1"/>
  <c r="P880" i="1" s="1"/>
  <c r="B880" i="1" s="1"/>
  <c r="G881" i="1"/>
  <c r="O894" i="1"/>
  <c r="R894" i="1"/>
  <c r="S894" i="1"/>
  <c r="C888" i="1"/>
  <c r="I897" i="1"/>
  <c r="A895" i="1"/>
  <c r="D895" i="1" s="1"/>
  <c r="E894" i="1"/>
  <c r="F895" i="1" s="1"/>
  <c r="G882" i="1" l="1"/>
  <c r="H881" i="1"/>
  <c r="N881" i="1" s="1"/>
  <c r="P881" i="1" s="1"/>
  <c r="B881" i="1" s="1"/>
  <c r="J883" i="1"/>
  <c r="K882" i="1"/>
  <c r="L882" i="1" s="1"/>
  <c r="M882" i="1" s="1"/>
  <c r="O895" i="1"/>
  <c r="Q895" i="1" s="1"/>
  <c r="S895" i="1"/>
  <c r="R895" i="1"/>
  <c r="Q894" i="1"/>
  <c r="A896" i="1"/>
  <c r="D896" i="1" s="1"/>
  <c r="E895" i="1"/>
  <c r="F896" i="1" s="1"/>
  <c r="I898" i="1"/>
  <c r="C889" i="1"/>
  <c r="J884" i="1" l="1"/>
  <c r="K883" i="1"/>
  <c r="L883" i="1" s="1"/>
  <c r="M883" i="1" s="1"/>
  <c r="R896" i="1"/>
  <c r="H882" i="1"/>
  <c r="N882" i="1" s="1"/>
  <c r="P882" i="1" s="1"/>
  <c r="B882" i="1" s="1"/>
  <c r="G883" i="1"/>
  <c r="S896" i="1"/>
  <c r="O896" i="1"/>
  <c r="Q896" i="1" s="1"/>
  <c r="C890" i="1"/>
  <c r="I899" i="1"/>
  <c r="A897" i="1"/>
  <c r="D897" i="1" s="1"/>
  <c r="E896" i="1"/>
  <c r="F897" i="1" s="1"/>
  <c r="H883" i="1" l="1"/>
  <c r="N883" i="1" s="1"/>
  <c r="P883" i="1" s="1"/>
  <c r="B883" i="1" s="1"/>
  <c r="G884" i="1"/>
  <c r="K884" i="1"/>
  <c r="L884" i="1" s="1"/>
  <c r="M884" i="1" s="1"/>
  <c r="J885" i="1"/>
  <c r="O897" i="1"/>
  <c r="Q897" i="1" s="1"/>
  <c r="S897" i="1"/>
  <c r="R897" i="1"/>
  <c r="A898" i="1"/>
  <c r="D898" i="1" s="1"/>
  <c r="E897" i="1"/>
  <c r="F898" i="1" s="1"/>
  <c r="I900" i="1"/>
  <c r="C891" i="1"/>
  <c r="G885" i="1" l="1"/>
  <c r="H884" i="1"/>
  <c r="N884" i="1" s="1"/>
  <c r="P884" i="1" s="1"/>
  <c r="B884" i="1" s="1"/>
  <c r="K885" i="1"/>
  <c r="L885" i="1" s="1"/>
  <c r="M885" i="1" s="1"/>
  <c r="J886" i="1"/>
  <c r="R898" i="1"/>
  <c r="S898" i="1"/>
  <c r="O898" i="1"/>
  <c r="Q898" i="1" s="1"/>
  <c r="C892" i="1"/>
  <c r="I901" i="1"/>
  <c r="A899" i="1"/>
  <c r="D899" i="1" s="1"/>
  <c r="E898" i="1"/>
  <c r="F899" i="1" s="1"/>
  <c r="H885" i="1" l="1"/>
  <c r="N885" i="1" s="1"/>
  <c r="P885" i="1" s="1"/>
  <c r="B885" i="1" s="1"/>
  <c r="G886" i="1"/>
  <c r="K886" i="1"/>
  <c r="L886" i="1" s="1"/>
  <c r="M886" i="1" s="1"/>
  <c r="J887" i="1"/>
  <c r="O899" i="1"/>
  <c r="Q899" i="1" s="1"/>
  <c r="S899" i="1"/>
  <c r="R899" i="1"/>
  <c r="C893" i="1"/>
  <c r="A900" i="1"/>
  <c r="D900" i="1" s="1"/>
  <c r="E899" i="1"/>
  <c r="F900" i="1" s="1"/>
  <c r="I902" i="1"/>
  <c r="H886" i="1" l="1"/>
  <c r="N886" i="1" s="1"/>
  <c r="P886" i="1" s="1"/>
  <c r="B886" i="1" s="1"/>
  <c r="G887" i="1"/>
  <c r="K887" i="1"/>
  <c r="L887" i="1" s="1"/>
  <c r="M887" i="1" s="1"/>
  <c r="J888" i="1"/>
  <c r="R900" i="1"/>
  <c r="S900" i="1"/>
  <c r="O900" i="1"/>
  <c r="Q900" i="1" s="1"/>
  <c r="I903" i="1"/>
  <c r="A901" i="1"/>
  <c r="D901" i="1" s="1"/>
  <c r="E900" i="1"/>
  <c r="F901" i="1" s="1"/>
  <c r="C894" i="1"/>
  <c r="G888" i="1" l="1"/>
  <c r="H887" i="1"/>
  <c r="N887" i="1" s="1"/>
  <c r="P887" i="1" s="1"/>
  <c r="B887" i="1" s="1"/>
  <c r="K888" i="1"/>
  <c r="L888" i="1" s="1"/>
  <c r="M888" i="1" s="1"/>
  <c r="J889" i="1"/>
  <c r="O901" i="1"/>
  <c r="Q901" i="1" s="1"/>
  <c r="S901" i="1"/>
  <c r="R901" i="1"/>
  <c r="I904" i="1"/>
  <c r="C895" i="1"/>
  <c r="A902" i="1"/>
  <c r="D902" i="1" s="1"/>
  <c r="E901" i="1"/>
  <c r="F902" i="1" s="1"/>
  <c r="H888" i="1" l="1"/>
  <c r="N888" i="1" s="1"/>
  <c r="P888" i="1" s="1"/>
  <c r="B888" i="1" s="1"/>
  <c r="G889" i="1"/>
  <c r="J890" i="1"/>
  <c r="K889" i="1"/>
  <c r="L889" i="1" s="1"/>
  <c r="M889" i="1" s="1"/>
  <c r="R902" i="1"/>
  <c r="O902" i="1"/>
  <c r="Q902" i="1" s="1"/>
  <c r="S902" i="1"/>
  <c r="I905" i="1"/>
  <c r="E902" i="1"/>
  <c r="F903" i="1" s="1"/>
  <c r="A903" i="1"/>
  <c r="D903" i="1" s="1"/>
  <c r="C896" i="1"/>
  <c r="J891" i="1" l="1"/>
  <c r="K890" i="1"/>
  <c r="L890" i="1" s="1"/>
  <c r="M890" i="1" s="1"/>
  <c r="H889" i="1"/>
  <c r="N889" i="1" s="1"/>
  <c r="P889" i="1" s="1"/>
  <c r="B889" i="1" s="1"/>
  <c r="G890" i="1"/>
  <c r="O903" i="1"/>
  <c r="Q903" i="1" s="1"/>
  <c r="S903" i="1"/>
  <c r="R903" i="1"/>
  <c r="A904" i="1"/>
  <c r="D904" i="1" s="1"/>
  <c r="E903" i="1"/>
  <c r="F904" i="1" s="1"/>
  <c r="I906" i="1"/>
  <c r="C897" i="1"/>
  <c r="G891" i="1" l="1"/>
  <c r="H890" i="1"/>
  <c r="N890" i="1" s="1"/>
  <c r="P890" i="1" s="1"/>
  <c r="B890" i="1" s="1"/>
  <c r="J892" i="1"/>
  <c r="K891" i="1"/>
  <c r="L891" i="1" s="1"/>
  <c r="M891" i="1" s="1"/>
  <c r="O904" i="1"/>
  <c r="Q904" i="1" s="1"/>
  <c r="R904" i="1"/>
  <c r="S904" i="1"/>
  <c r="C898" i="1"/>
  <c r="I907" i="1"/>
  <c r="A905" i="1"/>
  <c r="D905" i="1" s="1"/>
  <c r="E904" i="1"/>
  <c r="F905" i="1" s="1"/>
  <c r="J893" i="1" l="1"/>
  <c r="K892" i="1"/>
  <c r="L892" i="1" s="1"/>
  <c r="M892" i="1" s="1"/>
  <c r="H891" i="1"/>
  <c r="N891" i="1" s="1"/>
  <c r="P891" i="1" s="1"/>
  <c r="B891" i="1" s="1"/>
  <c r="G892" i="1"/>
  <c r="O905" i="1"/>
  <c r="Q905" i="1" s="1"/>
  <c r="S905" i="1"/>
  <c r="R905" i="1"/>
  <c r="C899" i="1"/>
  <c r="E905" i="1"/>
  <c r="F906" i="1" s="1"/>
  <c r="A906" i="1"/>
  <c r="D906" i="1" s="1"/>
  <c r="I908" i="1"/>
  <c r="H892" i="1" l="1"/>
  <c r="N892" i="1" s="1"/>
  <c r="P892" i="1" s="1"/>
  <c r="B892" i="1" s="1"/>
  <c r="G893" i="1"/>
  <c r="K893" i="1"/>
  <c r="L893" i="1" s="1"/>
  <c r="M893" i="1" s="1"/>
  <c r="J894" i="1"/>
  <c r="R906" i="1"/>
  <c r="O906" i="1"/>
  <c r="Q906" i="1" s="1"/>
  <c r="S906" i="1"/>
  <c r="E906" i="1"/>
  <c r="F907" i="1" s="1"/>
  <c r="A907" i="1"/>
  <c r="D907" i="1" s="1"/>
  <c r="C900" i="1"/>
  <c r="I909" i="1"/>
  <c r="H893" i="1" l="1"/>
  <c r="N893" i="1" s="1"/>
  <c r="P893" i="1" s="1"/>
  <c r="B893" i="1" s="1"/>
  <c r="G894" i="1"/>
  <c r="K894" i="1"/>
  <c r="L894" i="1" s="1"/>
  <c r="M894" i="1" s="1"/>
  <c r="J895" i="1"/>
  <c r="O907" i="1"/>
  <c r="Q907" i="1" s="1"/>
  <c r="S907" i="1"/>
  <c r="R907" i="1"/>
  <c r="I910" i="1"/>
  <c r="C901" i="1"/>
  <c r="A908" i="1"/>
  <c r="D908" i="1" s="1"/>
  <c r="E907" i="1"/>
  <c r="F908" i="1" s="1"/>
  <c r="G895" i="1" l="1"/>
  <c r="H894" i="1"/>
  <c r="N894" i="1" s="1"/>
  <c r="P894" i="1" s="1"/>
  <c r="B894" i="1" s="1"/>
  <c r="R908" i="1"/>
  <c r="K895" i="1"/>
  <c r="L895" i="1" s="1"/>
  <c r="M895" i="1" s="1"/>
  <c r="J896" i="1"/>
  <c r="S908" i="1"/>
  <c r="O908" i="1"/>
  <c r="Q908" i="1" s="1"/>
  <c r="E908" i="1"/>
  <c r="F909" i="1" s="1"/>
  <c r="A909" i="1"/>
  <c r="D909" i="1" s="1"/>
  <c r="I911" i="1"/>
  <c r="C902" i="1"/>
  <c r="K896" i="1" l="1"/>
  <c r="L896" i="1" s="1"/>
  <c r="M896" i="1" s="1"/>
  <c r="J897" i="1"/>
  <c r="G896" i="1"/>
  <c r="H895" i="1"/>
  <c r="N895" i="1" s="1"/>
  <c r="P895" i="1" s="1"/>
  <c r="B895" i="1" s="1"/>
  <c r="O909" i="1"/>
  <c r="Q909" i="1" s="1"/>
  <c r="S909" i="1"/>
  <c r="R909" i="1"/>
  <c r="I912" i="1"/>
  <c r="C903" i="1"/>
  <c r="E909" i="1"/>
  <c r="F910" i="1" s="1"/>
  <c r="A910" i="1"/>
  <c r="D910" i="1" s="1"/>
  <c r="R910" i="1" l="1"/>
  <c r="G897" i="1"/>
  <c r="H896" i="1"/>
  <c r="N896" i="1" s="1"/>
  <c r="P896" i="1" s="1"/>
  <c r="B896" i="1" s="1"/>
  <c r="K897" i="1"/>
  <c r="L897" i="1" s="1"/>
  <c r="M897" i="1" s="1"/>
  <c r="J898" i="1"/>
  <c r="O910" i="1"/>
  <c r="Q910" i="1" s="1"/>
  <c r="S910" i="1"/>
  <c r="I913" i="1"/>
  <c r="A911" i="1"/>
  <c r="D911" i="1" s="1"/>
  <c r="E910" i="1"/>
  <c r="F911" i="1" s="1"/>
  <c r="C904" i="1"/>
  <c r="J899" i="1" l="1"/>
  <c r="K898" i="1"/>
  <c r="L898" i="1" s="1"/>
  <c r="M898" i="1" s="1"/>
  <c r="G898" i="1"/>
  <c r="H897" i="1"/>
  <c r="N897" i="1" s="1"/>
  <c r="P897" i="1" s="1"/>
  <c r="B897" i="1" s="1"/>
  <c r="S911" i="1"/>
  <c r="O911" i="1"/>
  <c r="Q911" i="1" s="1"/>
  <c r="R911" i="1"/>
  <c r="A912" i="1"/>
  <c r="D912" i="1" s="1"/>
  <c r="E911" i="1"/>
  <c r="F912" i="1" s="1"/>
  <c r="I914" i="1"/>
  <c r="C905" i="1"/>
  <c r="H898" i="1" l="1"/>
  <c r="N898" i="1" s="1"/>
  <c r="P898" i="1" s="1"/>
  <c r="B898" i="1" s="1"/>
  <c r="G899" i="1"/>
  <c r="J900" i="1"/>
  <c r="K899" i="1"/>
  <c r="L899" i="1" s="1"/>
  <c r="M899" i="1" s="1"/>
  <c r="R912" i="1"/>
  <c r="O912" i="1"/>
  <c r="Q912" i="1" s="1"/>
  <c r="S912" i="1"/>
  <c r="I915" i="1"/>
  <c r="E912" i="1"/>
  <c r="F913" i="1" s="1"/>
  <c r="A913" i="1"/>
  <c r="D913" i="1" s="1"/>
  <c r="C906" i="1"/>
  <c r="K900" i="1" l="1"/>
  <c r="L900" i="1" s="1"/>
  <c r="M900" i="1" s="1"/>
  <c r="J901" i="1"/>
  <c r="G900" i="1"/>
  <c r="H899" i="1"/>
  <c r="N899" i="1" s="1"/>
  <c r="P899" i="1" s="1"/>
  <c r="B899" i="1" s="1"/>
  <c r="S913" i="1"/>
  <c r="O913" i="1"/>
  <c r="Q913" i="1" s="1"/>
  <c r="R913" i="1"/>
  <c r="C907" i="1"/>
  <c r="A914" i="1"/>
  <c r="D914" i="1" s="1"/>
  <c r="E913" i="1"/>
  <c r="F914" i="1" s="1"/>
  <c r="I916" i="1"/>
  <c r="H900" i="1" l="1"/>
  <c r="N900" i="1" s="1"/>
  <c r="P900" i="1" s="1"/>
  <c r="B900" i="1" s="1"/>
  <c r="G901" i="1"/>
  <c r="K901" i="1"/>
  <c r="L901" i="1" s="1"/>
  <c r="M901" i="1" s="1"/>
  <c r="J902" i="1"/>
  <c r="R914" i="1"/>
  <c r="O914" i="1"/>
  <c r="Q914" i="1" s="1"/>
  <c r="S914" i="1"/>
  <c r="A915" i="1"/>
  <c r="D915" i="1" s="1"/>
  <c r="E914" i="1"/>
  <c r="F915" i="1" s="1"/>
  <c r="I917" i="1"/>
  <c r="C908" i="1"/>
  <c r="K902" i="1" l="1"/>
  <c r="L902" i="1" s="1"/>
  <c r="M902" i="1" s="1"/>
  <c r="J903" i="1"/>
  <c r="G902" i="1"/>
  <c r="H901" i="1"/>
  <c r="N901" i="1" s="1"/>
  <c r="P901" i="1" s="1"/>
  <c r="B901" i="1" s="1"/>
  <c r="O915" i="1"/>
  <c r="Q915" i="1" s="1"/>
  <c r="S915" i="1"/>
  <c r="R915" i="1"/>
  <c r="I918" i="1"/>
  <c r="C909" i="1"/>
  <c r="E915" i="1"/>
  <c r="F916" i="1" s="1"/>
  <c r="A916" i="1"/>
  <c r="D916" i="1" s="1"/>
  <c r="H902" i="1" l="1"/>
  <c r="N902" i="1" s="1"/>
  <c r="P902" i="1" s="1"/>
  <c r="B902" i="1" s="1"/>
  <c r="G903" i="1"/>
  <c r="J904" i="1"/>
  <c r="K903" i="1"/>
  <c r="L903" i="1" s="1"/>
  <c r="M903" i="1" s="1"/>
  <c r="R916" i="1"/>
  <c r="S916" i="1"/>
  <c r="O916" i="1"/>
  <c r="Q916" i="1" s="1"/>
  <c r="C910" i="1"/>
  <c r="I919" i="1"/>
  <c r="E916" i="1"/>
  <c r="F917" i="1" s="1"/>
  <c r="A917" i="1"/>
  <c r="D917" i="1" s="1"/>
  <c r="J905" i="1" l="1"/>
  <c r="K904" i="1"/>
  <c r="L904" i="1" s="1"/>
  <c r="M904" i="1" s="1"/>
  <c r="G904" i="1"/>
  <c r="H903" i="1"/>
  <c r="N903" i="1" s="1"/>
  <c r="P903" i="1" s="1"/>
  <c r="B903" i="1" s="1"/>
  <c r="O917" i="1"/>
  <c r="Q917" i="1" s="1"/>
  <c r="S917" i="1"/>
  <c r="R917" i="1"/>
  <c r="E917" i="1"/>
  <c r="F918" i="1" s="1"/>
  <c r="A918" i="1"/>
  <c r="D918" i="1" s="1"/>
  <c r="I920" i="1"/>
  <c r="C911" i="1"/>
  <c r="H904" i="1" l="1"/>
  <c r="N904" i="1" s="1"/>
  <c r="P904" i="1" s="1"/>
  <c r="B904" i="1" s="1"/>
  <c r="G905" i="1"/>
  <c r="K905" i="1"/>
  <c r="L905" i="1" s="1"/>
  <c r="M905" i="1" s="1"/>
  <c r="J906" i="1"/>
  <c r="R918" i="1"/>
  <c r="S918" i="1"/>
  <c r="O918" i="1"/>
  <c r="Q918" i="1" s="1"/>
  <c r="I921" i="1"/>
  <c r="C912" i="1"/>
  <c r="A919" i="1"/>
  <c r="D919" i="1" s="1"/>
  <c r="E918" i="1"/>
  <c r="F919" i="1" s="1"/>
  <c r="H905" i="1" l="1"/>
  <c r="N905" i="1" s="1"/>
  <c r="P905" i="1" s="1"/>
  <c r="B905" i="1" s="1"/>
  <c r="G906" i="1"/>
  <c r="K906" i="1"/>
  <c r="L906" i="1" s="1"/>
  <c r="M906" i="1" s="1"/>
  <c r="J907" i="1"/>
  <c r="O919" i="1"/>
  <c r="Q919" i="1" s="1"/>
  <c r="S919" i="1"/>
  <c r="R919" i="1"/>
  <c r="A920" i="1"/>
  <c r="D920" i="1" s="1"/>
  <c r="E919" i="1"/>
  <c r="F920" i="1" s="1"/>
  <c r="C913" i="1"/>
  <c r="I922" i="1"/>
  <c r="H906" i="1" l="1"/>
  <c r="N906" i="1" s="1"/>
  <c r="P906" i="1" s="1"/>
  <c r="B906" i="1" s="1"/>
  <c r="G907" i="1"/>
  <c r="J908" i="1"/>
  <c r="K907" i="1"/>
  <c r="L907" i="1" s="1"/>
  <c r="M907" i="1" s="1"/>
  <c r="S920" i="1"/>
  <c r="O920" i="1"/>
  <c r="Q920" i="1" s="1"/>
  <c r="R920" i="1"/>
  <c r="A921" i="1"/>
  <c r="D921" i="1" s="1"/>
  <c r="E920" i="1"/>
  <c r="F921" i="1" s="1"/>
  <c r="I923" i="1"/>
  <c r="C914" i="1"/>
  <c r="K908" i="1" l="1"/>
  <c r="L908" i="1" s="1"/>
  <c r="M908" i="1" s="1"/>
  <c r="J909" i="1"/>
  <c r="H907" i="1"/>
  <c r="N907" i="1" s="1"/>
  <c r="P907" i="1" s="1"/>
  <c r="B907" i="1" s="1"/>
  <c r="G908" i="1"/>
  <c r="R921" i="1"/>
  <c r="S921" i="1"/>
  <c r="O921" i="1"/>
  <c r="Q921" i="1" s="1"/>
  <c r="I924" i="1"/>
  <c r="A922" i="1"/>
  <c r="D922" i="1" s="1"/>
  <c r="E921" i="1"/>
  <c r="F922" i="1" s="1"/>
  <c r="C915" i="1"/>
  <c r="G909" i="1" l="1"/>
  <c r="H908" i="1"/>
  <c r="N908" i="1" s="1"/>
  <c r="P908" i="1" s="1"/>
  <c r="B908" i="1" s="1"/>
  <c r="K909" i="1"/>
  <c r="L909" i="1" s="1"/>
  <c r="M909" i="1" s="1"/>
  <c r="J910" i="1"/>
  <c r="R922" i="1"/>
  <c r="S922" i="1"/>
  <c r="O922" i="1"/>
  <c r="Q922" i="1" s="1"/>
  <c r="I925" i="1"/>
  <c r="C916" i="1"/>
  <c r="A923" i="1"/>
  <c r="D923" i="1" s="1"/>
  <c r="E922" i="1"/>
  <c r="F923" i="1" s="1"/>
  <c r="K910" i="1" l="1"/>
  <c r="L910" i="1" s="1"/>
  <c r="M910" i="1" s="1"/>
  <c r="J911" i="1"/>
  <c r="H909" i="1"/>
  <c r="N909" i="1" s="1"/>
  <c r="P909" i="1" s="1"/>
  <c r="B909" i="1" s="1"/>
  <c r="G910" i="1"/>
  <c r="O923" i="1"/>
  <c r="Q923" i="1" s="1"/>
  <c r="R923" i="1"/>
  <c r="S923" i="1"/>
  <c r="A924" i="1"/>
  <c r="D924" i="1" s="1"/>
  <c r="E923" i="1"/>
  <c r="F924" i="1" s="1"/>
  <c r="C917" i="1"/>
  <c r="I926" i="1"/>
  <c r="G911" i="1" l="1"/>
  <c r="H910" i="1"/>
  <c r="N910" i="1" s="1"/>
  <c r="P910" i="1" s="1"/>
  <c r="B910" i="1" s="1"/>
  <c r="J912" i="1"/>
  <c r="K911" i="1"/>
  <c r="L911" i="1" s="1"/>
  <c r="M911" i="1" s="1"/>
  <c r="S924" i="1"/>
  <c r="R924" i="1"/>
  <c r="O924" i="1"/>
  <c r="Q924" i="1" s="1"/>
  <c r="I927" i="1"/>
  <c r="C918" i="1"/>
  <c r="A925" i="1"/>
  <c r="D925" i="1" s="1"/>
  <c r="E924" i="1"/>
  <c r="F925" i="1" s="1"/>
  <c r="K912" i="1" l="1"/>
  <c r="L912" i="1" s="1"/>
  <c r="M912" i="1" s="1"/>
  <c r="J913" i="1"/>
  <c r="G912" i="1"/>
  <c r="H911" i="1"/>
  <c r="N911" i="1" s="1"/>
  <c r="P911" i="1" s="1"/>
  <c r="B911" i="1" s="1"/>
  <c r="O925" i="1"/>
  <c r="S925" i="1"/>
  <c r="R925" i="1"/>
  <c r="A926" i="1"/>
  <c r="D926" i="1" s="1"/>
  <c r="E925" i="1"/>
  <c r="F926" i="1" s="1"/>
  <c r="C919" i="1"/>
  <c r="I928" i="1"/>
  <c r="H912" i="1" l="1"/>
  <c r="N912" i="1" s="1"/>
  <c r="P912" i="1" s="1"/>
  <c r="B912" i="1" s="1"/>
  <c r="G913" i="1"/>
  <c r="K913" i="1"/>
  <c r="L913" i="1" s="1"/>
  <c r="M913" i="1" s="1"/>
  <c r="J914" i="1"/>
  <c r="S926" i="1"/>
  <c r="R926" i="1"/>
  <c r="Q925" i="1"/>
  <c r="O926" i="1"/>
  <c r="Q926" i="1" s="1"/>
  <c r="I929" i="1"/>
  <c r="A927" i="1"/>
  <c r="D927" i="1" s="1"/>
  <c r="E926" i="1"/>
  <c r="F927" i="1" s="1"/>
  <c r="C920" i="1"/>
  <c r="K914" i="1" l="1"/>
  <c r="L914" i="1" s="1"/>
  <c r="M914" i="1" s="1"/>
  <c r="J915" i="1"/>
  <c r="G914" i="1"/>
  <c r="H913" i="1"/>
  <c r="N913" i="1" s="1"/>
  <c r="P913" i="1" s="1"/>
  <c r="B913" i="1" s="1"/>
  <c r="O927" i="1"/>
  <c r="R927" i="1"/>
  <c r="S927" i="1"/>
  <c r="E927" i="1"/>
  <c r="F928" i="1" s="1"/>
  <c r="A928" i="1"/>
  <c r="D928" i="1" s="1"/>
  <c r="C921" i="1"/>
  <c r="I930" i="1"/>
  <c r="G915" i="1" l="1"/>
  <c r="H914" i="1"/>
  <c r="N914" i="1" s="1"/>
  <c r="P914" i="1" s="1"/>
  <c r="B914" i="1" s="1"/>
  <c r="K915" i="1"/>
  <c r="L915" i="1" s="1"/>
  <c r="M915" i="1" s="1"/>
  <c r="J916" i="1"/>
  <c r="S928" i="1"/>
  <c r="O928" i="1"/>
  <c r="Q928" i="1" s="1"/>
  <c r="Q927" i="1"/>
  <c r="R928" i="1"/>
  <c r="I931" i="1"/>
  <c r="A929" i="1"/>
  <c r="D929" i="1" s="1"/>
  <c r="E928" i="1"/>
  <c r="F929" i="1" s="1"/>
  <c r="C922" i="1"/>
  <c r="J917" i="1" l="1"/>
  <c r="K916" i="1"/>
  <c r="L916" i="1" s="1"/>
  <c r="M916" i="1" s="1"/>
  <c r="H915" i="1"/>
  <c r="N915" i="1" s="1"/>
  <c r="P915" i="1" s="1"/>
  <c r="B915" i="1" s="1"/>
  <c r="G916" i="1"/>
  <c r="O929" i="1"/>
  <c r="Q929" i="1" s="1"/>
  <c r="R929" i="1"/>
  <c r="S929" i="1"/>
  <c r="C923" i="1"/>
  <c r="A930" i="1"/>
  <c r="D930" i="1" s="1"/>
  <c r="E929" i="1"/>
  <c r="F930" i="1" s="1"/>
  <c r="I932" i="1"/>
  <c r="G917" i="1" l="1"/>
  <c r="H916" i="1"/>
  <c r="N916" i="1" s="1"/>
  <c r="P916" i="1" s="1"/>
  <c r="B916" i="1" s="1"/>
  <c r="K917" i="1"/>
  <c r="L917" i="1" s="1"/>
  <c r="M917" i="1" s="1"/>
  <c r="J918" i="1"/>
  <c r="S930" i="1"/>
  <c r="R930" i="1"/>
  <c r="O930" i="1"/>
  <c r="Q930" i="1" s="1"/>
  <c r="A931" i="1"/>
  <c r="D931" i="1" s="1"/>
  <c r="E930" i="1"/>
  <c r="F931" i="1" s="1"/>
  <c r="I933" i="1"/>
  <c r="C924" i="1"/>
  <c r="H917" i="1" l="1"/>
  <c r="N917" i="1" s="1"/>
  <c r="P917" i="1" s="1"/>
  <c r="B917" i="1" s="1"/>
  <c r="G918" i="1"/>
  <c r="J919" i="1"/>
  <c r="K918" i="1"/>
  <c r="L918" i="1" s="1"/>
  <c r="M918" i="1" s="1"/>
  <c r="O931" i="1"/>
  <c r="Q931" i="1" s="1"/>
  <c r="S931" i="1"/>
  <c r="R931" i="1"/>
  <c r="C925" i="1"/>
  <c r="A932" i="1"/>
  <c r="D932" i="1" s="1"/>
  <c r="E931" i="1"/>
  <c r="F932" i="1" s="1"/>
  <c r="I934" i="1"/>
  <c r="K919" i="1" l="1"/>
  <c r="L919" i="1" s="1"/>
  <c r="M919" i="1" s="1"/>
  <c r="J920" i="1"/>
  <c r="G919" i="1"/>
  <c r="H918" i="1"/>
  <c r="N918" i="1" s="1"/>
  <c r="P918" i="1" s="1"/>
  <c r="B918" i="1" s="1"/>
  <c r="R932" i="1"/>
  <c r="O932" i="1"/>
  <c r="Q932" i="1" s="1"/>
  <c r="S932" i="1"/>
  <c r="I935" i="1"/>
  <c r="A933" i="1"/>
  <c r="D933" i="1" s="1"/>
  <c r="E932" i="1"/>
  <c r="F933" i="1" s="1"/>
  <c r="C926" i="1"/>
  <c r="H919" i="1" l="1"/>
  <c r="N919" i="1" s="1"/>
  <c r="P919" i="1" s="1"/>
  <c r="B919" i="1" s="1"/>
  <c r="G920" i="1"/>
  <c r="K920" i="1"/>
  <c r="L920" i="1" s="1"/>
  <c r="M920" i="1" s="1"/>
  <c r="J921" i="1"/>
  <c r="S933" i="1"/>
  <c r="O933" i="1"/>
  <c r="Q933" i="1" s="1"/>
  <c r="R933" i="1"/>
  <c r="C927" i="1"/>
  <c r="A934" i="1"/>
  <c r="D934" i="1" s="1"/>
  <c r="E933" i="1"/>
  <c r="F934" i="1" s="1"/>
  <c r="I936" i="1"/>
  <c r="J922" i="1" l="1"/>
  <c r="K921" i="1"/>
  <c r="L921" i="1" s="1"/>
  <c r="M921" i="1" s="1"/>
  <c r="G921" i="1"/>
  <c r="H920" i="1"/>
  <c r="N920" i="1" s="1"/>
  <c r="P920" i="1" s="1"/>
  <c r="B920" i="1" s="1"/>
  <c r="R934" i="1"/>
  <c r="O934" i="1"/>
  <c r="Q934" i="1" s="1"/>
  <c r="S934" i="1"/>
  <c r="A935" i="1"/>
  <c r="D935" i="1" s="1"/>
  <c r="E934" i="1"/>
  <c r="F935" i="1" s="1"/>
  <c r="C928" i="1"/>
  <c r="I937" i="1"/>
  <c r="H921" i="1" l="1"/>
  <c r="N921" i="1" s="1"/>
  <c r="P921" i="1" s="1"/>
  <c r="B921" i="1" s="1"/>
  <c r="G922" i="1"/>
  <c r="J923" i="1"/>
  <c r="K922" i="1"/>
  <c r="L922" i="1" s="1"/>
  <c r="M922" i="1" s="1"/>
  <c r="S935" i="1"/>
  <c r="O935" i="1"/>
  <c r="Q935" i="1" s="1"/>
  <c r="R935" i="1"/>
  <c r="E935" i="1"/>
  <c r="F936" i="1" s="1"/>
  <c r="A936" i="1"/>
  <c r="D936" i="1" s="1"/>
  <c r="C929" i="1"/>
  <c r="I938" i="1"/>
  <c r="K923" i="1" l="1"/>
  <c r="L923" i="1" s="1"/>
  <c r="M923" i="1" s="1"/>
  <c r="J924" i="1"/>
  <c r="H922" i="1"/>
  <c r="N922" i="1" s="1"/>
  <c r="P922" i="1" s="1"/>
  <c r="B922" i="1" s="1"/>
  <c r="G923" i="1"/>
  <c r="R936" i="1"/>
  <c r="O936" i="1"/>
  <c r="Q936" i="1" s="1"/>
  <c r="S936" i="1"/>
  <c r="I939" i="1"/>
  <c r="C930" i="1"/>
  <c r="E936" i="1"/>
  <c r="F937" i="1" s="1"/>
  <c r="A937" i="1"/>
  <c r="D937" i="1" s="1"/>
  <c r="G924" i="1" l="1"/>
  <c r="H923" i="1"/>
  <c r="N923" i="1" s="1"/>
  <c r="P923" i="1" s="1"/>
  <c r="B923" i="1" s="1"/>
  <c r="K924" i="1"/>
  <c r="L924" i="1" s="1"/>
  <c r="M924" i="1" s="1"/>
  <c r="J925" i="1"/>
  <c r="S937" i="1"/>
  <c r="O937" i="1"/>
  <c r="Q937" i="1" s="1"/>
  <c r="R937" i="1"/>
  <c r="C931" i="1"/>
  <c r="I940" i="1"/>
  <c r="A938" i="1"/>
  <c r="D938" i="1" s="1"/>
  <c r="E937" i="1"/>
  <c r="F938" i="1" s="1"/>
  <c r="K925" i="1" l="1"/>
  <c r="L925" i="1" s="1"/>
  <c r="M925" i="1" s="1"/>
  <c r="J926" i="1"/>
  <c r="G925" i="1"/>
  <c r="H924" i="1"/>
  <c r="N924" i="1" s="1"/>
  <c r="P924" i="1" s="1"/>
  <c r="B924" i="1" s="1"/>
  <c r="S938" i="1"/>
  <c r="R938" i="1"/>
  <c r="O938" i="1"/>
  <c r="Q938" i="1" s="1"/>
  <c r="I941" i="1"/>
  <c r="A939" i="1"/>
  <c r="D939" i="1" s="1"/>
  <c r="E938" i="1"/>
  <c r="F939" i="1" s="1"/>
  <c r="C932" i="1"/>
  <c r="H925" i="1" l="1"/>
  <c r="N925" i="1" s="1"/>
  <c r="P925" i="1" s="1"/>
  <c r="B925" i="1" s="1"/>
  <c r="G926" i="1"/>
  <c r="J927" i="1"/>
  <c r="K926" i="1"/>
  <c r="L926" i="1" s="1"/>
  <c r="M926" i="1" s="1"/>
  <c r="S939" i="1"/>
  <c r="O939" i="1"/>
  <c r="Q939" i="1" s="1"/>
  <c r="R939" i="1"/>
  <c r="A940" i="1"/>
  <c r="D940" i="1" s="1"/>
  <c r="E939" i="1"/>
  <c r="F940" i="1" s="1"/>
  <c r="C933" i="1"/>
  <c r="I942" i="1"/>
  <c r="J928" i="1" l="1"/>
  <c r="K927" i="1"/>
  <c r="L927" i="1" s="1"/>
  <c r="M927" i="1" s="1"/>
  <c r="H926" i="1"/>
  <c r="N926" i="1" s="1"/>
  <c r="P926" i="1" s="1"/>
  <c r="B926" i="1" s="1"/>
  <c r="G927" i="1"/>
  <c r="S940" i="1"/>
  <c r="R940" i="1"/>
  <c r="O940" i="1"/>
  <c r="Q940" i="1" s="1"/>
  <c r="A941" i="1"/>
  <c r="D941" i="1" s="1"/>
  <c r="E940" i="1"/>
  <c r="F941" i="1" s="1"/>
  <c r="I943" i="1"/>
  <c r="C934" i="1"/>
  <c r="K928" i="1" l="1"/>
  <c r="L928" i="1" s="1"/>
  <c r="M928" i="1" s="1"/>
  <c r="J929" i="1"/>
  <c r="G928" i="1"/>
  <c r="H927" i="1"/>
  <c r="N927" i="1" s="1"/>
  <c r="P927" i="1" s="1"/>
  <c r="B927" i="1" s="1"/>
  <c r="R941" i="1"/>
  <c r="S941" i="1"/>
  <c r="O941" i="1"/>
  <c r="Q941" i="1" s="1"/>
  <c r="A942" i="1"/>
  <c r="D942" i="1" s="1"/>
  <c r="E941" i="1"/>
  <c r="F942" i="1" s="1"/>
  <c r="C935" i="1"/>
  <c r="I944" i="1"/>
  <c r="H928" i="1" l="1"/>
  <c r="N928" i="1" s="1"/>
  <c r="P928" i="1" s="1"/>
  <c r="B928" i="1" s="1"/>
  <c r="G929" i="1"/>
  <c r="J930" i="1"/>
  <c r="K929" i="1"/>
  <c r="L929" i="1" s="1"/>
  <c r="M929" i="1" s="1"/>
  <c r="O942" i="1"/>
  <c r="Q942" i="1" s="1"/>
  <c r="S942" i="1"/>
  <c r="R942" i="1"/>
  <c r="C936" i="1"/>
  <c r="I945" i="1"/>
  <c r="E942" i="1"/>
  <c r="F943" i="1" s="1"/>
  <c r="A943" i="1"/>
  <c r="D943" i="1" s="1"/>
  <c r="J931" i="1" l="1"/>
  <c r="K930" i="1"/>
  <c r="L930" i="1" s="1"/>
  <c r="M930" i="1" s="1"/>
  <c r="H929" i="1"/>
  <c r="N929" i="1" s="1"/>
  <c r="P929" i="1" s="1"/>
  <c r="B929" i="1" s="1"/>
  <c r="G930" i="1"/>
  <c r="R943" i="1"/>
  <c r="O943" i="1"/>
  <c r="Q943" i="1" s="1"/>
  <c r="S943" i="1"/>
  <c r="A944" i="1"/>
  <c r="D944" i="1" s="1"/>
  <c r="E943" i="1"/>
  <c r="F944" i="1" s="1"/>
  <c r="I946" i="1"/>
  <c r="C937" i="1"/>
  <c r="K931" i="1" l="1"/>
  <c r="L931" i="1" s="1"/>
  <c r="M931" i="1" s="1"/>
  <c r="J932" i="1"/>
  <c r="H930" i="1"/>
  <c r="N930" i="1" s="1"/>
  <c r="P930" i="1" s="1"/>
  <c r="B930" i="1" s="1"/>
  <c r="G931" i="1"/>
  <c r="S944" i="1"/>
  <c r="O944" i="1"/>
  <c r="Q944" i="1" s="1"/>
  <c r="R944" i="1"/>
  <c r="A945" i="1"/>
  <c r="D945" i="1" s="1"/>
  <c r="E944" i="1"/>
  <c r="F945" i="1" s="1"/>
  <c r="C938" i="1"/>
  <c r="I947" i="1"/>
  <c r="K932" i="1" l="1"/>
  <c r="L932" i="1" s="1"/>
  <c r="M932" i="1" s="1"/>
  <c r="J933" i="1"/>
  <c r="H931" i="1"/>
  <c r="N931" i="1" s="1"/>
  <c r="P931" i="1" s="1"/>
  <c r="B931" i="1" s="1"/>
  <c r="G932" i="1"/>
  <c r="R945" i="1"/>
  <c r="O945" i="1"/>
  <c r="Q945" i="1" s="1"/>
  <c r="S945" i="1"/>
  <c r="C939" i="1"/>
  <c r="I948" i="1"/>
  <c r="A946" i="1"/>
  <c r="D946" i="1" s="1"/>
  <c r="E945" i="1"/>
  <c r="F946" i="1" s="1"/>
  <c r="H932" i="1" l="1"/>
  <c r="N932" i="1" s="1"/>
  <c r="P932" i="1" s="1"/>
  <c r="B932" i="1" s="1"/>
  <c r="G933" i="1"/>
  <c r="K933" i="1"/>
  <c r="L933" i="1" s="1"/>
  <c r="M933" i="1" s="1"/>
  <c r="J934" i="1"/>
  <c r="O946" i="1"/>
  <c r="Q946" i="1" s="1"/>
  <c r="S946" i="1"/>
  <c r="R946" i="1"/>
  <c r="I949" i="1"/>
  <c r="C940" i="1"/>
  <c r="E946" i="1"/>
  <c r="F947" i="1" s="1"/>
  <c r="A947" i="1"/>
  <c r="D947" i="1" s="1"/>
  <c r="J935" i="1" l="1"/>
  <c r="K934" i="1"/>
  <c r="L934" i="1" s="1"/>
  <c r="M934" i="1" s="1"/>
  <c r="G934" i="1"/>
  <c r="H933" i="1"/>
  <c r="N933" i="1" s="1"/>
  <c r="P933" i="1" s="1"/>
  <c r="B933" i="1" s="1"/>
  <c r="R947" i="1"/>
  <c r="O947" i="1"/>
  <c r="Q947" i="1" s="1"/>
  <c r="S947" i="1"/>
  <c r="C941" i="1"/>
  <c r="A948" i="1"/>
  <c r="D948" i="1" s="1"/>
  <c r="E947" i="1"/>
  <c r="F948" i="1" s="1"/>
  <c r="I950" i="1"/>
  <c r="G935" i="1" l="1"/>
  <c r="H934" i="1"/>
  <c r="N934" i="1" s="1"/>
  <c r="P934" i="1" s="1"/>
  <c r="B934" i="1" s="1"/>
  <c r="K935" i="1"/>
  <c r="L935" i="1" s="1"/>
  <c r="M935" i="1" s="1"/>
  <c r="J936" i="1"/>
  <c r="S948" i="1"/>
  <c r="O948" i="1"/>
  <c r="Q948" i="1" s="1"/>
  <c r="R948" i="1"/>
  <c r="C942" i="1"/>
  <c r="I951" i="1"/>
  <c r="A949" i="1"/>
  <c r="D949" i="1" s="1"/>
  <c r="E948" i="1"/>
  <c r="F949" i="1" s="1"/>
  <c r="J937" i="1" l="1"/>
  <c r="K936" i="1"/>
  <c r="L936" i="1" s="1"/>
  <c r="M936" i="1" s="1"/>
  <c r="G936" i="1"/>
  <c r="H935" i="1"/>
  <c r="N935" i="1" s="1"/>
  <c r="P935" i="1" s="1"/>
  <c r="B935" i="1" s="1"/>
  <c r="O949" i="1"/>
  <c r="Q949" i="1" s="1"/>
  <c r="R949" i="1"/>
  <c r="S949" i="1"/>
  <c r="E949" i="1"/>
  <c r="F950" i="1" s="1"/>
  <c r="A950" i="1"/>
  <c r="D950" i="1" s="1"/>
  <c r="I952" i="1"/>
  <c r="C943" i="1"/>
  <c r="G937" i="1" l="1"/>
  <c r="H936" i="1"/>
  <c r="N936" i="1" s="1"/>
  <c r="P936" i="1" s="1"/>
  <c r="B936" i="1" s="1"/>
  <c r="K937" i="1"/>
  <c r="L937" i="1" s="1"/>
  <c r="M937" i="1" s="1"/>
  <c r="J938" i="1"/>
  <c r="R950" i="1"/>
  <c r="O950" i="1"/>
  <c r="Q950" i="1" s="1"/>
  <c r="S950" i="1"/>
  <c r="E950" i="1"/>
  <c r="F951" i="1" s="1"/>
  <c r="A951" i="1"/>
  <c r="D951" i="1" s="1"/>
  <c r="I953" i="1"/>
  <c r="C944" i="1"/>
  <c r="K938" i="1" l="1"/>
  <c r="L938" i="1" s="1"/>
  <c r="M938" i="1" s="1"/>
  <c r="J939" i="1"/>
  <c r="H937" i="1"/>
  <c r="N937" i="1" s="1"/>
  <c r="P937" i="1" s="1"/>
  <c r="B937" i="1" s="1"/>
  <c r="G938" i="1"/>
  <c r="O951" i="1"/>
  <c r="Q951" i="1" s="1"/>
  <c r="R951" i="1"/>
  <c r="S951" i="1"/>
  <c r="A952" i="1"/>
  <c r="D952" i="1" s="1"/>
  <c r="E951" i="1"/>
  <c r="F952" i="1" s="1"/>
  <c r="C945" i="1"/>
  <c r="I954" i="1"/>
  <c r="R952" i="1" l="1"/>
  <c r="J940" i="1"/>
  <c r="K939" i="1"/>
  <c r="L939" i="1" s="1"/>
  <c r="M939" i="1" s="1"/>
  <c r="G939" i="1"/>
  <c r="H938" i="1"/>
  <c r="N938" i="1" s="1"/>
  <c r="P938" i="1" s="1"/>
  <c r="B938" i="1" s="1"/>
  <c r="O952" i="1"/>
  <c r="Q952" i="1" s="1"/>
  <c r="S952" i="1"/>
  <c r="I955" i="1"/>
  <c r="A953" i="1"/>
  <c r="D953" i="1" s="1"/>
  <c r="E952" i="1"/>
  <c r="F953" i="1" s="1"/>
  <c r="C946" i="1"/>
  <c r="J941" i="1" l="1"/>
  <c r="K940" i="1"/>
  <c r="L940" i="1" s="1"/>
  <c r="M940" i="1" s="1"/>
  <c r="G940" i="1"/>
  <c r="H939" i="1"/>
  <c r="N939" i="1" s="1"/>
  <c r="P939" i="1" s="1"/>
  <c r="B939" i="1" s="1"/>
  <c r="R953" i="1"/>
  <c r="S953" i="1"/>
  <c r="O953" i="1"/>
  <c r="Q953" i="1" s="1"/>
  <c r="E953" i="1"/>
  <c r="F954" i="1" s="1"/>
  <c r="A954" i="1"/>
  <c r="D954" i="1" s="1"/>
  <c r="C947" i="1"/>
  <c r="I956" i="1"/>
  <c r="G941" i="1" l="1"/>
  <c r="H940" i="1"/>
  <c r="N940" i="1" s="1"/>
  <c r="P940" i="1" s="1"/>
  <c r="B940" i="1" s="1"/>
  <c r="K941" i="1"/>
  <c r="L941" i="1" s="1"/>
  <c r="M941" i="1" s="1"/>
  <c r="J942" i="1"/>
  <c r="O954" i="1"/>
  <c r="Q954" i="1" s="1"/>
  <c r="S954" i="1"/>
  <c r="R954" i="1"/>
  <c r="C948" i="1"/>
  <c r="I957" i="1"/>
  <c r="E954" i="1"/>
  <c r="F955" i="1" s="1"/>
  <c r="A955" i="1"/>
  <c r="D955" i="1" s="1"/>
  <c r="K942" i="1" l="1"/>
  <c r="L942" i="1" s="1"/>
  <c r="M942" i="1" s="1"/>
  <c r="J943" i="1"/>
  <c r="H941" i="1"/>
  <c r="N941" i="1" s="1"/>
  <c r="P941" i="1" s="1"/>
  <c r="B941" i="1" s="1"/>
  <c r="G942" i="1"/>
  <c r="S955" i="1"/>
  <c r="O955" i="1"/>
  <c r="R955" i="1"/>
  <c r="E955" i="1"/>
  <c r="F956" i="1" s="1"/>
  <c r="A956" i="1"/>
  <c r="D956" i="1" s="1"/>
  <c r="I958" i="1"/>
  <c r="C949" i="1"/>
  <c r="J944" i="1" l="1"/>
  <c r="K943" i="1"/>
  <c r="L943" i="1" s="1"/>
  <c r="M943" i="1" s="1"/>
  <c r="G943" i="1"/>
  <c r="H942" i="1"/>
  <c r="N942" i="1" s="1"/>
  <c r="P942" i="1" s="1"/>
  <c r="B942" i="1" s="1"/>
  <c r="R956" i="1"/>
  <c r="S956" i="1"/>
  <c r="Q955" i="1"/>
  <c r="O956" i="1"/>
  <c r="Q956" i="1" s="1"/>
  <c r="I959" i="1"/>
  <c r="C950" i="1"/>
  <c r="A957" i="1"/>
  <c r="D957" i="1" s="1"/>
  <c r="E956" i="1"/>
  <c r="F957" i="1" s="1"/>
  <c r="G944" i="1" l="1"/>
  <c r="H943" i="1"/>
  <c r="N943" i="1" s="1"/>
  <c r="P943" i="1" s="1"/>
  <c r="B943" i="1" s="1"/>
  <c r="J945" i="1"/>
  <c r="K944" i="1"/>
  <c r="L944" i="1" s="1"/>
  <c r="M944" i="1" s="1"/>
  <c r="O957" i="1"/>
  <c r="Q957" i="1" s="1"/>
  <c r="S957" i="1"/>
  <c r="R957" i="1"/>
  <c r="A958" i="1"/>
  <c r="D958" i="1" s="1"/>
  <c r="E957" i="1"/>
  <c r="F958" i="1" s="1"/>
  <c r="C951" i="1"/>
  <c r="I960" i="1"/>
  <c r="J946" i="1" l="1"/>
  <c r="K945" i="1"/>
  <c r="L945" i="1" s="1"/>
  <c r="M945" i="1" s="1"/>
  <c r="H944" i="1"/>
  <c r="N944" i="1" s="1"/>
  <c r="P944" i="1" s="1"/>
  <c r="B944" i="1" s="1"/>
  <c r="G945" i="1"/>
  <c r="O958" i="1"/>
  <c r="Q958" i="1" s="1"/>
  <c r="R958" i="1"/>
  <c r="S958" i="1"/>
  <c r="I961" i="1"/>
  <c r="C952" i="1"/>
  <c r="A959" i="1"/>
  <c r="D959" i="1" s="1"/>
  <c r="E958" i="1"/>
  <c r="F959" i="1" s="1"/>
  <c r="R959" i="1" l="1"/>
  <c r="G946" i="1"/>
  <c r="H945" i="1"/>
  <c r="N945" i="1" s="1"/>
  <c r="P945" i="1" s="1"/>
  <c r="B945" i="1" s="1"/>
  <c r="J947" i="1"/>
  <c r="K946" i="1"/>
  <c r="L946" i="1" s="1"/>
  <c r="M946" i="1" s="1"/>
  <c r="O959" i="1"/>
  <c r="Q959" i="1" s="1"/>
  <c r="S959" i="1"/>
  <c r="A960" i="1"/>
  <c r="D960" i="1" s="1"/>
  <c r="E959" i="1"/>
  <c r="F960" i="1" s="1"/>
  <c r="C953" i="1"/>
  <c r="I962" i="1"/>
  <c r="G947" i="1" l="1"/>
  <c r="H946" i="1"/>
  <c r="N946" i="1" s="1"/>
  <c r="P946" i="1" s="1"/>
  <c r="B946" i="1" s="1"/>
  <c r="J948" i="1"/>
  <c r="K947" i="1"/>
  <c r="L947" i="1" s="1"/>
  <c r="M947" i="1" s="1"/>
  <c r="R960" i="1"/>
  <c r="S960" i="1"/>
  <c r="O960" i="1"/>
  <c r="Q960" i="1" s="1"/>
  <c r="C954" i="1"/>
  <c r="E960" i="1"/>
  <c r="F961" i="1" s="1"/>
  <c r="A961" i="1"/>
  <c r="D961" i="1" s="1"/>
  <c r="I963" i="1"/>
  <c r="J949" i="1" l="1"/>
  <c r="K948" i="1"/>
  <c r="L948" i="1" s="1"/>
  <c r="M948" i="1" s="1"/>
  <c r="G948" i="1"/>
  <c r="H947" i="1"/>
  <c r="N947" i="1" s="1"/>
  <c r="P947" i="1" s="1"/>
  <c r="B947" i="1" s="1"/>
  <c r="O961" i="1"/>
  <c r="Q961" i="1" s="1"/>
  <c r="S961" i="1"/>
  <c r="R961" i="1"/>
  <c r="E961" i="1"/>
  <c r="F962" i="1" s="1"/>
  <c r="A962" i="1"/>
  <c r="D962" i="1" s="1"/>
  <c r="I964" i="1"/>
  <c r="C955" i="1"/>
  <c r="G949" i="1" l="1"/>
  <c r="H948" i="1"/>
  <c r="N948" i="1" s="1"/>
  <c r="P948" i="1" s="1"/>
  <c r="B948" i="1" s="1"/>
  <c r="J950" i="1"/>
  <c r="K949" i="1"/>
  <c r="L949" i="1" s="1"/>
  <c r="M949" i="1" s="1"/>
  <c r="R962" i="1"/>
  <c r="O962" i="1"/>
  <c r="Q962" i="1" s="1"/>
  <c r="S962" i="1"/>
  <c r="C956" i="1"/>
  <c r="I965" i="1"/>
  <c r="E962" i="1"/>
  <c r="F963" i="1" s="1"/>
  <c r="A963" i="1"/>
  <c r="D963" i="1" s="1"/>
  <c r="J951" i="1" l="1"/>
  <c r="K950" i="1"/>
  <c r="L950" i="1" s="1"/>
  <c r="M950" i="1" s="1"/>
  <c r="H949" i="1"/>
  <c r="N949" i="1" s="1"/>
  <c r="P949" i="1" s="1"/>
  <c r="B949" i="1" s="1"/>
  <c r="G950" i="1"/>
  <c r="S963" i="1"/>
  <c r="O963" i="1"/>
  <c r="Q963" i="1" s="1"/>
  <c r="R963" i="1"/>
  <c r="E963" i="1"/>
  <c r="F964" i="1" s="1"/>
  <c r="A964" i="1"/>
  <c r="D964" i="1" s="1"/>
  <c r="I966" i="1"/>
  <c r="C957" i="1"/>
  <c r="H950" i="1" l="1"/>
  <c r="N950" i="1" s="1"/>
  <c r="P950" i="1" s="1"/>
  <c r="B950" i="1" s="1"/>
  <c r="G951" i="1"/>
  <c r="J952" i="1"/>
  <c r="K951" i="1"/>
  <c r="L951" i="1" s="1"/>
  <c r="M951" i="1" s="1"/>
  <c r="R964" i="1"/>
  <c r="O964" i="1"/>
  <c r="Q964" i="1" s="1"/>
  <c r="S964" i="1"/>
  <c r="I967" i="1"/>
  <c r="C958" i="1"/>
  <c r="A965" i="1"/>
  <c r="D965" i="1" s="1"/>
  <c r="E964" i="1"/>
  <c r="F965" i="1" s="1"/>
  <c r="K952" i="1" l="1"/>
  <c r="L952" i="1" s="1"/>
  <c r="M952" i="1" s="1"/>
  <c r="J953" i="1"/>
  <c r="H951" i="1"/>
  <c r="N951" i="1" s="1"/>
  <c r="P951" i="1" s="1"/>
  <c r="B951" i="1" s="1"/>
  <c r="G952" i="1"/>
  <c r="S965" i="1"/>
  <c r="O965" i="1"/>
  <c r="Q965" i="1" s="1"/>
  <c r="R965" i="1"/>
  <c r="I968" i="1"/>
  <c r="A966" i="1"/>
  <c r="D966" i="1" s="1"/>
  <c r="E965" i="1"/>
  <c r="F966" i="1" s="1"/>
  <c r="C959" i="1"/>
  <c r="H952" i="1" l="1"/>
  <c r="N952" i="1" s="1"/>
  <c r="P952" i="1" s="1"/>
  <c r="B952" i="1" s="1"/>
  <c r="G953" i="1"/>
  <c r="K953" i="1"/>
  <c r="L953" i="1" s="1"/>
  <c r="M953" i="1" s="1"/>
  <c r="J954" i="1"/>
  <c r="R966" i="1"/>
  <c r="O966" i="1"/>
  <c r="Q966" i="1" s="1"/>
  <c r="S966" i="1"/>
  <c r="A967" i="1"/>
  <c r="D967" i="1" s="1"/>
  <c r="E966" i="1"/>
  <c r="F967" i="1" s="1"/>
  <c r="C960" i="1"/>
  <c r="I969" i="1"/>
  <c r="K954" i="1" l="1"/>
  <c r="L954" i="1" s="1"/>
  <c r="M954" i="1" s="1"/>
  <c r="J955" i="1"/>
  <c r="G954" i="1"/>
  <c r="H953" i="1"/>
  <c r="N953" i="1" s="1"/>
  <c r="P953" i="1" s="1"/>
  <c r="B953" i="1" s="1"/>
  <c r="O967" i="1"/>
  <c r="Q967" i="1" s="1"/>
  <c r="S967" i="1"/>
  <c r="R967" i="1"/>
  <c r="I970" i="1"/>
  <c r="C961" i="1"/>
  <c r="A968" i="1"/>
  <c r="D968" i="1" s="1"/>
  <c r="E967" i="1"/>
  <c r="F968" i="1" s="1"/>
  <c r="H954" i="1" l="1"/>
  <c r="N954" i="1" s="1"/>
  <c r="P954" i="1" s="1"/>
  <c r="B954" i="1" s="1"/>
  <c r="G955" i="1"/>
  <c r="K955" i="1"/>
  <c r="L955" i="1" s="1"/>
  <c r="M955" i="1" s="1"/>
  <c r="J956" i="1"/>
  <c r="O968" i="1"/>
  <c r="Q968" i="1" s="1"/>
  <c r="R968" i="1"/>
  <c r="S968" i="1"/>
  <c r="A969" i="1"/>
  <c r="D969" i="1" s="1"/>
  <c r="E968" i="1"/>
  <c r="F969" i="1" s="1"/>
  <c r="I971" i="1"/>
  <c r="C962" i="1"/>
  <c r="R969" i="1" l="1"/>
  <c r="J957" i="1"/>
  <c r="K956" i="1"/>
  <c r="L956" i="1" s="1"/>
  <c r="M956" i="1" s="1"/>
  <c r="G956" i="1"/>
  <c r="H955" i="1"/>
  <c r="N955" i="1" s="1"/>
  <c r="P955" i="1" s="1"/>
  <c r="B955" i="1" s="1"/>
  <c r="O969" i="1"/>
  <c r="Q969" i="1" s="1"/>
  <c r="S969" i="1"/>
  <c r="C963" i="1"/>
  <c r="I972" i="1"/>
  <c r="A970" i="1"/>
  <c r="E969" i="1"/>
  <c r="F970" i="1" s="1"/>
  <c r="O970" i="1" l="1"/>
  <c r="Q970" i="1" s="1"/>
  <c r="D970" i="1"/>
  <c r="E970" i="1" s="1"/>
  <c r="F971" i="1" s="1"/>
  <c r="K957" i="1"/>
  <c r="L957" i="1" s="1"/>
  <c r="M957" i="1" s="1"/>
  <c r="J958" i="1"/>
  <c r="G957" i="1"/>
  <c r="H956" i="1"/>
  <c r="N956" i="1" s="1"/>
  <c r="P956" i="1" s="1"/>
  <c r="B956" i="1" s="1"/>
  <c r="R970" i="1"/>
  <c r="S970" i="1"/>
  <c r="I973" i="1"/>
  <c r="C964" i="1"/>
  <c r="A971" i="1"/>
  <c r="D971" i="1" s="1"/>
  <c r="S971" i="1" l="1"/>
  <c r="R971" i="1"/>
  <c r="H957" i="1"/>
  <c r="N957" i="1" s="1"/>
  <c r="P957" i="1" s="1"/>
  <c r="B957" i="1" s="1"/>
  <c r="G958" i="1"/>
  <c r="K958" i="1"/>
  <c r="L958" i="1" s="1"/>
  <c r="M958" i="1" s="1"/>
  <c r="J959" i="1"/>
  <c r="O971" i="1"/>
  <c r="Q971" i="1" s="1"/>
  <c r="I974" i="1"/>
  <c r="C965" i="1"/>
  <c r="A972" i="1"/>
  <c r="D972" i="1" s="1"/>
  <c r="E971" i="1"/>
  <c r="F972" i="1" s="1"/>
  <c r="J960" i="1" l="1"/>
  <c r="K959" i="1"/>
  <c r="L959" i="1" s="1"/>
  <c r="M959" i="1" s="1"/>
  <c r="H958" i="1"/>
  <c r="N958" i="1" s="1"/>
  <c r="P958" i="1" s="1"/>
  <c r="B958" i="1" s="1"/>
  <c r="G959" i="1"/>
  <c r="R972" i="1"/>
  <c r="O972" i="1"/>
  <c r="Q972" i="1" s="1"/>
  <c r="S972" i="1"/>
  <c r="C966" i="1"/>
  <c r="E972" i="1"/>
  <c r="F973" i="1" s="1"/>
  <c r="A973" i="1"/>
  <c r="D973" i="1" s="1"/>
  <c r="I975" i="1"/>
  <c r="H959" i="1" l="1"/>
  <c r="N959" i="1" s="1"/>
  <c r="P959" i="1" s="1"/>
  <c r="B959" i="1" s="1"/>
  <c r="G960" i="1"/>
  <c r="K960" i="1"/>
  <c r="L960" i="1" s="1"/>
  <c r="M960" i="1" s="1"/>
  <c r="J961" i="1"/>
  <c r="O973" i="1"/>
  <c r="Q973" i="1" s="1"/>
  <c r="S973" i="1"/>
  <c r="R973" i="1"/>
  <c r="C967" i="1"/>
  <c r="I976" i="1"/>
  <c r="E973" i="1"/>
  <c r="F974" i="1" s="1"/>
  <c r="A974" i="1"/>
  <c r="D974" i="1" s="1"/>
  <c r="G961" i="1" l="1"/>
  <c r="H960" i="1"/>
  <c r="N960" i="1" s="1"/>
  <c r="P960" i="1" s="1"/>
  <c r="B960" i="1" s="1"/>
  <c r="K961" i="1"/>
  <c r="L961" i="1" s="1"/>
  <c r="M961" i="1" s="1"/>
  <c r="J962" i="1"/>
  <c r="O974" i="1"/>
  <c r="Q974" i="1" s="1"/>
  <c r="R974" i="1"/>
  <c r="S974" i="1"/>
  <c r="I977" i="1"/>
  <c r="C968" i="1"/>
  <c r="A975" i="1"/>
  <c r="D975" i="1" s="1"/>
  <c r="E974" i="1"/>
  <c r="F975" i="1" s="1"/>
  <c r="R975" i="1" l="1"/>
  <c r="H961" i="1"/>
  <c r="N961" i="1" s="1"/>
  <c r="P961" i="1" s="1"/>
  <c r="B961" i="1" s="1"/>
  <c r="G962" i="1"/>
  <c r="K962" i="1"/>
  <c r="L962" i="1" s="1"/>
  <c r="M962" i="1" s="1"/>
  <c r="J963" i="1"/>
  <c r="O975" i="1"/>
  <c r="Q975" i="1" s="1"/>
  <c r="S975" i="1"/>
  <c r="E975" i="1"/>
  <c r="F976" i="1" s="1"/>
  <c r="A976" i="1"/>
  <c r="D976" i="1" s="1"/>
  <c r="I978" i="1"/>
  <c r="C969" i="1"/>
  <c r="S976" i="1" l="1"/>
  <c r="G963" i="1"/>
  <c r="H962" i="1"/>
  <c r="N962" i="1" s="1"/>
  <c r="P962" i="1" s="1"/>
  <c r="B962" i="1" s="1"/>
  <c r="J964" i="1"/>
  <c r="K963" i="1"/>
  <c r="L963" i="1" s="1"/>
  <c r="M963" i="1" s="1"/>
  <c r="R976" i="1"/>
  <c r="O976" i="1"/>
  <c r="Q976" i="1" s="1"/>
  <c r="C970" i="1"/>
  <c r="A977" i="1"/>
  <c r="D977" i="1" s="1"/>
  <c r="E976" i="1"/>
  <c r="F977" i="1" s="1"/>
  <c r="I979" i="1"/>
  <c r="K964" i="1" l="1"/>
  <c r="L964" i="1" s="1"/>
  <c r="M964" i="1" s="1"/>
  <c r="J965" i="1"/>
  <c r="G964" i="1"/>
  <c r="H963" i="1"/>
  <c r="N963" i="1" s="1"/>
  <c r="P963" i="1" s="1"/>
  <c r="B963" i="1" s="1"/>
  <c r="O977" i="1"/>
  <c r="Q977" i="1" s="1"/>
  <c r="S977" i="1"/>
  <c r="R977" i="1"/>
  <c r="I980" i="1"/>
  <c r="A978" i="1"/>
  <c r="D978" i="1" s="1"/>
  <c r="E977" i="1"/>
  <c r="F978" i="1" s="1"/>
  <c r="C971" i="1"/>
  <c r="R978" i="1" l="1"/>
  <c r="H964" i="1"/>
  <c r="N964" i="1" s="1"/>
  <c r="P964" i="1" s="1"/>
  <c r="B964" i="1" s="1"/>
  <c r="G965" i="1"/>
  <c r="K965" i="1"/>
  <c r="L965" i="1" s="1"/>
  <c r="M965" i="1" s="1"/>
  <c r="J966" i="1"/>
  <c r="S978" i="1"/>
  <c r="O978" i="1"/>
  <c r="Q978" i="1" s="1"/>
  <c r="C972" i="1"/>
  <c r="E978" i="1"/>
  <c r="F979" i="1" s="1"/>
  <c r="A979" i="1"/>
  <c r="D979" i="1" s="1"/>
  <c r="I981" i="1"/>
  <c r="K966" i="1" l="1"/>
  <c r="L966" i="1" s="1"/>
  <c r="M966" i="1" s="1"/>
  <c r="J967" i="1"/>
  <c r="G966" i="1"/>
  <c r="H965" i="1"/>
  <c r="N965" i="1" s="1"/>
  <c r="P965" i="1" s="1"/>
  <c r="B965" i="1" s="1"/>
  <c r="O979" i="1"/>
  <c r="Q979" i="1" s="1"/>
  <c r="S979" i="1"/>
  <c r="R979" i="1"/>
  <c r="A980" i="1"/>
  <c r="D980" i="1" s="1"/>
  <c r="E979" i="1"/>
  <c r="F980" i="1" s="1"/>
  <c r="I982" i="1"/>
  <c r="C973" i="1"/>
  <c r="G967" i="1" l="1"/>
  <c r="H966" i="1"/>
  <c r="N966" i="1" s="1"/>
  <c r="P966" i="1" s="1"/>
  <c r="B966" i="1" s="1"/>
  <c r="J968" i="1"/>
  <c r="K967" i="1"/>
  <c r="L967" i="1" s="1"/>
  <c r="M967" i="1" s="1"/>
  <c r="R980" i="1"/>
  <c r="O980" i="1"/>
  <c r="Q980" i="1" s="1"/>
  <c r="S980" i="1"/>
  <c r="A981" i="1"/>
  <c r="D981" i="1" s="1"/>
  <c r="E980" i="1"/>
  <c r="F981" i="1" s="1"/>
  <c r="C974" i="1"/>
  <c r="I983" i="1"/>
  <c r="J969" i="1" l="1"/>
  <c r="K968" i="1"/>
  <c r="L968" i="1" s="1"/>
  <c r="M968" i="1" s="1"/>
  <c r="G968" i="1"/>
  <c r="H967" i="1"/>
  <c r="N967" i="1" s="1"/>
  <c r="P967" i="1" s="1"/>
  <c r="B967" i="1" s="1"/>
  <c r="O981" i="1"/>
  <c r="Q981" i="1" s="1"/>
  <c r="S981" i="1"/>
  <c r="R981" i="1"/>
  <c r="I984" i="1"/>
  <c r="E981" i="1"/>
  <c r="F982" i="1" s="1"/>
  <c r="A982" i="1"/>
  <c r="D982" i="1" s="1"/>
  <c r="C975" i="1"/>
  <c r="H968" i="1" l="1"/>
  <c r="N968" i="1" s="1"/>
  <c r="P968" i="1" s="1"/>
  <c r="B968" i="1" s="1"/>
  <c r="G969" i="1"/>
  <c r="J970" i="1"/>
  <c r="K969" i="1"/>
  <c r="L969" i="1" s="1"/>
  <c r="M969" i="1" s="1"/>
  <c r="R982" i="1"/>
  <c r="O982" i="1"/>
  <c r="Q982" i="1" s="1"/>
  <c r="S982" i="1"/>
  <c r="A983" i="1"/>
  <c r="D983" i="1" s="1"/>
  <c r="E982" i="1"/>
  <c r="F983" i="1" s="1"/>
  <c r="C976" i="1"/>
  <c r="I985" i="1"/>
  <c r="K970" i="1" l="1"/>
  <c r="L970" i="1" s="1"/>
  <c r="M970" i="1" s="1"/>
  <c r="J971" i="1"/>
  <c r="H969" i="1"/>
  <c r="N969" i="1" s="1"/>
  <c r="P969" i="1" s="1"/>
  <c r="B969" i="1" s="1"/>
  <c r="G970" i="1"/>
  <c r="O983" i="1"/>
  <c r="S983" i="1"/>
  <c r="R983" i="1"/>
  <c r="C977" i="1"/>
  <c r="I986" i="1"/>
  <c r="A984" i="1"/>
  <c r="D984" i="1" s="1"/>
  <c r="E983" i="1"/>
  <c r="F984" i="1" s="1"/>
  <c r="H970" i="1" l="1"/>
  <c r="N970" i="1" s="1"/>
  <c r="P970" i="1" s="1"/>
  <c r="B970" i="1" s="1"/>
  <c r="G971" i="1"/>
  <c r="J972" i="1"/>
  <c r="K971" i="1"/>
  <c r="L971" i="1" s="1"/>
  <c r="M971" i="1" s="1"/>
  <c r="O984" i="1"/>
  <c r="Q984" i="1" s="1"/>
  <c r="R984" i="1"/>
  <c r="S984" i="1"/>
  <c r="Q983" i="1"/>
  <c r="C978" i="1"/>
  <c r="A985" i="1"/>
  <c r="D985" i="1" s="1"/>
  <c r="E984" i="1"/>
  <c r="F985" i="1" s="1"/>
  <c r="I987" i="1"/>
  <c r="R985" i="1" l="1"/>
  <c r="K972" i="1"/>
  <c r="L972" i="1" s="1"/>
  <c r="M972" i="1" s="1"/>
  <c r="J973" i="1"/>
  <c r="G972" i="1"/>
  <c r="H971" i="1"/>
  <c r="N971" i="1" s="1"/>
  <c r="P971" i="1" s="1"/>
  <c r="B971" i="1" s="1"/>
  <c r="S985" i="1"/>
  <c r="O985" i="1"/>
  <c r="Q985" i="1" s="1"/>
  <c r="C979" i="1"/>
  <c r="I988" i="1"/>
  <c r="A986" i="1"/>
  <c r="D986" i="1" s="1"/>
  <c r="E985" i="1"/>
  <c r="F986" i="1" s="1"/>
  <c r="H972" i="1" l="1"/>
  <c r="N972" i="1" s="1"/>
  <c r="P972" i="1" s="1"/>
  <c r="B972" i="1" s="1"/>
  <c r="G973" i="1"/>
  <c r="K973" i="1"/>
  <c r="L973" i="1" s="1"/>
  <c r="M973" i="1" s="1"/>
  <c r="J974" i="1"/>
  <c r="R986" i="1"/>
  <c r="O986" i="1"/>
  <c r="Q986" i="1" s="1"/>
  <c r="S986" i="1"/>
  <c r="I989" i="1"/>
  <c r="A987" i="1"/>
  <c r="D987" i="1" s="1"/>
  <c r="E986" i="1"/>
  <c r="F987" i="1" s="1"/>
  <c r="C980" i="1"/>
  <c r="K974" i="1" l="1"/>
  <c r="L974" i="1" s="1"/>
  <c r="M974" i="1" s="1"/>
  <c r="J975" i="1"/>
  <c r="H973" i="1"/>
  <c r="N973" i="1" s="1"/>
  <c r="P973" i="1" s="1"/>
  <c r="B973" i="1" s="1"/>
  <c r="G974" i="1"/>
  <c r="O987" i="1"/>
  <c r="Q987" i="1" s="1"/>
  <c r="S987" i="1"/>
  <c r="R987" i="1"/>
  <c r="E987" i="1"/>
  <c r="F988" i="1" s="1"/>
  <c r="A988" i="1"/>
  <c r="D988" i="1" s="1"/>
  <c r="I990" i="1"/>
  <c r="C981" i="1"/>
  <c r="G975" i="1" l="1"/>
  <c r="H974" i="1"/>
  <c r="N974" i="1" s="1"/>
  <c r="P974" i="1" s="1"/>
  <c r="B974" i="1" s="1"/>
  <c r="K975" i="1"/>
  <c r="L975" i="1" s="1"/>
  <c r="M975" i="1" s="1"/>
  <c r="J976" i="1"/>
  <c r="R988" i="1"/>
  <c r="S988" i="1"/>
  <c r="O988" i="1"/>
  <c r="C982" i="1"/>
  <c r="I991" i="1"/>
  <c r="E988" i="1"/>
  <c r="F989" i="1" s="1"/>
  <c r="A989" i="1"/>
  <c r="D989" i="1" s="1"/>
  <c r="K976" i="1" l="1"/>
  <c r="L976" i="1" s="1"/>
  <c r="M976" i="1" s="1"/>
  <c r="J977" i="1"/>
  <c r="G976" i="1"/>
  <c r="H975" i="1"/>
  <c r="N975" i="1" s="1"/>
  <c r="P975" i="1" s="1"/>
  <c r="B975" i="1" s="1"/>
  <c r="R989" i="1"/>
  <c r="S989" i="1"/>
  <c r="Q988" i="1"/>
  <c r="O989" i="1"/>
  <c r="A990" i="1"/>
  <c r="D990" i="1" s="1"/>
  <c r="E989" i="1"/>
  <c r="F990" i="1" s="1"/>
  <c r="C983" i="1"/>
  <c r="I992" i="1"/>
  <c r="G977" i="1" l="1"/>
  <c r="H976" i="1"/>
  <c r="N976" i="1" s="1"/>
  <c r="P976" i="1" s="1"/>
  <c r="B976" i="1" s="1"/>
  <c r="K977" i="1"/>
  <c r="L977" i="1" s="1"/>
  <c r="M977" i="1" s="1"/>
  <c r="J978" i="1"/>
  <c r="O990" i="1"/>
  <c r="Q990" i="1" s="1"/>
  <c r="Q989" i="1"/>
  <c r="S990" i="1"/>
  <c r="R990" i="1"/>
  <c r="I993" i="1"/>
  <c r="E990" i="1"/>
  <c r="F991" i="1" s="1"/>
  <c r="A991" i="1"/>
  <c r="D991" i="1" s="1"/>
  <c r="C984" i="1"/>
  <c r="K978" i="1" l="1"/>
  <c r="L978" i="1" s="1"/>
  <c r="M978" i="1" s="1"/>
  <c r="J979" i="1"/>
  <c r="H977" i="1"/>
  <c r="N977" i="1" s="1"/>
  <c r="P977" i="1" s="1"/>
  <c r="B977" i="1" s="1"/>
  <c r="G978" i="1"/>
  <c r="S991" i="1"/>
  <c r="O991" i="1"/>
  <c r="Q991" i="1" s="1"/>
  <c r="R991" i="1"/>
  <c r="A992" i="1"/>
  <c r="D992" i="1" s="1"/>
  <c r="E991" i="1"/>
  <c r="F992" i="1" s="1"/>
  <c r="C985" i="1"/>
  <c r="I994" i="1"/>
  <c r="G979" i="1" l="1"/>
  <c r="H978" i="1"/>
  <c r="N978" i="1" s="1"/>
  <c r="P978" i="1" s="1"/>
  <c r="B978" i="1" s="1"/>
  <c r="J980" i="1"/>
  <c r="K979" i="1"/>
  <c r="L979" i="1" s="1"/>
  <c r="M979" i="1" s="1"/>
  <c r="R992" i="1"/>
  <c r="O992" i="1"/>
  <c r="Q992" i="1" s="1"/>
  <c r="S992" i="1"/>
  <c r="I995" i="1"/>
  <c r="C986" i="1"/>
  <c r="A993" i="1"/>
  <c r="D993" i="1" s="1"/>
  <c r="E992" i="1"/>
  <c r="F993" i="1" s="1"/>
  <c r="K980" i="1" l="1"/>
  <c r="L980" i="1" s="1"/>
  <c r="M980" i="1" s="1"/>
  <c r="J981" i="1"/>
  <c r="H979" i="1"/>
  <c r="N979" i="1" s="1"/>
  <c r="P979" i="1" s="1"/>
  <c r="B979" i="1" s="1"/>
  <c r="G980" i="1"/>
  <c r="O993" i="1"/>
  <c r="Q993" i="1" s="1"/>
  <c r="S993" i="1"/>
  <c r="R993" i="1"/>
  <c r="A994" i="1"/>
  <c r="D994" i="1" s="1"/>
  <c r="E993" i="1"/>
  <c r="F994" i="1" s="1"/>
  <c r="C987" i="1"/>
  <c r="I996" i="1"/>
  <c r="J982" i="1" l="1"/>
  <c r="K981" i="1"/>
  <c r="L981" i="1" s="1"/>
  <c r="M981" i="1" s="1"/>
  <c r="G981" i="1"/>
  <c r="H980" i="1"/>
  <c r="N980" i="1" s="1"/>
  <c r="P980" i="1" s="1"/>
  <c r="B980" i="1" s="1"/>
  <c r="R994" i="1"/>
  <c r="S994" i="1"/>
  <c r="O994" i="1"/>
  <c r="Q994" i="1" s="1"/>
  <c r="I997" i="1"/>
  <c r="C988" i="1"/>
  <c r="A995" i="1"/>
  <c r="D995" i="1" s="1"/>
  <c r="E994" i="1"/>
  <c r="F995" i="1" s="1"/>
  <c r="H981" i="1" l="1"/>
  <c r="N981" i="1" s="1"/>
  <c r="P981" i="1" s="1"/>
  <c r="B981" i="1" s="1"/>
  <c r="G982" i="1"/>
  <c r="K982" i="1"/>
  <c r="L982" i="1" s="1"/>
  <c r="M982" i="1" s="1"/>
  <c r="J983" i="1"/>
  <c r="O995" i="1"/>
  <c r="Q995" i="1" s="1"/>
  <c r="S995" i="1"/>
  <c r="R995" i="1"/>
  <c r="C989" i="1"/>
  <c r="I998" i="1"/>
  <c r="A996" i="1"/>
  <c r="D996" i="1" s="1"/>
  <c r="E995" i="1"/>
  <c r="F996" i="1" s="1"/>
  <c r="H982" i="1" l="1"/>
  <c r="N982" i="1" s="1"/>
  <c r="P982" i="1" s="1"/>
  <c r="B982" i="1" s="1"/>
  <c r="G983" i="1"/>
  <c r="R996" i="1"/>
  <c r="K983" i="1"/>
  <c r="L983" i="1" s="1"/>
  <c r="M983" i="1" s="1"/>
  <c r="J984" i="1"/>
  <c r="O996" i="1"/>
  <c r="Q996" i="1" s="1"/>
  <c r="S996" i="1"/>
  <c r="C990" i="1"/>
  <c r="A997" i="1"/>
  <c r="D997" i="1" s="1"/>
  <c r="E996" i="1"/>
  <c r="F997" i="1" s="1"/>
  <c r="I999" i="1"/>
  <c r="G984" i="1" l="1"/>
  <c r="H983" i="1"/>
  <c r="N983" i="1" s="1"/>
  <c r="P983" i="1" s="1"/>
  <c r="B983" i="1" s="1"/>
  <c r="K984" i="1"/>
  <c r="L984" i="1" s="1"/>
  <c r="M984" i="1" s="1"/>
  <c r="J985" i="1"/>
  <c r="S997" i="1"/>
  <c r="R997" i="1"/>
  <c r="O997" i="1"/>
  <c r="Q997" i="1" s="1"/>
  <c r="C991" i="1"/>
  <c r="I1000" i="1"/>
  <c r="A998" i="1"/>
  <c r="D998" i="1" s="1"/>
  <c r="E997" i="1"/>
  <c r="F998" i="1" s="1"/>
  <c r="K985" i="1" l="1"/>
  <c r="L985" i="1" s="1"/>
  <c r="M985" i="1" s="1"/>
  <c r="J986" i="1"/>
  <c r="H984" i="1"/>
  <c r="N984" i="1" s="1"/>
  <c r="P984" i="1" s="1"/>
  <c r="B984" i="1" s="1"/>
  <c r="G985" i="1"/>
  <c r="O998" i="1"/>
  <c r="Q998" i="1" s="1"/>
  <c r="R998" i="1"/>
  <c r="S998" i="1"/>
  <c r="E998" i="1"/>
  <c r="F999" i="1" s="1"/>
  <c r="A999" i="1"/>
  <c r="D999" i="1" s="1"/>
  <c r="C992" i="1"/>
  <c r="I1001" i="1"/>
  <c r="H985" i="1" l="1"/>
  <c r="N985" i="1" s="1"/>
  <c r="P985" i="1" s="1"/>
  <c r="B985" i="1" s="1"/>
  <c r="G986" i="1"/>
  <c r="J987" i="1"/>
  <c r="K986" i="1"/>
  <c r="L986" i="1" s="1"/>
  <c r="M986" i="1" s="1"/>
  <c r="S999" i="1"/>
  <c r="O999" i="1"/>
  <c r="Q999" i="1" s="1"/>
  <c r="R999" i="1"/>
  <c r="A1000" i="1"/>
  <c r="D1000" i="1" s="1"/>
  <c r="E999" i="1"/>
  <c r="F1000" i="1" s="1"/>
  <c r="C993" i="1"/>
  <c r="I1002" i="1"/>
  <c r="K987" i="1" l="1"/>
  <c r="L987" i="1" s="1"/>
  <c r="M987" i="1" s="1"/>
  <c r="J988" i="1"/>
  <c r="G987" i="1"/>
  <c r="H986" i="1"/>
  <c r="N986" i="1" s="1"/>
  <c r="P986" i="1" s="1"/>
  <c r="B986" i="1" s="1"/>
  <c r="O1000" i="1"/>
  <c r="Q1000" i="1" s="1"/>
  <c r="R1000" i="1"/>
  <c r="S1000" i="1"/>
  <c r="C994" i="1"/>
  <c r="A1001" i="1"/>
  <c r="D1001" i="1" s="1"/>
  <c r="E1000" i="1"/>
  <c r="F1001" i="1" s="1"/>
  <c r="I1003" i="1"/>
  <c r="G988" i="1" l="1"/>
  <c r="H987" i="1"/>
  <c r="N987" i="1" s="1"/>
  <c r="P987" i="1" s="1"/>
  <c r="B987" i="1" s="1"/>
  <c r="J989" i="1"/>
  <c r="K988" i="1"/>
  <c r="L988" i="1" s="1"/>
  <c r="M988" i="1" s="1"/>
  <c r="S1001" i="1"/>
  <c r="R1001" i="1"/>
  <c r="O1001" i="1"/>
  <c r="Q1001" i="1" s="1"/>
  <c r="I1004" i="1"/>
  <c r="A1002" i="1"/>
  <c r="D1002" i="1" s="1"/>
  <c r="E1001" i="1"/>
  <c r="F1002" i="1" s="1"/>
  <c r="C995" i="1"/>
  <c r="K989" i="1" l="1"/>
  <c r="L989" i="1" s="1"/>
  <c r="M989" i="1" s="1"/>
  <c r="J990" i="1"/>
  <c r="H988" i="1"/>
  <c r="N988" i="1" s="1"/>
  <c r="P988" i="1" s="1"/>
  <c r="B988" i="1" s="1"/>
  <c r="G989" i="1"/>
  <c r="O1002" i="1"/>
  <c r="Q1002" i="1" s="1"/>
  <c r="R1002" i="1"/>
  <c r="S1002" i="1"/>
  <c r="C996" i="1"/>
  <c r="E1002" i="1"/>
  <c r="F1003" i="1" s="1"/>
  <c r="A1003" i="1"/>
  <c r="D1003" i="1" s="1"/>
  <c r="I1005" i="1"/>
  <c r="K990" i="1" l="1"/>
  <c r="L990" i="1" s="1"/>
  <c r="M990" i="1" s="1"/>
  <c r="J991" i="1"/>
  <c r="H989" i="1"/>
  <c r="N989" i="1" s="1"/>
  <c r="P989" i="1" s="1"/>
  <c r="B989" i="1" s="1"/>
  <c r="G990" i="1"/>
  <c r="O1003" i="1"/>
  <c r="Q1003" i="1" s="1"/>
  <c r="S1003" i="1"/>
  <c r="R1003" i="1"/>
  <c r="I1006" i="1"/>
  <c r="A1004" i="1"/>
  <c r="D1004" i="1" s="1"/>
  <c r="E1003" i="1"/>
  <c r="F1004" i="1" s="1"/>
  <c r="C997" i="1"/>
  <c r="H990" i="1" l="1"/>
  <c r="N990" i="1" s="1"/>
  <c r="P990" i="1" s="1"/>
  <c r="B990" i="1" s="1"/>
  <c r="G991" i="1"/>
  <c r="K991" i="1"/>
  <c r="L991" i="1" s="1"/>
  <c r="M991" i="1" s="1"/>
  <c r="J992" i="1"/>
  <c r="R1004" i="1"/>
  <c r="S1004" i="1"/>
  <c r="O1004" i="1"/>
  <c r="Q1004" i="1" s="1"/>
  <c r="A1005" i="1"/>
  <c r="D1005" i="1" s="1"/>
  <c r="E1004" i="1"/>
  <c r="F1005" i="1" s="1"/>
  <c r="C998" i="1"/>
  <c r="I1007" i="1"/>
  <c r="J993" i="1" l="1"/>
  <c r="K992" i="1"/>
  <c r="L992" i="1" s="1"/>
  <c r="M992" i="1" s="1"/>
  <c r="G992" i="1"/>
  <c r="H991" i="1"/>
  <c r="N991" i="1" s="1"/>
  <c r="P991" i="1" s="1"/>
  <c r="B991" i="1" s="1"/>
  <c r="O1005" i="1"/>
  <c r="Q1005" i="1" s="1"/>
  <c r="S1005" i="1"/>
  <c r="R1005" i="1"/>
  <c r="C999" i="1"/>
  <c r="A1006" i="1"/>
  <c r="E1005" i="1"/>
  <c r="F1006" i="1" s="1"/>
  <c r="I1008" i="1"/>
  <c r="D1006" i="1" l="1"/>
  <c r="E1006" i="1" s="1"/>
  <c r="F1007" i="1" s="1"/>
  <c r="H992" i="1"/>
  <c r="N992" i="1" s="1"/>
  <c r="P992" i="1" s="1"/>
  <c r="B992" i="1" s="1"/>
  <c r="G993" i="1"/>
  <c r="J994" i="1"/>
  <c r="K993" i="1"/>
  <c r="L993" i="1" s="1"/>
  <c r="M993" i="1" s="1"/>
  <c r="R1006" i="1"/>
  <c r="S1006" i="1"/>
  <c r="O1006" i="1"/>
  <c r="Q1006" i="1" s="1"/>
  <c r="I1009" i="1"/>
  <c r="A1007" i="1"/>
  <c r="D1007" i="1" s="1"/>
  <c r="C1000" i="1"/>
  <c r="K994" i="1" l="1"/>
  <c r="L994" i="1" s="1"/>
  <c r="M994" i="1" s="1"/>
  <c r="J995" i="1"/>
  <c r="G994" i="1"/>
  <c r="H993" i="1"/>
  <c r="N993" i="1" s="1"/>
  <c r="P993" i="1" s="1"/>
  <c r="B993" i="1" s="1"/>
  <c r="S1007" i="1"/>
  <c r="O1007" i="1"/>
  <c r="Q1007" i="1" s="1"/>
  <c r="R1007" i="1"/>
  <c r="C1001" i="1"/>
  <c r="A1008" i="1"/>
  <c r="D1008" i="1" s="1"/>
  <c r="E1007" i="1"/>
  <c r="F1008" i="1" s="1"/>
  <c r="I1010" i="1"/>
  <c r="G995" i="1" l="1"/>
  <c r="H994" i="1"/>
  <c r="N994" i="1" s="1"/>
  <c r="P994" i="1" s="1"/>
  <c r="B994" i="1" s="1"/>
  <c r="J996" i="1"/>
  <c r="K995" i="1"/>
  <c r="L995" i="1" s="1"/>
  <c r="M995" i="1" s="1"/>
  <c r="R1008" i="1"/>
  <c r="O1008" i="1"/>
  <c r="Q1008" i="1" s="1"/>
  <c r="S1008" i="1"/>
  <c r="C1002" i="1"/>
  <c r="I1011" i="1"/>
  <c r="E1008" i="1"/>
  <c r="F1009" i="1" s="1"/>
  <c r="A1009" i="1"/>
  <c r="D1009" i="1" s="1"/>
  <c r="K996" i="1" l="1"/>
  <c r="L996" i="1" s="1"/>
  <c r="M996" i="1" s="1"/>
  <c r="J997" i="1"/>
  <c r="G996" i="1"/>
  <c r="H995" i="1"/>
  <c r="N995" i="1" s="1"/>
  <c r="P995" i="1" s="1"/>
  <c r="B995" i="1" s="1"/>
  <c r="S1009" i="1"/>
  <c r="O1009" i="1"/>
  <c r="Q1009" i="1" s="1"/>
  <c r="R1009" i="1"/>
  <c r="C1003" i="1"/>
  <c r="A1010" i="1"/>
  <c r="D1010" i="1" s="1"/>
  <c r="E1009" i="1"/>
  <c r="F1010" i="1" s="1"/>
  <c r="I1012" i="1"/>
  <c r="H996" i="1" l="1"/>
  <c r="N996" i="1" s="1"/>
  <c r="P996" i="1" s="1"/>
  <c r="B996" i="1" s="1"/>
  <c r="G997" i="1"/>
  <c r="K997" i="1"/>
  <c r="L997" i="1" s="1"/>
  <c r="M997" i="1" s="1"/>
  <c r="J998" i="1"/>
  <c r="R1010" i="1"/>
  <c r="O1010" i="1"/>
  <c r="Q1010" i="1" s="1"/>
  <c r="S1010" i="1"/>
  <c r="A1011" i="1"/>
  <c r="D1011" i="1" s="1"/>
  <c r="E1010" i="1"/>
  <c r="F1011" i="1" s="1"/>
  <c r="I1013" i="1"/>
  <c r="C1004" i="1"/>
  <c r="J999" i="1" l="1"/>
  <c r="K998" i="1"/>
  <c r="L998" i="1" s="1"/>
  <c r="M998" i="1" s="1"/>
  <c r="G998" i="1"/>
  <c r="H997" i="1"/>
  <c r="N997" i="1" s="1"/>
  <c r="P997" i="1" s="1"/>
  <c r="B997" i="1" s="1"/>
  <c r="S1011" i="1"/>
  <c r="O1011" i="1"/>
  <c r="Q1011" i="1" s="1"/>
  <c r="R1011" i="1"/>
  <c r="I1014" i="1"/>
  <c r="A1012" i="1"/>
  <c r="D1012" i="1" s="1"/>
  <c r="E1011" i="1"/>
  <c r="F1012" i="1" s="1"/>
  <c r="C1005" i="1"/>
  <c r="G999" i="1" l="1"/>
  <c r="H998" i="1"/>
  <c r="N998" i="1" s="1"/>
  <c r="P998" i="1" s="1"/>
  <c r="B998" i="1" s="1"/>
  <c r="K999" i="1"/>
  <c r="L999" i="1" s="1"/>
  <c r="M999" i="1" s="1"/>
  <c r="J1000" i="1"/>
  <c r="O1012" i="1"/>
  <c r="Q1012" i="1" s="1"/>
  <c r="R1012" i="1"/>
  <c r="S1012" i="1"/>
  <c r="C1006" i="1"/>
  <c r="A1013" i="1"/>
  <c r="D1013" i="1" s="1"/>
  <c r="E1012" i="1"/>
  <c r="F1013" i="1" s="1"/>
  <c r="I1015" i="1"/>
  <c r="R1013" i="1" l="1"/>
  <c r="K1000" i="1"/>
  <c r="L1000" i="1" s="1"/>
  <c r="M1000" i="1" s="1"/>
  <c r="J1001" i="1"/>
  <c r="G1000" i="1"/>
  <c r="H999" i="1"/>
  <c r="N999" i="1" s="1"/>
  <c r="P999" i="1" s="1"/>
  <c r="B999" i="1" s="1"/>
  <c r="S1013" i="1"/>
  <c r="O1013" i="1"/>
  <c r="Q1013" i="1" s="1"/>
  <c r="E1013" i="1"/>
  <c r="F1014" i="1" s="1"/>
  <c r="A1014" i="1"/>
  <c r="D1014" i="1" s="1"/>
  <c r="I1016" i="1"/>
  <c r="C1007" i="1"/>
  <c r="H1000" i="1" l="1"/>
  <c r="N1000" i="1" s="1"/>
  <c r="P1000" i="1" s="1"/>
  <c r="B1000" i="1" s="1"/>
  <c r="G1001" i="1"/>
  <c r="K1001" i="1"/>
  <c r="L1001" i="1" s="1"/>
  <c r="M1001" i="1" s="1"/>
  <c r="J1002" i="1"/>
  <c r="R1014" i="1"/>
  <c r="O1014" i="1"/>
  <c r="Q1014" i="1" s="1"/>
  <c r="S1014" i="1"/>
  <c r="A1015" i="1"/>
  <c r="D1015" i="1" s="1"/>
  <c r="E1014" i="1"/>
  <c r="F1015" i="1" s="1"/>
  <c r="C1008" i="1"/>
  <c r="I1017" i="1"/>
  <c r="J1003" i="1" l="1"/>
  <c r="K1002" i="1"/>
  <c r="L1002" i="1" s="1"/>
  <c r="M1002" i="1" s="1"/>
  <c r="H1001" i="1"/>
  <c r="N1001" i="1" s="1"/>
  <c r="P1001" i="1" s="1"/>
  <c r="B1001" i="1" s="1"/>
  <c r="G1002" i="1"/>
  <c r="O1015" i="1"/>
  <c r="Q1015" i="1" s="1"/>
  <c r="S1015" i="1"/>
  <c r="R1015" i="1"/>
  <c r="C1009" i="1"/>
  <c r="I1018" i="1"/>
  <c r="A1016" i="1"/>
  <c r="D1016" i="1" s="1"/>
  <c r="E1015" i="1"/>
  <c r="F1016" i="1" s="1"/>
  <c r="G1003" i="1" l="1"/>
  <c r="H1002" i="1"/>
  <c r="N1002" i="1" s="1"/>
  <c r="P1002" i="1" s="1"/>
  <c r="B1002" i="1" s="1"/>
  <c r="K1003" i="1"/>
  <c r="L1003" i="1" s="1"/>
  <c r="M1003" i="1" s="1"/>
  <c r="J1004" i="1"/>
  <c r="O1016" i="1"/>
  <c r="R1016" i="1"/>
  <c r="S1016" i="1"/>
  <c r="E1016" i="1"/>
  <c r="F1017" i="1" s="1"/>
  <c r="A1017" i="1"/>
  <c r="D1017" i="1" s="1"/>
  <c r="C1010" i="1"/>
  <c r="I1019" i="1"/>
  <c r="G1004" i="1" l="1"/>
  <c r="H1003" i="1"/>
  <c r="N1003" i="1" s="1"/>
  <c r="P1003" i="1" s="1"/>
  <c r="B1003" i="1" s="1"/>
  <c r="K1004" i="1"/>
  <c r="L1004" i="1" s="1"/>
  <c r="M1004" i="1" s="1"/>
  <c r="J1005" i="1"/>
  <c r="O1017" i="1"/>
  <c r="S1017" i="1"/>
  <c r="R1017" i="1"/>
  <c r="Q1016" i="1"/>
  <c r="I1020" i="1"/>
  <c r="C1011" i="1"/>
  <c r="A1018" i="1"/>
  <c r="D1018" i="1" s="1"/>
  <c r="E1017" i="1"/>
  <c r="F1018" i="1" s="1"/>
  <c r="G1005" i="1" l="1"/>
  <c r="H1004" i="1"/>
  <c r="N1004" i="1" s="1"/>
  <c r="P1004" i="1" s="1"/>
  <c r="B1004" i="1" s="1"/>
  <c r="J1006" i="1"/>
  <c r="K1005" i="1"/>
  <c r="L1005" i="1" s="1"/>
  <c r="M1005" i="1" s="1"/>
  <c r="O1018" i="1"/>
  <c r="Q1018" i="1" s="1"/>
  <c r="Q1017" i="1"/>
  <c r="R1018" i="1"/>
  <c r="S1018" i="1"/>
  <c r="E1018" i="1"/>
  <c r="F1019" i="1" s="1"/>
  <c r="A1019" i="1"/>
  <c r="D1019" i="1" s="1"/>
  <c r="C1012" i="1"/>
  <c r="I1021" i="1"/>
  <c r="R1019" i="1" l="1"/>
  <c r="S1019" i="1"/>
  <c r="K1006" i="1"/>
  <c r="L1006" i="1" s="1"/>
  <c r="M1006" i="1" s="1"/>
  <c r="J1007" i="1"/>
  <c r="G1006" i="1"/>
  <c r="H1005" i="1"/>
  <c r="N1005" i="1" s="1"/>
  <c r="P1005" i="1" s="1"/>
  <c r="B1005" i="1" s="1"/>
  <c r="O1019" i="1"/>
  <c r="A1020" i="1"/>
  <c r="D1020" i="1" s="1"/>
  <c r="E1019" i="1"/>
  <c r="F1020" i="1" s="1"/>
  <c r="I1022" i="1"/>
  <c r="C1013" i="1"/>
  <c r="H1006" i="1" l="1"/>
  <c r="N1006" i="1" s="1"/>
  <c r="P1006" i="1" s="1"/>
  <c r="B1006" i="1" s="1"/>
  <c r="G1007" i="1"/>
  <c r="J1008" i="1"/>
  <c r="K1007" i="1"/>
  <c r="L1007" i="1" s="1"/>
  <c r="M1007" i="1" s="1"/>
  <c r="Q1019" i="1"/>
  <c r="S1020" i="1"/>
  <c r="O1020" i="1"/>
  <c r="Q1020" i="1" s="1"/>
  <c r="R1020" i="1"/>
  <c r="I1023" i="1"/>
  <c r="E1020" i="1"/>
  <c r="F1021" i="1" s="1"/>
  <c r="A1021" i="1"/>
  <c r="D1021" i="1" s="1"/>
  <c r="C1014" i="1"/>
  <c r="J1009" i="1" l="1"/>
  <c r="K1008" i="1"/>
  <c r="L1008" i="1" s="1"/>
  <c r="M1008" i="1" s="1"/>
  <c r="H1007" i="1"/>
  <c r="N1007" i="1" s="1"/>
  <c r="P1007" i="1" s="1"/>
  <c r="B1007" i="1" s="1"/>
  <c r="G1008" i="1"/>
  <c r="O1021" i="1"/>
  <c r="Q1021" i="1" s="1"/>
  <c r="S1021" i="1"/>
  <c r="R1021" i="1"/>
  <c r="C1015" i="1"/>
  <c r="E1021" i="1"/>
  <c r="F1022" i="1" s="1"/>
  <c r="A1022" i="1"/>
  <c r="D1022" i="1" s="1"/>
  <c r="I1024" i="1"/>
  <c r="K1009" i="1" l="1"/>
  <c r="L1009" i="1" s="1"/>
  <c r="M1009" i="1" s="1"/>
  <c r="J1010" i="1"/>
  <c r="G1009" i="1"/>
  <c r="H1008" i="1"/>
  <c r="N1008" i="1" s="1"/>
  <c r="P1008" i="1" s="1"/>
  <c r="B1008" i="1" s="1"/>
  <c r="O1022" i="1"/>
  <c r="Q1022" i="1" s="1"/>
  <c r="R1022" i="1"/>
  <c r="S1022" i="1"/>
  <c r="C1016" i="1"/>
  <c r="E1022" i="1"/>
  <c r="F1023" i="1" s="1"/>
  <c r="A1023" i="1"/>
  <c r="D1023" i="1" s="1"/>
  <c r="I1025" i="1"/>
  <c r="R1023" i="1" l="1"/>
  <c r="G1010" i="1"/>
  <c r="H1009" i="1"/>
  <c r="N1009" i="1" s="1"/>
  <c r="P1009" i="1" s="1"/>
  <c r="B1009" i="1" s="1"/>
  <c r="K1010" i="1"/>
  <c r="L1010" i="1" s="1"/>
  <c r="M1010" i="1" s="1"/>
  <c r="J1011" i="1"/>
  <c r="S1023" i="1"/>
  <c r="O1023" i="1"/>
  <c r="Q1023" i="1" s="1"/>
  <c r="C1017" i="1"/>
  <c r="A1024" i="1"/>
  <c r="D1024" i="1" s="1"/>
  <c r="E1023" i="1"/>
  <c r="F1024" i="1" s="1"/>
  <c r="I1026" i="1"/>
  <c r="G1011" i="1" l="1"/>
  <c r="H1010" i="1"/>
  <c r="N1010" i="1" s="1"/>
  <c r="P1010" i="1" s="1"/>
  <c r="B1010" i="1" s="1"/>
  <c r="K1011" i="1"/>
  <c r="L1011" i="1" s="1"/>
  <c r="M1011" i="1" s="1"/>
  <c r="J1012" i="1"/>
  <c r="O1024" i="1"/>
  <c r="Q1024" i="1" s="1"/>
  <c r="R1024" i="1"/>
  <c r="S1024" i="1"/>
  <c r="A1025" i="1"/>
  <c r="D1025" i="1" s="1"/>
  <c r="E1024" i="1"/>
  <c r="F1025" i="1" s="1"/>
  <c r="C1018" i="1"/>
  <c r="I1027" i="1"/>
  <c r="G1012" i="1" l="1"/>
  <c r="H1011" i="1"/>
  <c r="N1011" i="1" s="1"/>
  <c r="P1011" i="1" s="1"/>
  <c r="B1011" i="1" s="1"/>
  <c r="K1012" i="1"/>
  <c r="L1012" i="1" s="1"/>
  <c r="M1012" i="1" s="1"/>
  <c r="J1013" i="1"/>
  <c r="O1025" i="1"/>
  <c r="Q1025" i="1" s="1"/>
  <c r="S1025" i="1"/>
  <c r="R1025" i="1"/>
  <c r="A1026" i="1"/>
  <c r="D1026" i="1" s="1"/>
  <c r="E1025" i="1"/>
  <c r="F1026" i="1" s="1"/>
  <c r="I1028" i="1"/>
  <c r="C1019" i="1"/>
  <c r="S1026" i="1" l="1"/>
  <c r="G1013" i="1"/>
  <c r="H1012" i="1"/>
  <c r="N1012" i="1" s="1"/>
  <c r="P1012" i="1" s="1"/>
  <c r="B1012" i="1" s="1"/>
  <c r="K1013" i="1"/>
  <c r="L1013" i="1" s="1"/>
  <c r="M1013" i="1" s="1"/>
  <c r="J1014" i="1"/>
  <c r="R1026" i="1"/>
  <c r="O1026" i="1"/>
  <c r="Q1026" i="1" s="1"/>
  <c r="I1029" i="1"/>
  <c r="C1020" i="1"/>
  <c r="A1027" i="1"/>
  <c r="D1027" i="1" s="1"/>
  <c r="E1026" i="1"/>
  <c r="F1027" i="1" s="1"/>
  <c r="G1014" i="1" l="1"/>
  <c r="H1013" i="1"/>
  <c r="N1013" i="1" s="1"/>
  <c r="P1013" i="1" s="1"/>
  <c r="B1013" i="1" s="1"/>
  <c r="K1014" i="1"/>
  <c r="L1014" i="1" s="1"/>
  <c r="M1014" i="1" s="1"/>
  <c r="J1015" i="1"/>
  <c r="O1027" i="1"/>
  <c r="Q1027" i="1" s="1"/>
  <c r="S1027" i="1"/>
  <c r="R1027" i="1"/>
  <c r="I1030" i="1"/>
  <c r="C1021" i="1"/>
  <c r="A1028" i="1"/>
  <c r="D1028" i="1" s="1"/>
  <c r="E1027" i="1"/>
  <c r="F1028" i="1" s="1"/>
  <c r="H1014" i="1" l="1"/>
  <c r="N1014" i="1" s="1"/>
  <c r="P1014" i="1" s="1"/>
  <c r="B1014" i="1" s="1"/>
  <c r="G1015" i="1"/>
  <c r="J1016" i="1"/>
  <c r="K1015" i="1"/>
  <c r="L1015" i="1" s="1"/>
  <c r="M1015" i="1" s="1"/>
  <c r="O1028" i="1"/>
  <c r="Q1028" i="1" s="1"/>
  <c r="R1028" i="1"/>
  <c r="S1028" i="1"/>
  <c r="A1029" i="1"/>
  <c r="D1029" i="1" s="1"/>
  <c r="E1028" i="1"/>
  <c r="F1029" i="1" s="1"/>
  <c r="I1031" i="1"/>
  <c r="C1022" i="1"/>
  <c r="J1017" i="1" l="1"/>
  <c r="K1016" i="1"/>
  <c r="L1016" i="1" s="1"/>
  <c r="M1016" i="1" s="1"/>
  <c r="G1016" i="1"/>
  <c r="H1015" i="1"/>
  <c r="N1015" i="1" s="1"/>
  <c r="P1015" i="1" s="1"/>
  <c r="B1015" i="1" s="1"/>
  <c r="R1029" i="1"/>
  <c r="S1029" i="1"/>
  <c r="O1029" i="1"/>
  <c r="Q1029" i="1" s="1"/>
  <c r="C1023" i="1"/>
  <c r="I1032" i="1"/>
  <c r="A1030" i="1"/>
  <c r="D1030" i="1" s="1"/>
  <c r="E1029" i="1"/>
  <c r="F1030" i="1" s="1"/>
  <c r="G1017" i="1" l="1"/>
  <c r="H1016" i="1"/>
  <c r="N1016" i="1" s="1"/>
  <c r="P1016" i="1" s="1"/>
  <c r="B1016" i="1" s="1"/>
  <c r="K1017" i="1"/>
  <c r="L1017" i="1" s="1"/>
  <c r="M1017" i="1" s="1"/>
  <c r="J1018" i="1"/>
  <c r="O1030" i="1"/>
  <c r="Q1030" i="1" s="1"/>
  <c r="R1030" i="1"/>
  <c r="S1030" i="1"/>
  <c r="C1024" i="1"/>
  <c r="I1033" i="1"/>
  <c r="E1030" i="1"/>
  <c r="F1031" i="1" s="1"/>
  <c r="A1031" i="1"/>
  <c r="D1031" i="1" s="1"/>
  <c r="J1019" i="1" l="1"/>
  <c r="K1018" i="1"/>
  <c r="L1018" i="1" s="1"/>
  <c r="M1018" i="1" s="1"/>
  <c r="H1017" i="1"/>
  <c r="N1017" i="1" s="1"/>
  <c r="P1017" i="1" s="1"/>
  <c r="B1017" i="1" s="1"/>
  <c r="G1018" i="1"/>
  <c r="S1031" i="1"/>
  <c r="R1031" i="1"/>
  <c r="O1031" i="1"/>
  <c r="Q1031" i="1" s="1"/>
  <c r="I1034" i="1"/>
  <c r="C1025" i="1"/>
  <c r="A1032" i="1"/>
  <c r="D1032" i="1" s="1"/>
  <c r="E1031" i="1"/>
  <c r="F1032" i="1" s="1"/>
  <c r="K1019" i="1" l="1"/>
  <c r="L1019" i="1" s="1"/>
  <c r="M1019" i="1" s="1"/>
  <c r="J1020" i="1"/>
  <c r="G1019" i="1"/>
  <c r="H1018" i="1"/>
  <c r="N1018" i="1" s="1"/>
  <c r="P1018" i="1" s="1"/>
  <c r="B1018" i="1" s="1"/>
  <c r="O1032" i="1"/>
  <c r="Q1032" i="1" s="1"/>
  <c r="R1032" i="1"/>
  <c r="S1032" i="1"/>
  <c r="C1026" i="1"/>
  <c r="A1033" i="1"/>
  <c r="D1033" i="1" s="1"/>
  <c r="E1032" i="1"/>
  <c r="F1033" i="1" s="1"/>
  <c r="I1035" i="1"/>
  <c r="H1019" i="1" l="1"/>
  <c r="N1019" i="1" s="1"/>
  <c r="P1019" i="1" s="1"/>
  <c r="B1019" i="1" s="1"/>
  <c r="G1020" i="1"/>
  <c r="K1020" i="1"/>
  <c r="L1020" i="1" s="1"/>
  <c r="M1020" i="1" s="1"/>
  <c r="J1021" i="1"/>
  <c r="S1033" i="1"/>
  <c r="R1033" i="1"/>
  <c r="O1033" i="1"/>
  <c r="Q1033" i="1" s="1"/>
  <c r="C1027" i="1"/>
  <c r="I1036" i="1"/>
  <c r="A1034" i="1"/>
  <c r="D1034" i="1" s="1"/>
  <c r="E1033" i="1"/>
  <c r="F1034" i="1" s="1"/>
  <c r="K1021" i="1" l="1"/>
  <c r="L1021" i="1" s="1"/>
  <c r="M1021" i="1" s="1"/>
  <c r="J1022" i="1"/>
  <c r="H1020" i="1"/>
  <c r="N1020" i="1" s="1"/>
  <c r="P1020" i="1" s="1"/>
  <c r="B1020" i="1" s="1"/>
  <c r="G1021" i="1"/>
  <c r="O1034" i="1"/>
  <c r="Q1034" i="1" s="1"/>
  <c r="R1034" i="1"/>
  <c r="S1034" i="1"/>
  <c r="C1028" i="1"/>
  <c r="A1035" i="1"/>
  <c r="D1035" i="1" s="1"/>
  <c r="E1034" i="1"/>
  <c r="F1035" i="1" s="1"/>
  <c r="I1037" i="1"/>
  <c r="G1022" i="1" l="1"/>
  <c r="H1021" i="1"/>
  <c r="N1021" i="1" s="1"/>
  <c r="P1021" i="1" s="1"/>
  <c r="B1021" i="1" s="1"/>
  <c r="K1022" i="1"/>
  <c r="L1022" i="1" s="1"/>
  <c r="M1022" i="1" s="1"/>
  <c r="J1023" i="1"/>
  <c r="R1035" i="1"/>
  <c r="S1035" i="1"/>
  <c r="O1035" i="1"/>
  <c r="Q1035" i="1" s="1"/>
  <c r="C1029" i="1"/>
  <c r="A1036" i="1"/>
  <c r="D1036" i="1" s="1"/>
  <c r="E1035" i="1"/>
  <c r="F1036" i="1" s="1"/>
  <c r="I1038" i="1"/>
  <c r="K1023" i="1" l="1"/>
  <c r="L1023" i="1" s="1"/>
  <c r="M1023" i="1" s="1"/>
  <c r="J1024" i="1"/>
  <c r="H1022" i="1"/>
  <c r="N1022" i="1" s="1"/>
  <c r="P1022" i="1" s="1"/>
  <c r="B1022" i="1" s="1"/>
  <c r="G1023" i="1"/>
  <c r="O1036" i="1"/>
  <c r="Q1036" i="1" s="1"/>
  <c r="R1036" i="1"/>
  <c r="S1036" i="1"/>
  <c r="I1039" i="1"/>
  <c r="C1030" i="1"/>
  <c r="E1036" i="1"/>
  <c r="F1037" i="1" s="1"/>
  <c r="A1037" i="1"/>
  <c r="D1037" i="1" s="1"/>
  <c r="G1024" i="1" l="1"/>
  <c r="H1023" i="1"/>
  <c r="N1023" i="1" s="1"/>
  <c r="P1023" i="1" s="1"/>
  <c r="B1023" i="1" s="1"/>
  <c r="J1025" i="1"/>
  <c r="K1024" i="1"/>
  <c r="L1024" i="1" s="1"/>
  <c r="M1024" i="1" s="1"/>
  <c r="S1037" i="1"/>
  <c r="O1037" i="1"/>
  <c r="Q1037" i="1" s="1"/>
  <c r="R1037" i="1"/>
  <c r="C1031" i="1"/>
  <c r="A1038" i="1"/>
  <c r="D1038" i="1" s="1"/>
  <c r="E1037" i="1"/>
  <c r="F1038" i="1" s="1"/>
  <c r="I1040" i="1"/>
  <c r="J1026" i="1" l="1"/>
  <c r="K1025" i="1"/>
  <c r="L1025" i="1" s="1"/>
  <c r="M1025" i="1" s="1"/>
  <c r="G1025" i="1"/>
  <c r="H1024" i="1"/>
  <c r="N1024" i="1" s="1"/>
  <c r="P1024" i="1" s="1"/>
  <c r="B1024" i="1" s="1"/>
  <c r="R1038" i="1"/>
  <c r="O1038" i="1"/>
  <c r="Q1038" i="1" s="1"/>
  <c r="S1038" i="1"/>
  <c r="C1032" i="1"/>
  <c r="I1041" i="1"/>
  <c r="A1039" i="1"/>
  <c r="D1039" i="1" s="1"/>
  <c r="E1038" i="1"/>
  <c r="F1039" i="1" s="1"/>
  <c r="G1026" i="1" l="1"/>
  <c r="H1025" i="1"/>
  <c r="N1025" i="1" s="1"/>
  <c r="P1025" i="1" s="1"/>
  <c r="B1025" i="1" s="1"/>
  <c r="K1026" i="1"/>
  <c r="L1026" i="1" s="1"/>
  <c r="M1026" i="1" s="1"/>
  <c r="J1027" i="1"/>
  <c r="S1039" i="1"/>
  <c r="O1039" i="1"/>
  <c r="Q1039" i="1" s="1"/>
  <c r="R1039" i="1"/>
  <c r="A1040" i="1"/>
  <c r="D1040" i="1" s="1"/>
  <c r="E1039" i="1"/>
  <c r="F1040" i="1" s="1"/>
  <c r="I1042" i="1"/>
  <c r="C1033" i="1"/>
  <c r="K1027" i="1" l="1"/>
  <c r="L1027" i="1" s="1"/>
  <c r="M1027" i="1" s="1"/>
  <c r="J1028" i="1"/>
  <c r="G1027" i="1"/>
  <c r="H1026" i="1"/>
  <c r="N1026" i="1" s="1"/>
  <c r="P1026" i="1" s="1"/>
  <c r="B1026" i="1" s="1"/>
  <c r="R1040" i="1"/>
  <c r="S1040" i="1"/>
  <c r="O1040" i="1"/>
  <c r="Q1040" i="1" s="1"/>
  <c r="I1043" i="1"/>
  <c r="A1041" i="1"/>
  <c r="D1041" i="1" s="1"/>
  <c r="E1040" i="1"/>
  <c r="F1041" i="1" s="1"/>
  <c r="C1034" i="1"/>
  <c r="G1028" i="1" l="1"/>
  <c r="H1027" i="1"/>
  <c r="N1027" i="1" s="1"/>
  <c r="P1027" i="1" s="1"/>
  <c r="B1027" i="1" s="1"/>
  <c r="K1028" i="1"/>
  <c r="L1028" i="1" s="1"/>
  <c r="M1028" i="1" s="1"/>
  <c r="J1029" i="1"/>
  <c r="O1041" i="1"/>
  <c r="Q1041" i="1" s="1"/>
  <c r="S1041" i="1"/>
  <c r="R1041" i="1"/>
  <c r="C1035" i="1"/>
  <c r="E1041" i="1"/>
  <c r="F1042" i="1" s="1"/>
  <c r="A1042" i="1"/>
  <c r="D1042" i="1" s="1"/>
  <c r="I1044" i="1"/>
  <c r="K1029" i="1" l="1"/>
  <c r="L1029" i="1" s="1"/>
  <c r="M1029" i="1" s="1"/>
  <c r="J1030" i="1"/>
  <c r="H1028" i="1"/>
  <c r="N1028" i="1" s="1"/>
  <c r="P1028" i="1" s="1"/>
  <c r="B1028" i="1" s="1"/>
  <c r="G1029" i="1"/>
  <c r="R1042" i="1"/>
  <c r="O1042" i="1"/>
  <c r="Q1042" i="1" s="1"/>
  <c r="S1042" i="1"/>
  <c r="I1045" i="1"/>
  <c r="E1042" i="1"/>
  <c r="F1043" i="1" s="1"/>
  <c r="A1043" i="1"/>
  <c r="D1043" i="1" s="1"/>
  <c r="C1036" i="1"/>
  <c r="G1030" i="1" l="1"/>
  <c r="H1029" i="1"/>
  <c r="N1029" i="1" s="1"/>
  <c r="P1029" i="1" s="1"/>
  <c r="B1029" i="1" s="1"/>
  <c r="K1030" i="1"/>
  <c r="L1030" i="1" s="1"/>
  <c r="M1030" i="1" s="1"/>
  <c r="J1031" i="1"/>
  <c r="S1043" i="1"/>
  <c r="O1043" i="1"/>
  <c r="Q1043" i="1" s="1"/>
  <c r="R1043" i="1"/>
  <c r="C1037" i="1"/>
  <c r="A1044" i="1"/>
  <c r="D1044" i="1" s="1"/>
  <c r="E1043" i="1"/>
  <c r="F1044" i="1" s="1"/>
  <c r="I1046" i="1"/>
  <c r="J1032" i="1" l="1"/>
  <c r="K1031" i="1"/>
  <c r="L1031" i="1" s="1"/>
  <c r="M1031" i="1" s="1"/>
  <c r="G1031" i="1"/>
  <c r="H1030" i="1"/>
  <c r="N1030" i="1" s="1"/>
  <c r="P1030" i="1" s="1"/>
  <c r="B1030" i="1" s="1"/>
  <c r="R1044" i="1"/>
  <c r="O1044" i="1"/>
  <c r="Q1044" i="1" s="1"/>
  <c r="S1044" i="1"/>
  <c r="C1038" i="1"/>
  <c r="I1047" i="1"/>
  <c r="A1045" i="1"/>
  <c r="D1045" i="1" s="1"/>
  <c r="E1044" i="1"/>
  <c r="F1045" i="1" s="1"/>
  <c r="G1032" i="1" l="1"/>
  <c r="H1031" i="1"/>
  <c r="N1031" i="1" s="1"/>
  <c r="P1031" i="1" s="1"/>
  <c r="B1031" i="1" s="1"/>
  <c r="J1033" i="1"/>
  <c r="K1032" i="1"/>
  <c r="L1032" i="1" s="1"/>
  <c r="M1032" i="1" s="1"/>
  <c r="O1045" i="1"/>
  <c r="Q1045" i="1" s="1"/>
  <c r="S1045" i="1"/>
  <c r="R1045" i="1"/>
  <c r="C1039" i="1"/>
  <c r="E1045" i="1"/>
  <c r="F1046" i="1" s="1"/>
  <c r="A1046" i="1"/>
  <c r="D1046" i="1" s="1"/>
  <c r="I1048" i="1"/>
  <c r="K1033" i="1" l="1"/>
  <c r="L1033" i="1" s="1"/>
  <c r="M1033" i="1" s="1"/>
  <c r="J1034" i="1"/>
  <c r="H1032" i="1"/>
  <c r="N1032" i="1" s="1"/>
  <c r="P1032" i="1" s="1"/>
  <c r="B1032" i="1" s="1"/>
  <c r="G1033" i="1"/>
  <c r="O1046" i="1"/>
  <c r="Q1046" i="1" s="1"/>
  <c r="R1046" i="1"/>
  <c r="S1046" i="1"/>
  <c r="C1040" i="1"/>
  <c r="I1049" i="1"/>
  <c r="E1046" i="1"/>
  <c r="F1047" i="1" s="1"/>
  <c r="A1047" i="1"/>
  <c r="D1047" i="1" s="1"/>
  <c r="R1047" i="1" l="1"/>
  <c r="H1033" i="1"/>
  <c r="N1033" i="1" s="1"/>
  <c r="P1033" i="1" s="1"/>
  <c r="B1033" i="1" s="1"/>
  <c r="G1034" i="1"/>
  <c r="K1034" i="1"/>
  <c r="L1034" i="1" s="1"/>
  <c r="M1034" i="1" s="1"/>
  <c r="J1035" i="1"/>
  <c r="O1047" i="1"/>
  <c r="S1047" i="1"/>
  <c r="C1041" i="1"/>
  <c r="E1047" i="1"/>
  <c r="F1048" i="1" s="1"/>
  <c r="A1048" i="1"/>
  <c r="D1048" i="1" s="1"/>
  <c r="I1050" i="1"/>
  <c r="G1035" i="1" l="1"/>
  <c r="H1034" i="1"/>
  <c r="N1034" i="1" s="1"/>
  <c r="P1034" i="1" s="1"/>
  <c r="B1034" i="1" s="1"/>
  <c r="J1036" i="1"/>
  <c r="K1035" i="1"/>
  <c r="L1035" i="1" s="1"/>
  <c r="M1035" i="1" s="1"/>
  <c r="O1048" i="1"/>
  <c r="Q1048" i="1" s="1"/>
  <c r="S1048" i="1"/>
  <c r="R1048" i="1"/>
  <c r="Q1047" i="1"/>
  <c r="I1051" i="1"/>
  <c r="C1042" i="1"/>
  <c r="E1048" i="1"/>
  <c r="F1049" i="1" s="1"/>
  <c r="A1049" i="1"/>
  <c r="D1049" i="1" s="1"/>
  <c r="K1036" i="1" l="1"/>
  <c r="L1036" i="1" s="1"/>
  <c r="M1036" i="1" s="1"/>
  <c r="J1037" i="1"/>
  <c r="G1036" i="1"/>
  <c r="H1035" i="1"/>
  <c r="N1035" i="1" s="1"/>
  <c r="P1035" i="1" s="1"/>
  <c r="B1035" i="1" s="1"/>
  <c r="R1049" i="1"/>
  <c r="S1049" i="1"/>
  <c r="O1049" i="1"/>
  <c r="Q1049" i="1" s="1"/>
  <c r="E1049" i="1"/>
  <c r="F1050" i="1" s="1"/>
  <c r="A1050" i="1"/>
  <c r="D1050" i="1" s="1"/>
  <c r="C1043" i="1"/>
  <c r="I1052" i="1"/>
  <c r="H1036" i="1" l="1"/>
  <c r="N1036" i="1" s="1"/>
  <c r="P1036" i="1" s="1"/>
  <c r="B1036" i="1" s="1"/>
  <c r="G1037" i="1"/>
  <c r="J1038" i="1"/>
  <c r="K1037" i="1"/>
  <c r="L1037" i="1" s="1"/>
  <c r="M1037" i="1" s="1"/>
  <c r="O1050" i="1"/>
  <c r="Q1050" i="1" s="1"/>
  <c r="S1050" i="1"/>
  <c r="R1050" i="1"/>
  <c r="I1053" i="1"/>
  <c r="A1051" i="1"/>
  <c r="D1051" i="1" s="1"/>
  <c r="E1050" i="1"/>
  <c r="F1051" i="1" s="1"/>
  <c r="C1044" i="1"/>
  <c r="K1038" i="1" l="1"/>
  <c r="L1038" i="1" s="1"/>
  <c r="M1038" i="1" s="1"/>
  <c r="J1039" i="1"/>
  <c r="G1038" i="1"/>
  <c r="H1037" i="1"/>
  <c r="N1037" i="1" s="1"/>
  <c r="P1037" i="1" s="1"/>
  <c r="B1037" i="1" s="1"/>
  <c r="R1051" i="1"/>
  <c r="S1051" i="1"/>
  <c r="O1051" i="1"/>
  <c r="Q1051" i="1" s="1"/>
  <c r="E1051" i="1"/>
  <c r="F1052" i="1" s="1"/>
  <c r="A1052" i="1"/>
  <c r="D1052" i="1" s="1"/>
  <c r="I1054" i="1"/>
  <c r="C1045" i="1"/>
  <c r="H1038" i="1" l="1"/>
  <c r="N1038" i="1" s="1"/>
  <c r="P1038" i="1" s="1"/>
  <c r="B1038" i="1" s="1"/>
  <c r="G1039" i="1"/>
  <c r="K1039" i="1"/>
  <c r="L1039" i="1" s="1"/>
  <c r="M1039" i="1" s="1"/>
  <c r="J1040" i="1"/>
  <c r="O1052" i="1"/>
  <c r="Q1052" i="1" s="1"/>
  <c r="S1052" i="1"/>
  <c r="R1052" i="1"/>
  <c r="A1053" i="1"/>
  <c r="D1053" i="1" s="1"/>
  <c r="E1052" i="1"/>
  <c r="F1053" i="1" s="1"/>
  <c r="I1055" i="1"/>
  <c r="C1046" i="1"/>
  <c r="J1041" i="1" l="1"/>
  <c r="K1040" i="1"/>
  <c r="L1040" i="1" s="1"/>
  <c r="M1040" i="1" s="1"/>
  <c r="G1040" i="1"/>
  <c r="H1039" i="1"/>
  <c r="N1039" i="1" s="1"/>
  <c r="P1039" i="1" s="1"/>
  <c r="B1039" i="1" s="1"/>
  <c r="R1053" i="1"/>
  <c r="S1053" i="1"/>
  <c r="O1053" i="1"/>
  <c r="Q1053" i="1" s="1"/>
  <c r="C1047" i="1"/>
  <c r="I1056" i="1"/>
  <c r="A1054" i="1"/>
  <c r="D1054" i="1" s="1"/>
  <c r="E1053" i="1"/>
  <c r="F1054" i="1" s="1"/>
  <c r="G1041" i="1" l="1"/>
  <c r="H1040" i="1"/>
  <c r="N1040" i="1" s="1"/>
  <c r="P1040" i="1" s="1"/>
  <c r="B1040" i="1" s="1"/>
  <c r="J1042" i="1"/>
  <c r="K1041" i="1"/>
  <c r="L1041" i="1" s="1"/>
  <c r="M1041" i="1" s="1"/>
  <c r="O1054" i="1"/>
  <c r="Q1054" i="1" s="1"/>
  <c r="S1054" i="1"/>
  <c r="R1054" i="1"/>
  <c r="I1057" i="1"/>
  <c r="A1055" i="1"/>
  <c r="D1055" i="1" s="1"/>
  <c r="E1054" i="1"/>
  <c r="F1055" i="1" s="1"/>
  <c r="C1048" i="1"/>
  <c r="K1042" i="1" l="1"/>
  <c r="L1042" i="1" s="1"/>
  <c r="M1042" i="1" s="1"/>
  <c r="J1043" i="1"/>
  <c r="H1041" i="1"/>
  <c r="N1041" i="1" s="1"/>
  <c r="P1041" i="1" s="1"/>
  <c r="B1041" i="1" s="1"/>
  <c r="G1042" i="1"/>
  <c r="O1055" i="1"/>
  <c r="Q1055" i="1" s="1"/>
  <c r="R1055" i="1"/>
  <c r="S1055" i="1"/>
  <c r="C1049" i="1"/>
  <c r="I1058" i="1"/>
  <c r="A1056" i="1"/>
  <c r="D1056" i="1" s="1"/>
  <c r="E1055" i="1"/>
  <c r="F1056" i="1" s="1"/>
  <c r="R1056" i="1" l="1"/>
  <c r="G1043" i="1"/>
  <c r="H1042" i="1"/>
  <c r="N1042" i="1" s="1"/>
  <c r="P1042" i="1" s="1"/>
  <c r="B1042" i="1" s="1"/>
  <c r="K1043" i="1"/>
  <c r="L1043" i="1" s="1"/>
  <c r="M1043" i="1" s="1"/>
  <c r="J1044" i="1"/>
  <c r="O1056" i="1"/>
  <c r="Q1056" i="1" s="1"/>
  <c r="S1056" i="1"/>
  <c r="C1050" i="1"/>
  <c r="A1057" i="1"/>
  <c r="D1057" i="1" s="1"/>
  <c r="E1056" i="1"/>
  <c r="F1057" i="1" s="1"/>
  <c r="I1059" i="1"/>
  <c r="J1045" i="1" l="1"/>
  <c r="K1044" i="1"/>
  <c r="L1044" i="1" s="1"/>
  <c r="M1044" i="1" s="1"/>
  <c r="H1043" i="1"/>
  <c r="N1043" i="1" s="1"/>
  <c r="P1043" i="1" s="1"/>
  <c r="B1043" i="1" s="1"/>
  <c r="G1044" i="1"/>
  <c r="R1057" i="1"/>
  <c r="S1057" i="1"/>
  <c r="O1057" i="1"/>
  <c r="Q1057" i="1" s="1"/>
  <c r="I1060" i="1"/>
  <c r="A1058" i="1"/>
  <c r="D1058" i="1" s="1"/>
  <c r="E1057" i="1"/>
  <c r="F1058" i="1" s="1"/>
  <c r="C1051" i="1"/>
  <c r="K1045" i="1" l="1"/>
  <c r="L1045" i="1" s="1"/>
  <c r="M1045" i="1" s="1"/>
  <c r="J1046" i="1"/>
  <c r="G1045" i="1"/>
  <c r="H1044" i="1"/>
  <c r="N1044" i="1" s="1"/>
  <c r="P1044" i="1" s="1"/>
  <c r="B1044" i="1" s="1"/>
  <c r="O1058" i="1"/>
  <c r="Q1058" i="1" s="1"/>
  <c r="S1058" i="1"/>
  <c r="R1058" i="1"/>
  <c r="I1061" i="1"/>
  <c r="C1052" i="1"/>
  <c r="A1059" i="1"/>
  <c r="D1059" i="1" s="1"/>
  <c r="E1058" i="1"/>
  <c r="F1059" i="1" s="1"/>
  <c r="H1045" i="1" l="1"/>
  <c r="N1045" i="1" s="1"/>
  <c r="P1045" i="1" s="1"/>
  <c r="B1045" i="1" s="1"/>
  <c r="G1046" i="1"/>
  <c r="K1046" i="1"/>
  <c r="L1046" i="1" s="1"/>
  <c r="M1046" i="1" s="1"/>
  <c r="J1047" i="1"/>
  <c r="O1059" i="1"/>
  <c r="Q1059" i="1" s="1"/>
  <c r="R1059" i="1"/>
  <c r="S1059" i="1"/>
  <c r="I1062" i="1"/>
  <c r="A1060" i="1"/>
  <c r="D1060" i="1" s="1"/>
  <c r="E1059" i="1"/>
  <c r="F1060" i="1" s="1"/>
  <c r="C1053" i="1"/>
  <c r="R1060" i="1" l="1"/>
  <c r="G1047" i="1"/>
  <c r="H1046" i="1"/>
  <c r="N1046" i="1" s="1"/>
  <c r="P1046" i="1" s="1"/>
  <c r="B1046" i="1" s="1"/>
  <c r="K1047" i="1"/>
  <c r="L1047" i="1" s="1"/>
  <c r="M1047" i="1" s="1"/>
  <c r="J1048" i="1"/>
  <c r="S1060" i="1"/>
  <c r="O1060" i="1"/>
  <c r="Q1060" i="1" s="1"/>
  <c r="C1054" i="1"/>
  <c r="E1060" i="1"/>
  <c r="F1061" i="1" s="1"/>
  <c r="A1061" i="1"/>
  <c r="D1061" i="1" s="1"/>
  <c r="I1063" i="1"/>
  <c r="G1048" i="1" l="1"/>
  <c r="H1047" i="1"/>
  <c r="N1047" i="1" s="1"/>
  <c r="P1047" i="1" s="1"/>
  <c r="B1047" i="1" s="1"/>
  <c r="K1048" i="1"/>
  <c r="L1048" i="1" s="1"/>
  <c r="M1048" i="1" s="1"/>
  <c r="J1049" i="1"/>
  <c r="O1061" i="1"/>
  <c r="Q1061" i="1" s="1"/>
  <c r="R1061" i="1"/>
  <c r="S1061" i="1"/>
  <c r="I1064" i="1"/>
  <c r="E1061" i="1"/>
  <c r="F1062" i="1" s="1"/>
  <c r="A1062" i="1"/>
  <c r="D1062" i="1" s="1"/>
  <c r="C1055" i="1"/>
  <c r="H1048" i="1" l="1"/>
  <c r="N1048" i="1" s="1"/>
  <c r="P1048" i="1" s="1"/>
  <c r="B1048" i="1" s="1"/>
  <c r="G1049" i="1"/>
  <c r="K1049" i="1"/>
  <c r="L1049" i="1" s="1"/>
  <c r="M1049" i="1" s="1"/>
  <c r="J1050" i="1"/>
  <c r="S1062" i="1"/>
  <c r="O1062" i="1"/>
  <c r="Q1062" i="1" s="1"/>
  <c r="R1062" i="1"/>
  <c r="A1063" i="1"/>
  <c r="D1063" i="1" s="1"/>
  <c r="E1062" i="1"/>
  <c r="F1063" i="1" s="1"/>
  <c r="I1065" i="1"/>
  <c r="C1056" i="1"/>
  <c r="H1049" i="1" l="1"/>
  <c r="N1049" i="1" s="1"/>
  <c r="P1049" i="1" s="1"/>
  <c r="B1049" i="1" s="1"/>
  <c r="G1050" i="1"/>
  <c r="J1051" i="1"/>
  <c r="K1050" i="1"/>
  <c r="L1050" i="1" s="1"/>
  <c r="M1050" i="1" s="1"/>
  <c r="O1063" i="1"/>
  <c r="Q1063" i="1" s="1"/>
  <c r="R1063" i="1"/>
  <c r="S1063" i="1"/>
  <c r="C1057" i="1"/>
  <c r="I1066" i="1"/>
  <c r="A1064" i="1"/>
  <c r="D1064" i="1" s="1"/>
  <c r="E1063" i="1"/>
  <c r="F1064" i="1" s="1"/>
  <c r="J1052" i="1" l="1"/>
  <c r="K1051" i="1"/>
  <c r="L1051" i="1" s="1"/>
  <c r="M1051" i="1" s="1"/>
  <c r="H1050" i="1"/>
  <c r="N1050" i="1" s="1"/>
  <c r="P1050" i="1" s="1"/>
  <c r="B1050" i="1" s="1"/>
  <c r="G1051" i="1"/>
  <c r="O1064" i="1"/>
  <c r="Q1064" i="1" s="1"/>
  <c r="S1064" i="1"/>
  <c r="R1064" i="1"/>
  <c r="C1058" i="1"/>
  <c r="I1067" i="1"/>
  <c r="A1065" i="1"/>
  <c r="D1065" i="1" s="1"/>
  <c r="E1064" i="1"/>
  <c r="F1065" i="1" s="1"/>
  <c r="G1052" i="1" l="1"/>
  <c r="H1051" i="1"/>
  <c r="N1051" i="1" s="1"/>
  <c r="P1051" i="1" s="1"/>
  <c r="B1051" i="1" s="1"/>
  <c r="R1065" i="1"/>
  <c r="K1052" i="1"/>
  <c r="L1052" i="1" s="1"/>
  <c r="M1052" i="1" s="1"/>
  <c r="J1053" i="1"/>
  <c r="O1065" i="1"/>
  <c r="Q1065" i="1" s="1"/>
  <c r="S1065" i="1"/>
  <c r="A1066" i="1"/>
  <c r="D1066" i="1" s="1"/>
  <c r="E1065" i="1"/>
  <c r="F1066" i="1" s="1"/>
  <c r="C1059" i="1"/>
  <c r="I1068" i="1"/>
  <c r="K1053" i="1" l="1"/>
  <c r="L1053" i="1" s="1"/>
  <c r="M1053" i="1" s="1"/>
  <c r="J1054" i="1"/>
  <c r="H1052" i="1"/>
  <c r="N1052" i="1" s="1"/>
  <c r="P1052" i="1" s="1"/>
  <c r="B1052" i="1" s="1"/>
  <c r="G1053" i="1"/>
  <c r="O1066" i="1"/>
  <c r="Q1066" i="1" s="1"/>
  <c r="S1066" i="1"/>
  <c r="R1066" i="1"/>
  <c r="I1069" i="1"/>
  <c r="C1060" i="1"/>
  <c r="E1066" i="1"/>
  <c r="F1067" i="1" s="1"/>
  <c r="A1067" i="1"/>
  <c r="D1067" i="1" s="1"/>
  <c r="G1054" i="1" l="1"/>
  <c r="H1053" i="1"/>
  <c r="N1053" i="1" s="1"/>
  <c r="P1053" i="1" s="1"/>
  <c r="B1053" i="1" s="1"/>
  <c r="K1054" i="1"/>
  <c r="L1054" i="1" s="1"/>
  <c r="M1054" i="1" s="1"/>
  <c r="J1055" i="1"/>
  <c r="R1067" i="1"/>
  <c r="O1067" i="1"/>
  <c r="Q1067" i="1" s="1"/>
  <c r="S1067" i="1"/>
  <c r="C1061" i="1"/>
  <c r="A1068" i="1"/>
  <c r="D1068" i="1" s="1"/>
  <c r="E1067" i="1"/>
  <c r="F1068" i="1" s="1"/>
  <c r="I1070" i="1"/>
  <c r="J1056" i="1" l="1"/>
  <c r="K1055" i="1"/>
  <c r="L1055" i="1" s="1"/>
  <c r="M1055" i="1" s="1"/>
  <c r="H1054" i="1"/>
  <c r="N1054" i="1" s="1"/>
  <c r="P1054" i="1" s="1"/>
  <c r="B1054" i="1" s="1"/>
  <c r="G1055" i="1"/>
  <c r="S1068" i="1"/>
  <c r="O1068" i="1"/>
  <c r="Q1068" i="1" s="1"/>
  <c r="R1068" i="1"/>
  <c r="C1062" i="1"/>
  <c r="I1071" i="1"/>
  <c r="A1069" i="1"/>
  <c r="D1069" i="1" s="1"/>
  <c r="E1068" i="1"/>
  <c r="F1069" i="1" s="1"/>
  <c r="G1056" i="1" l="1"/>
  <c r="H1055" i="1"/>
  <c r="N1055" i="1" s="1"/>
  <c r="P1055" i="1" s="1"/>
  <c r="B1055" i="1" s="1"/>
  <c r="J1057" i="1"/>
  <c r="K1056" i="1"/>
  <c r="L1056" i="1" s="1"/>
  <c r="M1056" i="1" s="1"/>
  <c r="R1069" i="1"/>
  <c r="O1069" i="1"/>
  <c r="Q1069" i="1" s="1"/>
  <c r="S1069" i="1"/>
  <c r="C1063" i="1"/>
  <c r="A1070" i="1"/>
  <c r="D1070" i="1" s="1"/>
  <c r="E1069" i="1"/>
  <c r="F1070" i="1" s="1"/>
  <c r="I1072" i="1"/>
  <c r="J1058" i="1" l="1"/>
  <c r="K1057" i="1"/>
  <c r="L1057" i="1" s="1"/>
  <c r="M1057" i="1" s="1"/>
  <c r="G1057" i="1"/>
  <c r="H1056" i="1"/>
  <c r="N1056" i="1" s="1"/>
  <c r="P1056" i="1" s="1"/>
  <c r="B1056" i="1" s="1"/>
  <c r="S1070" i="1"/>
  <c r="O1070" i="1"/>
  <c r="Q1070" i="1" s="1"/>
  <c r="R1070" i="1"/>
  <c r="C1064" i="1"/>
  <c r="I1073" i="1"/>
  <c r="A1071" i="1"/>
  <c r="D1071" i="1" s="1"/>
  <c r="E1070" i="1"/>
  <c r="F1071" i="1" s="1"/>
  <c r="H1057" i="1" l="1"/>
  <c r="N1057" i="1" s="1"/>
  <c r="P1057" i="1" s="1"/>
  <c r="B1057" i="1" s="1"/>
  <c r="G1058" i="1"/>
  <c r="K1058" i="1"/>
  <c r="L1058" i="1" s="1"/>
  <c r="M1058" i="1" s="1"/>
  <c r="J1059" i="1"/>
  <c r="O1071" i="1"/>
  <c r="Q1071" i="1" s="1"/>
  <c r="R1071" i="1"/>
  <c r="S1071" i="1"/>
  <c r="A1072" i="1"/>
  <c r="D1072" i="1" s="1"/>
  <c r="E1071" i="1"/>
  <c r="F1072" i="1" s="1"/>
  <c r="C1065" i="1"/>
  <c r="I1074" i="1"/>
  <c r="H1058" i="1" l="1"/>
  <c r="N1058" i="1" s="1"/>
  <c r="P1058" i="1" s="1"/>
  <c r="B1058" i="1" s="1"/>
  <c r="G1059" i="1"/>
  <c r="K1059" i="1"/>
  <c r="L1059" i="1" s="1"/>
  <c r="M1059" i="1" s="1"/>
  <c r="J1060" i="1"/>
  <c r="O1072" i="1"/>
  <c r="Q1072" i="1" s="1"/>
  <c r="S1072" i="1"/>
  <c r="R1072" i="1"/>
  <c r="A1073" i="1"/>
  <c r="D1073" i="1" s="1"/>
  <c r="E1072" i="1"/>
  <c r="F1073" i="1" s="1"/>
  <c r="I1075" i="1"/>
  <c r="C1066" i="1"/>
  <c r="H1059" i="1" l="1"/>
  <c r="N1059" i="1" s="1"/>
  <c r="P1059" i="1" s="1"/>
  <c r="B1059" i="1" s="1"/>
  <c r="G1060" i="1"/>
  <c r="R1073" i="1"/>
  <c r="J1061" i="1"/>
  <c r="K1060" i="1"/>
  <c r="L1060" i="1" s="1"/>
  <c r="M1060" i="1" s="1"/>
  <c r="O1073" i="1"/>
  <c r="Q1073" i="1" s="1"/>
  <c r="S1073" i="1"/>
  <c r="A1074" i="1"/>
  <c r="D1074" i="1" s="1"/>
  <c r="E1073" i="1"/>
  <c r="F1074" i="1" s="1"/>
  <c r="C1067" i="1"/>
  <c r="I1076" i="1"/>
  <c r="H1060" i="1" l="1"/>
  <c r="N1060" i="1" s="1"/>
  <c r="P1060" i="1" s="1"/>
  <c r="B1060" i="1" s="1"/>
  <c r="G1061" i="1"/>
  <c r="K1061" i="1"/>
  <c r="L1061" i="1" s="1"/>
  <c r="M1061" i="1" s="1"/>
  <c r="J1062" i="1"/>
  <c r="O1074" i="1"/>
  <c r="Q1074" i="1" s="1"/>
  <c r="S1074" i="1"/>
  <c r="R1074" i="1"/>
  <c r="I1077" i="1"/>
  <c r="A1075" i="1"/>
  <c r="D1075" i="1" s="1"/>
  <c r="E1074" i="1"/>
  <c r="F1075" i="1" s="1"/>
  <c r="C1068" i="1"/>
  <c r="H1061" i="1" l="1"/>
  <c r="N1061" i="1" s="1"/>
  <c r="P1061" i="1" s="1"/>
  <c r="B1061" i="1" s="1"/>
  <c r="G1062" i="1"/>
  <c r="K1062" i="1"/>
  <c r="L1062" i="1" s="1"/>
  <c r="M1062" i="1" s="1"/>
  <c r="J1063" i="1"/>
  <c r="R1075" i="1"/>
  <c r="S1075" i="1"/>
  <c r="O1075" i="1"/>
  <c r="Q1075" i="1" s="1"/>
  <c r="A1076" i="1"/>
  <c r="D1076" i="1" s="1"/>
  <c r="E1075" i="1"/>
  <c r="F1076" i="1" s="1"/>
  <c r="C1069" i="1"/>
  <c r="I1078" i="1"/>
  <c r="G1063" i="1" l="1"/>
  <c r="H1062" i="1"/>
  <c r="N1062" i="1" s="1"/>
  <c r="P1062" i="1" s="1"/>
  <c r="B1062" i="1" s="1"/>
  <c r="J1064" i="1"/>
  <c r="K1063" i="1"/>
  <c r="L1063" i="1" s="1"/>
  <c r="M1063" i="1" s="1"/>
  <c r="O1076" i="1"/>
  <c r="Q1076" i="1" s="1"/>
  <c r="R1076" i="1"/>
  <c r="S1076" i="1"/>
  <c r="A1077" i="1"/>
  <c r="D1077" i="1" s="1"/>
  <c r="E1076" i="1"/>
  <c r="F1077" i="1" s="1"/>
  <c r="C1070" i="1"/>
  <c r="I1079" i="1"/>
  <c r="K1064" i="1" l="1"/>
  <c r="L1064" i="1" s="1"/>
  <c r="M1064" i="1" s="1"/>
  <c r="J1065" i="1"/>
  <c r="G1064" i="1"/>
  <c r="H1063" i="1"/>
  <c r="N1063" i="1" s="1"/>
  <c r="P1063" i="1" s="1"/>
  <c r="O1077" i="1"/>
  <c r="Q1077" i="1" s="1"/>
  <c r="S1077" i="1"/>
  <c r="R1077" i="1"/>
  <c r="C1071" i="1"/>
  <c r="I1080" i="1"/>
  <c r="A1078" i="1"/>
  <c r="D1078" i="1" s="1"/>
  <c r="E1077" i="1"/>
  <c r="F1078" i="1" s="1"/>
  <c r="B1063" i="1" l="1"/>
  <c r="H1064" i="1"/>
  <c r="N1064" i="1" s="1"/>
  <c r="P1064" i="1" s="1"/>
  <c r="B1064" i="1" s="1"/>
  <c r="G1065" i="1"/>
  <c r="K1065" i="1"/>
  <c r="L1065" i="1" s="1"/>
  <c r="M1065" i="1" s="1"/>
  <c r="J1066" i="1"/>
  <c r="R1078" i="1"/>
  <c r="O1078" i="1"/>
  <c r="Q1078" i="1" s="1"/>
  <c r="S1078" i="1"/>
  <c r="A1079" i="1"/>
  <c r="D1079" i="1" s="1"/>
  <c r="E1078" i="1"/>
  <c r="F1079" i="1" s="1"/>
  <c r="C1072" i="1"/>
  <c r="I1081" i="1"/>
  <c r="K1066" i="1" l="1"/>
  <c r="L1066" i="1" s="1"/>
  <c r="M1066" i="1" s="1"/>
  <c r="J1067" i="1"/>
  <c r="G1066" i="1"/>
  <c r="H1065" i="1"/>
  <c r="N1065" i="1" s="1"/>
  <c r="P1065" i="1" s="1"/>
  <c r="B1065" i="1" s="1"/>
  <c r="O1079" i="1"/>
  <c r="S1079" i="1"/>
  <c r="R1079" i="1"/>
  <c r="I1082" i="1"/>
  <c r="C1073" i="1"/>
  <c r="E1079" i="1"/>
  <c r="F1080" i="1" s="1"/>
  <c r="A1080" i="1"/>
  <c r="D1080" i="1" s="1"/>
  <c r="G1067" i="1" l="1"/>
  <c r="H1066" i="1"/>
  <c r="N1066" i="1" s="1"/>
  <c r="P1066" i="1" s="1"/>
  <c r="B1066" i="1" s="1"/>
  <c r="J1068" i="1"/>
  <c r="K1067" i="1"/>
  <c r="L1067" i="1" s="1"/>
  <c r="M1067" i="1" s="1"/>
  <c r="R1080" i="1"/>
  <c r="S1080" i="1"/>
  <c r="Q1079" i="1"/>
  <c r="O1080" i="1"/>
  <c r="Q1080" i="1" s="1"/>
  <c r="I1083" i="1"/>
  <c r="C1074" i="1"/>
  <c r="A1081" i="1"/>
  <c r="D1081" i="1" s="1"/>
  <c r="E1080" i="1"/>
  <c r="F1081" i="1" s="1"/>
  <c r="K1068" i="1" l="1"/>
  <c r="L1068" i="1" s="1"/>
  <c r="M1068" i="1" s="1"/>
  <c r="J1069" i="1"/>
  <c r="G1068" i="1"/>
  <c r="H1067" i="1"/>
  <c r="N1067" i="1" s="1"/>
  <c r="P1067" i="1" s="1"/>
  <c r="B1067" i="1" s="1"/>
  <c r="O1081" i="1"/>
  <c r="Q1081" i="1" s="1"/>
  <c r="S1081" i="1"/>
  <c r="R1081" i="1"/>
  <c r="I1084" i="1"/>
  <c r="E1081" i="1"/>
  <c r="F1082" i="1" s="1"/>
  <c r="A1082" i="1"/>
  <c r="D1082" i="1" s="1"/>
  <c r="C1075" i="1"/>
  <c r="H1068" i="1" l="1"/>
  <c r="N1068" i="1" s="1"/>
  <c r="P1068" i="1" s="1"/>
  <c r="B1068" i="1" s="1"/>
  <c r="G1069" i="1"/>
  <c r="K1069" i="1"/>
  <c r="L1069" i="1" s="1"/>
  <c r="M1069" i="1" s="1"/>
  <c r="J1070" i="1"/>
  <c r="O1082" i="1"/>
  <c r="Q1082" i="1" s="1"/>
  <c r="R1082" i="1"/>
  <c r="S1082" i="1"/>
  <c r="I1085" i="1"/>
  <c r="C1076" i="1"/>
  <c r="E1082" i="1"/>
  <c r="F1083" i="1" s="1"/>
  <c r="A1083" i="1"/>
  <c r="D1083" i="1" s="1"/>
  <c r="R1083" i="1" l="1"/>
  <c r="K1070" i="1"/>
  <c r="L1070" i="1" s="1"/>
  <c r="M1070" i="1" s="1"/>
  <c r="J1071" i="1"/>
  <c r="G1070" i="1"/>
  <c r="H1069" i="1"/>
  <c r="N1069" i="1" s="1"/>
  <c r="P1069" i="1" s="1"/>
  <c r="B1069" i="1" s="1"/>
  <c r="O1083" i="1"/>
  <c r="Q1083" i="1" s="1"/>
  <c r="S1083" i="1"/>
  <c r="C1077" i="1"/>
  <c r="I1086" i="1"/>
  <c r="A1084" i="1"/>
  <c r="D1084" i="1" s="1"/>
  <c r="E1083" i="1"/>
  <c r="F1084" i="1" s="1"/>
  <c r="J1072" i="1" l="1"/>
  <c r="K1071" i="1"/>
  <c r="L1071" i="1" s="1"/>
  <c r="M1071" i="1" s="1"/>
  <c r="H1070" i="1"/>
  <c r="N1070" i="1" s="1"/>
  <c r="P1070" i="1" s="1"/>
  <c r="B1070" i="1" s="1"/>
  <c r="G1071" i="1"/>
  <c r="R1084" i="1"/>
  <c r="S1084" i="1"/>
  <c r="O1084" i="1"/>
  <c r="Q1084" i="1" s="1"/>
  <c r="E1084" i="1"/>
  <c r="F1085" i="1" s="1"/>
  <c r="A1085" i="1"/>
  <c r="D1085" i="1" s="1"/>
  <c r="C1078" i="1"/>
  <c r="I1087" i="1"/>
  <c r="H1071" i="1" l="1"/>
  <c r="N1071" i="1" s="1"/>
  <c r="P1071" i="1" s="1"/>
  <c r="B1071" i="1" s="1"/>
  <c r="G1072" i="1"/>
  <c r="J1073" i="1"/>
  <c r="K1072" i="1"/>
  <c r="L1072" i="1" s="1"/>
  <c r="M1072" i="1" s="1"/>
  <c r="O1085" i="1"/>
  <c r="Q1085" i="1" s="1"/>
  <c r="S1085" i="1"/>
  <c r="R1085" i="1"/>
  <c r="A1086" i="1"/>
  <c r="D1086" i="1" s="1"/>
  <c r="E1085" i="1"/>
  <c r="F1086" i="1" s="1"/>
  <c r="I1088" i="1"/>
  <c r="C1079" i="1"/>
  <c r="K1073" i="1" l="1"/>
  <c r="L1073" i="1" s="1"/>
  <c r="M1073" i="1" s="1"/>
  <c r="J1074" i="1"/>
  <c r="G1073" i="1"/>
  <c r="H1072" i="1"/>
  <c r="N1072" i="1" s="1"/>
  <c r="P1072" i="1" s="1"/>
  <c r="B1072" i="1" s="1"/>
  <c r="R1086" i="1"/>
  <c r="S1086" i="1"/>
  <c r="O1086" i="1"/>
  <c r="Q1086" i="1" s="1"/>
  <c r="I1089" i="1"/>
  <c r="C1080" i="1"/>
  <c r="A1087" i="1"/>
  <c r="D1087" i="1" s="1"/>
  <c r="E1086" i="1"/>
  <c r="F1087" i="1" s="1"/>
  <c r="H1073" i="1" l="1"/>
  <c r="N1073" i="1" s="1"/>
  <c r="P1073" i="1" s="1"/>
  <c r="B1073" i="1" s="1"/>
  <c r="G1074" i="1"/>
  <c r="K1074" i="1"/>
  <c r="L1074" i="1" s="1"/>
  <c r="M1074" i="1" s="1"/>
  <c r="J1075" i="1"/>
  <c r="O1087" i="1"/>
  <c r="S1087" i="1"/>
  <c r="R1087" i="1"/>
  <c r="E1087" i="1"/>
  <c r="F1088" i="1" s="1"/>
  <c r="A1088" i="1"/>
  <c r="D1088" i="1" s="1"/>
  <c r="I1090" i="1"/>
  <c r="C1081" i="1"/>
  <c r="J1076" i="1" l="1"/>
  <c r="K1075" i="1"/>
  <c r="L1075" i="1" s="1"/>
  <c r="M1075" i="1" s="1"/>
  <c r="H1074" i="1"/>
  <c r="N1074" i="1" s="1"/>
  <c r="P1074" i="1" s="1"/>
  <c r="B1074" i="1" s="1"/>
  <c r="G1075" i="1"/>
  <c r="R1088" i="1"/>
  <c r="O1088" i="1"/>
  <c r="Q1088" i="1" s="1"/>
  <c r="Q1087" i="1"/>
  <c r="S1088" i="1"/>
  <c r="C1082" i="1"/>
  <c r="A1089" i="1"/>
  <c r="D1089" i="1" s="1"/>
  <c r="E1088" i="1"/>
  <c r="F1089" i="1" s="1"/>
  <c r="I1091" i="1"/>
  <c r="G1076" i="1" l="1"/>
  <c r="H1075" i="1"/>
  <c r="N1075" i="1" s="1"/>
  <c r="P1075" i="1" s="1"/>
  <c r="B1075" i="1" s="1"/>
  <c r="J1077" i="1"/>
  <c r="K1076" i="1"/>
  <c r="L1076" i="1" s="1"/>
  <c r="M1076" i="1" s="1"/>
  <c r="O1089" i="1"/>
  <c r="Q1089" i="1" s="1"/>
  <c r="S1089" i="1"/>
  <c r="R1089" i="1"/>
  <c r="I1092" i="1"/>
  <c r="E1089" i="1"/>
  <c r="F1090" i="1" s="1"/>
  <c r="A1090" i="1"/>
  <c r="D1090" i="1" s="1"/>
  <c r="C1083" i="1"/>
  <c r="R1090" i="1" l="1"/>
  <c r="J1078" i="1"/>
  <c r="K1077" i="1"/>
  <c r="L1077" i="1" s="1"/>
  <c r="M1077" i="1" s="1"/>
  <c r="H1076" i="1"/>
  <c r="N1076" i="1" s="1"/>
  <c r="P1076" i="1" s="1"/>
  <c r="B1076" i="1" s="1"/>
  <c r="G1077" i="1"/>
  <c r="S1090" i="1"/>
  <c r="O1090" i="1"/>
  <c r="Q1090" i="1" s="1"/>
  <c r="C1084" i="1"/>
  <c r="A1091" i="1"/>
  <c r="D1091" i="1" s="1"/>
  <c r="E1090" i="1"/>
  <c r="F1091" i="1" s="1"/>
  <c r="I1093" i="1"/>
  <c r="K1078" i="1" l="1"/>
  <c r="L1078" i="1" s="1"/>
  <c r="M1078" i="1" s="1"/>
  <c r="J1079" i="1"/>
  <c r="G1078" i="1"/>
  <c r="H1077" i="1"/>
  <c r="N1077" i="1" s="1"/>
  <c r="P1077" i="1" s="1"/>
  <c r="B1077" i="1" s="1"/>
  <c r="O1091" i="1"/>
  <c r="Q1091" i="1" s="1"/>
  <c r="S1091" i="1"/>
  <c r="R1091" i="1"/>
  <c r="C1085" i="1"/>
  <c r="I1094" i="1"/>
  <c r="A1092" i="1"/>
  <c r="D1092" i="1" s="1"/>
  <c r="E1091" i="1"/>
  <c r="F1092" i="1" s="1"/>
  <c r="H1078" i="1" l="1"/>
  <c r="N1078" i="1" s="1"/>
  <c r="P1078" i="1" s="1"/>
  <c r="B1078" i="1" s="1"/>
  <c r="G1079" i="1"/>
  <c r="K1079" i="1"/>
  <c r="L1079" i="1" s="1"/>
  <c r="M1079" i="1" s="1"/>
  <c r="J1080" i="1"/>
  <c r="O1092" i="1"/>
  <c r="Q1092" i="1" s="1"/>
  <c r="R1092" i="1"/>
  <c r="S1092" i="1"/>
  <c r="A1093" i="1"/>
  <c r="D1093" i="1" s="1"/>
  <c r="E1092" i="1"/>
  <c r="F1093" i="1" s="1"/>
  <c r="C1086" i="1"/>
  <c r="I1095" i="1"/>
  <c r="J1081" i="1" l="1"/>
  <c r="K1080" i="1"/>
  <c r="L1080" i="1" s="1"/>
  <c r="M1080" i="1" s="1"/>
  <c r="G1080" i="1"/>
  <c r="H1079" i="1"/>
  <c r="N1079" i="1" s="1"/>
  <c r="P1079" i="1" s="1"/>
  <c r="B1079" i="1" s="1"/>
  <c r="R1093" i="1"/>
  <c r="S1093" i="1"/>
  <c r="O1093" i="1"/>
  <c r="Q1093" i="1" s="1"/>
  <c r="I1096" i="1"/>
  <c r="C1087" i="1"/>
  <c r="A1094" i="1"/>
  <c r="D1094" i="1" s="1"/>
  <c r="E1093" i="1"/>
  <c r="F1094" i="1" s="1"/>
  <c r="G1081" i="1" l="1"/>
  <c r="H1080" i="1"/>
  <c r="N1080" i="1" s="1"/>
  <c r="P1080" i="1" s="1"/>
  <c r="B1080" i="1" s="1"/>
  <c r="K1081" i="1"/>
  <c r="L1081" i="1" s="1"/>
  <c r="M1081" i="1" s="1"/>
  <c r="J1082" i="1"/>
  <c r="O1094" i="1"/>
  <c r="Q1094" i="1" s="1"/>
  <c r="R1094" i="1"/>
  <c r="S1094" i="1"/>
  <c r="C1088" i="1"/>
  <c r="E1094" i="1"/>
  <c r="F1095" i="1" s="1"/>
  <c r="A1095" i="1"/>
  <c r="D1095" i="1" s="1"/>
  <c r="I1097" i="1"/>
  <c r="K1082" i="1" l="1"/>
  <c r="L1082" i="1" s="1"/>
  <c r="M1082" i="1" s="1"/>
  <c r="J1083" i="1"/>
  <c r="H1081" i="1"/>
  <c r="N1081" i="1" s="1"/>
  <c r="P1081" i="1" s="1"/>
  <c r="B1081" i="1" s="1"/>
  <c r="G1082" i="1"/>
  <c r="O1095" i="1"/>
  <c r="Q1095" i="1" s="1"/>
  <c r="S1095" i="1"/>
  <c r="R1095" i="1"/>
  <c r="E1095" i="1"/>
  <c r="F1096" i="1" s="1"/>
  <c r="A1096" i="1"/>
  <c r="D1096" i="1" s="1"/>
  <c r="I1098" i="1"/>
  <c r="C1089" i="1"/>
  <c r="K1083" i="1" l="1"/>
  <c r="L1083" i="1" s="1"/>
  <c r="M1083" i="1" s="1"/>
  <c r="J1084" i="1"/>
  <c r="H1082" i="1"/>
  <c r="N1082" i="1" s="1"/>
  <c r="P1082" i="1" s="1"/>
  <c r="B1082" i="1" s="1"/>
  <c r="G1083" i="1"/>
  <c r="R1096" i="1"/>
  <c r="S1096" i="1"/>
  <c r="O1096" i="1"/>
  <c r="Q1096" i="1" s="1"/>
  <c r="I1099" i="1"/>
  <c r="C1090" i="1"/>
  <c r="A1097" i="1"/>
  <c r="D1097" i="1" s="1"/>
  <c r="E1096" i="1"/>
  <c r="F1097" i="1" s="1"/>
  <c r="H1083" i="1" l="1"/>
  <c r="N1083" i="1" s="1"/>
  <c r="P1083" i="1" s="1"/>
  <c r="B1083" i="1" s="1"/>
  <c r="G1084" i="1"/>
  <c r="K1084" i="1"/>
  <c r="L1084" i="1" s="1"/>
  <c r="M1084" i="1" s="1"/>
  <c r="J1085" i="1"/>
  <c r="O1097" i="1"/>
  <c r="Q1097" i="1" s="1"/>
  <c r="S1097" i="1"/>
  <c r="R1097" i="1"/>
  <c r="C1091" i="1"/>
  <c r="A1098" i="1"/>
  <c r="D1098" i="1" s="1"/>
  <c r="E1097" i="1"/>
  <c r="F1098" i="1" s="1"/>
  <c r="I1100" i="1"/>
  <c r="J1086" i="1" l="1"/>
  <c r="K1085" i="1"/>
  <c r="L1085" i="1" s="1"/>
  <c r="M1085" i="1" s="1"/>
  <c r="H1084" i="1"/>
  <c r="N1084" i="1" s="1"/>
  <c r="P1084" i="1" s="1"/>
  <c r="B1084" i="1" s="1"/>
  <c r="G1085" i="1"/>
  <c r="R1098" i="1"/>
  <c r="O1098" i="1"/>
  <c r="Q1098" i="1" s="1"/>
  <c r="S1098" i="1"/>
  <c r="A1099" i="1"/>
  <c r="D1099" i="1" s="1"/>
  <c r="E1098" i="1"/>
  <c r="F1099" i="1" s="1"/>
  <c r="I1101" i="1"/>
  <c r="C1092" i="1"/>
  <c r="G1086" i="1" l="1"/>
  <c r="H1085" i="1"/>
  <c r="N1085" i="1" s="1"/>
  <c r="P1085" i="1" s="1"/>
  <c r="B1085" i="1" s="1"/>
  <c r="J1087" i="1"/>
  <c r="K1086" i="1"/>
  <c r="L1086" i="1" s="1"/>
  <c r="M1086" i="1" s="1"/>
  <c r="O1099" i="1"/>
  <c r="Q1099" i="1" s="1"/>
  <c r="S1099" i="1"/>
  <c r="R1099" i="1"/>
  <c r="C1093" i="1"/>
  <c r="A1100" i="1"/>
  <c r="D1100" i="1" s="1"/>
  <c r="E1099" i="1"/>
  <c r="F1100" i="1" s="1"/>
  <c r="I1102" i="1"/>
  <c r="K1087" i="1" l="1"/>
  <c r="L1087" i="1" s="1"/>
  <c r="M1087" i="1" s="1"/>
  <c r="J1088" i="1"/>
  <c r="G1087" i="1"/>
  <c r="H1086" i="1"/>
  <c r="N1086" i="1" s="1"/>
  <c r="P1086" i="1" s="1"/>
  <c r="B1086" i="1" s="1"/>
  <c r="O1100" i="1"/>
  <c r="Q1100" i="1" s="1"/>
  <c r="R1100" i="1"/>
  <c r="S1100" i="1"/>
  <c r="I1103" i="1"/>
  <c r="A1101" i="1"/>
  <c r="D1101" i="1" s="1"/>
  <c r="E1100" i="1"/>
  <c r="F1101" i="1" s="1"/>
  <c r="C1094" i="1"/>
  <c r="R1101" i="1" l="1"/>
  <c r="H1087" i="1"/>
  <c r="N1087" i="1" s="1"/>
  <c r="P1087" i="1" s="1"/>
  <c r="B1087" i="1" s="1"/>
  <c r="G1088" i="1"/>
  <c r="J1089" i="1"/>
  <c r="K1088" i="1"/>
  <c r="L1088" i="1" s="1"/>
  <c r="M1088" i="1" s="1"/>
  <c r="S1101" i="1"/>
  <c r="O1101" i="1"/>
  <c r="Q1101" i="1" s="1"/>
  <c r="C1095" i="1"/>
  <c r="E1101" i="1"/>
  <c r="F1102" i="1" s="1"/>
  <c r="A1102" i="1"/>
  <c r="D1102" i="1" s="1"/>
  <c r="I1104" i="1"/>
  <c r="K1089" i="1" l="1"/>
  <c r="L1089" i="1" s="1"/>
  <c r="M1089" i="1" s="1"/>
  <c r="J1090" i="1"/>
  <c r="G1089" i="1"/>
  <c r="H1088" i="1"/>
  <c r="N1088" i="1" s="1"/>
  <c r="P1088" i="1" s="1"/>
  <c r="B1088" i="1" s="1"/>
  <c r="O1102" i="1"/>
  <c r="Q1102" i="1" s="1"/>
  <c r="R1102" i="1"/>
  <c r="S1102" i="1"/>
  <c r="A1103" i="1"/>
  <c r="D1103" i="1" s="1"/>
  <c r="E1102" i="1"/>
  <c r="F1103" i="1" s="1"/>
  <c r="C1096" i="1"/>
  <c r="I1105" i="1"/>
  <c r="G1090" i="1" l="1"/>
  <c r="H1089" i="1"/>
  <c r="N1089" i="1" s="1"/>
  <c r="P1089" i="1" s="1"/>
  <c r="B1089" i="1" s="1"/>
  <c r="K1090" i="1"/>
  <c r="L1090" i="1" s="1"/>
  <c r="M1090" i="1" s="1"/>
  <c r="J1091" i="1"/>
  <c r="O1103" i="1"/>
  <c r="Q1103" i="1" s="1"/>
  <c r="S1103" i="1"/>
  <c r="R1103" i="1"/>
  <c r="C1097" i="1"/>
  <c r="E1103" i="1"/>
  <c r="F1104" i="1" s="1"/>
  <c r="A1104" i="1"/>
  <c r="D1104" i="1" s="1"/>
  <c r="I1106" i="1"/>
  <c r="K1091" i="1" l="1"/>
  <c r="L1091" i="1" s="1"/>
  <c r="M1091" i="1" s="1"/>
  <c r="J1092" i="1"/>
  <c r="H1090" i="1"/>
  <c r="N1090" i="1" s="1"/>
  <c r="P1090" i="1" s="1"/>
  <c r="B1090" i="1" s="1"/>
  <c r="G1091" i="1"/>
  <c r="R1104" i="1"/>
  <c r="O1104" i="1"/>
  <c r="Q1104" i="1" s="1"/>
  <c r="S1104" i="1"/>
  <c r="I1107" i="1"/>
  <c r="A1105" i="1"/>
  <c r="D1105" i="1" s="1"/>
  <c r="E1104" i="1"/>
  <c r="F1105" i="1" s="1"/>
  <c r="C1098" i="1"/>
  <c r="G1092" i="1" l="1"/>
  <c r="H1091" i="1"/>
  <c r="N1091" i="1" s="1"/>
  <c r="P1091" i="1" s="1"/>
  <c r="B1091" i="1" s="1"/>
  <c r="J1093" i="1"/>
  <c r="K1092" i="1"/>
  <c r="L1092" i="1" s="1"/>
  <c r="M1092" i="1" s="1"/>
  <c r="S1105" i="1"/>
  <c r="O1105" i="1"/>
  <c r="Q1105" i="1" s="1"/>
  <c r="R1105" i="1"/>
  <c r="C1099" i="1"/>
  <c r="E1105" i="1"/>
  <c r="F1106" i="1" s="1"/>
  <c r="A1106" i="1"/>
  <c r="D1106" i="1" s="1"/>
  <c r="I1108" i="1"/>
  <c r="K1093" i="1" l="1"/>
  <c r="L1093" i="1" s="1"/>
  <c r="M1093" i="1" s="1"/>
  <c r="J1094" i="1"/>
  <c r="G1093" i="1"/>
  <c r="H1092" i="1"/>
  <c r="N1092" i="1" s="1"/>
  <c r="P1092" i="1" s="1"/>
  <c r="B1092" i="1" s="1"/>
  <c r="R1106" i="1"/>
  <c r="O1106" i="1"/>
  <c r="Q1106" i="1" s="1"/>
  <c r="S1106" i="1"/>
  <c r="I1109" i="1"/>
  <c r="E1106" i="1"/>
  <c r="F1107" i="1" s="1"/>
  <c r="A1107" i="1"/>
  <c r="D1107" i="1" s="1"/>
  <c r="C1100" i="1"/>
  <c r="H1093" i="1" l="1"/>
  <c r="N1093" i="1" s="1"/>
  <c r="P1093" i="1" s="1"/>
  <c r="B1093" i="1" s="1"/>
  <c r="G1094" i="1"/>
  <c r="K1094" i="1"/>
  <c r="L1094" i="1" s="1"/>
  <c r="M1094" i="1" s="1"/>
  <c r="J1095" i="1"/>
  <c r="O1107" i="1"/>
  <c r="Q1107" i="1" s="1"/>
  <c r="S1107" i="1"/>
  <c r="R1107" i="1"/>
  <c r="E1107" i="1"/>
  <c r="F1108" i="1" s="1"/>
  <c r="A1108" i="1"/>
  <c r="I1110" i="1"/>
  <c r="C1101" i="1"/>
  <c r="O1108" i="1" l="1"/>
  <c r="Q1108" i="1" s="1"/>
  <c r="D1108" i="1"/>
  <c r="E1108" i="1" s="1"/>
  <c r="F1109" i="1" s="1"/>
  <c r="J1096" i="1"/>
  <c r="K1095" i="1"/>
  <c r="L1095" i="1" s="1"/>
  <c r="M1095" i="1" s="1"/>
  <c r="G1095" i="1"/>
  <c r="H1094" i="1"/>
  <c r="N1094" i="1" s="1"/>
  <c r="P1094" i="1" s="1"/>
  <c r="B1094" i="1" s="1"/>
  <c r="R1108" i="1"/>
  <c r="S1108" i="1"/>
  <c r="C1102" i="1"/>
  <c r="I1111" i="1"/>
  <c r="A1109" i="1"/>
  <c r="D1109" i="1" s="1"/>
  <c r="S1109" i="1" l="1"/>
  <c r="R1109" i="1"/>
  <c r="H1095" i="1"/>
  <c r="N1095" i="1" s="1"/>
  <c r="P1095" i="1" s="1"/>
  <c r="B1095" i="1" s="1"/>
  <c r="G1096" i="1"/>
  <c r="J1097" i="1"/>
  <c r="K1096" i="1"/>
  <c r="L1096" i="1" s="1"/>
  <c r="M1096" i="1" s="1"/>
  <c r="O1109" i="1"/>
  <c r="I1112" i="1"/>
  <c r="E1109" i="1"/>
  <c r="F1110" i="1" s="1"/>
  <c r="A1110" i="1"/>
  <c r="D1110" i="1" s="1"/>
  <c r="C1103" i="1"/>
  <c r="K1097" i="1" l="1"/>
  <c r="L1097" i="1" s="1"/>
  <c r="M1097" i="1" s="1"/>
  <c r="J1098" i="1"/>
  <c r="G1097" i="1"/>
  <c r="H1096" i="1"/>
  <c r="N1096" i="1" s="1"/>
  <c r="P1096" i="1" s="1"/>
  <c r="B1096" i="1" s="1"/>
  <c r="O1110" i="1"/>
  <c r="Q1110" i="1" s="1"/>
  <c r="Q1109" i="1"/>
  <c r="R1110" i="1"/>
  <c r="S1110" i="1"/>
  <c r="C1104" i="1"/>
  <c r="I1113" i="1"/>
  <c r="A1111" i="1"/>
  <c r="D1111" i="1" s="1"/>
  <c r="E1110" i="1"/>
  <c r="F1111" i="1" s="1"/>
  <c r="H1097" i="1" l="1"/>
  <c r="N1097" i="1" s="1"/>
  <c r="P1097" i="1" s="1"/>
  <c r="B1097" i="1" s="1"/>
  <c r="G1098" i="1"/>
  <c r="K1098" i="1"/>
  <c r="L1098" i="1" s="1"/>
  <c r="M1098" i="1" s="1"/>
  <c r="J1099" i="1"/>
  <c r="R1111" i="1"/>
  <c r="O1111" i="1"/>
  <c r="Q1111" i="1" s="1"/>
  <c r="S1111" i="1"/>
  <c r="E1111" i="1"/>
  <c r="F1112" i="1" s="1"/>
  <c r="A1112" i="1"/>
  <c r="D1112" i="1" s="1"/>
  <c r="I1114" i="1"/>
  <c r="C1105" i="1"/>
  <c r="J1100" i="1" l="1"/>
  <c r="K1099" i="1"/>
  <c r="L1099" i="1" s="1"/>
  <c r="M1099" i="1" s="1"/>
  <c r="H1098" i="1"/>
  <c r="N1098" i="1" s="1"/>
  <c r="P1098" i="1" s="1"/>
  <c r="B1098" i="1" s="1"/>
  <c r="G1099" i="1"/>
  <c r="S1112" i="1"/>
  <c r="O1112" i="1"/>
  <c r="Q1112" i="1" s="1"/>
  <c r="R1112" i="1"/>
  <c r="E1112" i="1"/>
  <c r="F1113" i="1" s="1"/>
  <c r="A1113" i="1"/>
  <c r="D1113" i="1" s="1"/>
  <c r="I1115" i="1"/>
  <c r="C1106" i="1"/>
  <c r="G1100" i="1" l="1"/>
  <c r="H1099" i="1"/>
  <c r="N1099" i="1" s="1"/>
  <c r="P1099" i="1" s="1"/>
  <c r="B1099" i="1" s="1"/>
  <c r="J1101" i="1"/>
  <c r="K1100" i="1"/>
  <c r="L1100" i="1" s="1"/>
  <c r="M1100" i="1" s="1"/>
  <c r="R1113" i="1"/>
  <c r="O1113" i="1"/>
  <c r="Q1113" i="1" s="1"/>
  <c r="S1113" i="1"/>
  <c r="E1113" i="1"/>
  <c r="F1114" i="1" s="1"/>
  <c r="A1114" i="1"/>
  <c r="D1114" i="1" s="1"/>
  <c r="I1116" i="1"/>
  <c r="C1107" i="1"/>
  <c r="K1101" i="1" l="1"/>
  <c r="L1101" i="1" s="1"/>
  <c r="M1101" i="1" s="1"/>
  <c r="J1102" i="1"/>
  <c r="H1100" i="1"/>
  <c r="N1100" i="1" s="1"/>
  <c r="P1100" i="1" s="1"/>
  <c r="B1100" i="1" s="1"/>
  <c r="G1101" i="1"/>
  <c r="S1114" i="1"/>
  <c r="O1114" i="1"/>
  <c r="Q1114" i="1" s="1"/>
  <c r="R1114" i="1"/>
  <c r="I1117" i="1"/>
  <c r="C1108" i="1"/>
  <c r="E1114" i="1"/>
  <c r="F1115" i="1" s="1"/>
  <c r="A1115" i="1"/>
  <c r="D1115" i="1" s="1"/>
  <c r="G1102" i="1" l="1"/>
  <c r="H1101" i="1"/>
  <c r="N1101" i="1" s="1"/>
  <c r="P1101" i="1" s="1"/>
  <c r="B1101" i="1" s="1"/>
  <c r="K1102" i="1"/>
  <c r="L1102" i="1" s="1"/>
  <c r="M1102" i="1" s="1"/>
  <c r="J1103" i="1"/>
  <c r="R1115" i="1"/>
  <c r="O1115" i="1"/>
  <c r="Q1115" i="1" s="1"/>
  <c r="S1115" i="1"/>
  <c r="C1109" i="1"/>
  <c r="I1118" i="1"/>
  <c r="E1115" i="1"/>
  <c r="F1116" i="1" s="1"/>
  <c r="A1116" i="1"/>
  <c r="D1116" i="1" s="1"/>
  <c r="K1103" i="1" l="1"/>
  <c r="L1103" i="1" s="1"/>
  <c r="M1103" i="1" s="1"/>
  <c r="J1104" i="1"/>
  <c r="H1102" i="1"/>
  <c r="N1102" i="1" s="1"/>
  <c r="P1102" i="1" s="1"/>
  <c r="B1102" i="1" s="1"/>
  <c r="G1103" i="1"/>
  <c r="S1116" i="1"/>
  <c r="O1116" i="1"/>
  <c r="Q1116" i="1" s="1"/>
  <c r="R1116" i="1"/>
  <c r="E1116" i="1"/>
  <c r="F1117" i="1" s="1"/>
  <c r="A1117" i="1"/>
  <c r="D1117" i="1" s="1"/>
  <c r="C1110" i="1"/>
  <c r="I1119" i="1"/>
  <c r="H1103" i="1" l="1"/>
  <c r="N1103" i="1" s="1"/>
  <c r="P1103" i="1" s="1"/>
  <c r="B1103" i="1" s="1"/>
  <c r="G1104" i="1"/>
  <c r="J1105" i="1"/>
  <c r="K1104" i="1"/>
  <c r="L1104" i="1" s="1"/>
  <c r="M1104" i="1" s="1"/>
  <c r="R1117" i="1"/>
  <c r="O1117" i="1"/>
  <c r="Q1117" i="1" s="1"/>
  <c r="S1117" i="1"/>
  <c r="I1120" i="1"/>
  <c r="E1117" i="1"/>
  <c r="F1118" i="1" s="1"/>
  <c r="A1118" i="1"/>
  <c r="D1118" i="1" s="1"/>
  <c r="C1111" i="1"/>
  <c r="J1106" i="1" l="1"/>
  <c r="K1105" i="1"/>
  <c r="L1105" i="1" s="1"/>
  <c r="M1105" i="1" s="1"/>
  <c r="G1105" i="1"/>
  <c r="H1104" i="1"/>
  <c r="N1104" i="1" s="1"/>
  <c r="P1104" i="1" s="1"/>
  <c r="B1104" i="1" s="1"/>
  <c r="S1118" i="1"/>
  <c r="O1118" i="1"/>
  <c r="Q1118" i="1" s="1"/>
  <c r="R1118" i="1"/>
  <c r="E1118" i="1"/>
  <c r="F1119" i="1" s="1"/>
  <c r="A1119" i="1"/>
  <c r="D1119" i="1" s="1"/>
  <c r="C1112" i="1"/>
  <c r="I1121" i="1"/>
  <c r="G1106" i="1" l="1"/>
  <c r="H1105" i="1"/>
  <c r="N1105" i="1" s="1"/>
  <c r="P1105" i="1" s="1"/>
  <c r="B1105" i="1" s="1"/>
  <c r="K1106" i="1"/>
  <c r="L1106" i="1" s="1"/>
  <c r="M1106" i="1" s="1"/>
  <c r="J1107" i="1"/>
  <c r="R1119" i="1"/>
  <c r="O1119" i="1"/>
  <c r="Q1119" i="1" s="1"/>
  <c r="S1119" i="1"/>
  <c r="E1119" i="1"/>
  <c r="F1120" i="1" s="1"/>
  <c r="A1120" i="1"/>
  <c r="D1120" i="1" s="1"/>
  <c r="C1113" i="1"/>
  <c r="I1122" i="1"/>
  <c r="K1107" i="1" l="1"/>
  <c r="L1107" i="1" s="1"/>
  <c r="M1107" i="1" s="1"/>
  <c r="J1108" i="1"/>
  <c r="H1106" i="1"/>
  <c r="N1106" i="1" s="1"/>
  <c r="P1106" i="1" s="1"/>
  <c r="B1106" i="1" s="1"/>
  <c r="G1107" i="1"/>
  <c r="O1120" i="1"/>
  <c r="Q1120" i="1" s="1"/>
  <c r="S1120" i="1"/>
  <c r="R1120" i="1"/>
  <c r="I1123" i="1"/>
  <c r="C1114" i="1"/>
  <c r="E1120" i="1"/>
  <c r="F1121" i="1" s="1"/>
  <c r="A1121" i="1"/>
  <c r="D1121" i="1" s="1"/>
  <c r="K1108" i="1" l="1"/>
  <c r="L1108" i="1" s="1"/>
  <c r="M1108" i="1" s="1"/>
  <c r="J1109" i="1"/>
  <c r="H1107" i="1"/>
  <c r="N1107" i="1" s="1"/>
  <c r="P1107" i="1" s="1"/>
  <c r="B1107" i="1" s="1"/>
  <c r="G1108" i="1"/>
  <c r="R1121" i="1"/>
  <c r="O1121" i="1"/>
  <c r="Q1121" i="1" s="1"/>
  <c r="S1121" i="1"/>
  <c r="E1121" i="1"/>
  <c r="F1122" i="1" s="1"/>
  <c r="A1122" i="1"/>
  <c r="D1122" i="1" s="1"/>
  <c r="I1124" i="1"/>
  <c r="C1115" i="1"/>
  <c r="H1108" i="1" l="1"/>
  <c r="N1108" i="1" s="1"/>
  <c r="P1108" i="1" s="1"/>
  <c r="B1108" i="1" s="1"/>
  <c r="G1109" i="1"/>
  <c r="K1109" i="1"/>
  <c r="L1109" i="1" s="1"/>
  <c r="M1109" i="1" s="1"/>
  <c r="J1110" i="1"/>
  <c r="S1122" i="1"/>
  <c r="O1122" i="1"/>
  <c r="Q1122" i="1" s="1"/>
  <c r="R1122" i="1"/>
  <c r="I1125" i="1"/>
  <c r="C1116" i="1"/>
  <c r="E1122" i="1"/>
  <c r="F1123" i="1" s="1"/>
  <c r="A1123" i="1"/>
  <c r="D1123" i="1" s="1"/>
  <c r="J1111" i="1" l="1"/>
  <c r="K1110" i="1"/>
  <c r="L1110" i="1" s="1"/>
  <c r="M1110" i="1" s="1"/>
  <c r="G1110" i="1"/>
  <c r="H1109" i="1"/>
  <c r="N1109" i="1" s="1"/>
  <c r="P1109" i="1" s="1"/>
  <c r="B1109" i="1" s="1"/>
  <c r="O1123" i="1"/>
  <c r="Q1123" i="1" s="1"/>
  <c r="R1123" i="1"/>
  <c r="S1123" i="1"/>
  <c r="C1117" i="1"/>
  <c r="A1124" i="1"/>
  <c r="D1124" i="1" s="1"/>
  <c r="E1123" i="1"/>
  <c r="F1124" i="1" s="1"/>
  <c r="I1126" i="1"/>
  <c r="R1124" i="1" l="1"/>
  <c r="G1111" i="1"/>
  <c r="H1110" i="1"/>
  <c r="N1110" i="1" s="1"/>
  <c r="P1110" i="1" s="1"/>
  <c r="B1110" i="1" s="1"/>
  <c r="J1112" i="1"/>
  <c r="K1111" i="1"/>
  <c r="L1111" i="1" s="1"/>
  <c r="M1111" i="1" s="1"/>
  <c r="S1124" i="1"/>
  <c r="O1124" i="1"/>
  <c r="Q1124" i="1" s="1"/>
  <c r="C1118" i="1"/>
  <c r="I1127" i="1"/>
  <c r="E1124" i="1"/>
  <c r="F1125" i="1" s="1"/>
  <c r="A1125" i="1"/>
  <c r="D1125" i="1" s="1"/>
  <c r="G1112" i="1" l="1"/>
  <c r="H1111" i="1"/>
  <c r="N1111" i="1" s="1"/>
  <c r="P1111" i="1" s="1"/>
  <c r="B1111" i="1" s="1"/>
  <c r="J1113" i="1"/>
  <c r="K1112" i="1"/>
  <c r="L1112" i="1" s="1"/>
  <c r="M1112" i="1" s="1"/>
  <c r="R1125" i="1"/>
  <c r="O1125" i="1"/>
  <c r="Q1125" i="1" s="1"/>
  <c r="S1125" i="1"/>
  <c r="C1119" i="1"/>
  <c r="A1126" i="1"/>
  <c r="D1126" i="1" s="1"/>
  <c r="E1125" i="1"/>
  <c r="F1126" i="1" s="1"/>
  <c r="I1128" i="1"/>
  <c r="J1114" i="1" l="1"/>
  <c r="K1113" i="1"/>
  <c r="L1113" i="1" s="1"/>
  <c r="M1113" i="1" s="1"/>
  <c r="G1113" i="1"/>
  <c r="H1112" i="1"/>
  <c r="N1112" i="1" s="1"/>
  <c r="P1112" i="1" s="1"/>
  <c r="B1112" i="1" s="1"/>
  <c r="O1126" i="1"/>
  <c r="Q1126" i="1" s="1"/>
  <c r="S1126" i="1"/>
  <c r="R1126" i="1"/>
  <c r="I1129" i="1"/>
  <c r="E1126" i="1"/>
  <c r="F1127" i="1" s="1"/>
  <c r="A1127" i="1"/>
  <c r="D1127" i="1" s="1"/>
  <c r="C1120" i="1"/>
  <c r="H1113" i="1" l="1"/>
  <c r="N1113" i="1" s="1"/>
  <c r="P1113" i="1" s="1"/>
  <c r="B1113" i="1" s="1"/>
  <c r="G1114" i="1"/>
  <c r="K1114" i="1"/>
  <c r="L1114" i="1" s="1"/>
  <c r="M1114" i="1" s="1"/>
  <c r="J1115" i="1"/>
  <c r="R1127" i="1"/>
  <c r="O1127" i="1"/>
  <c r="Q1127" i="1" s="1"/>
  <c r="S1127" i="1"/>
  <c r="C1121" i="1"/>
  <c r="E1127" i="1"/>
  <c r="F1128" i="1" s="1"/>
  <c r="A1128" i="1"/>
  <c r="D1128" i="1" s="1"/>
  <c r="I1130" i="1"/>
  <c r="G1115" i="1" l="1"/>
  <c r="H1114" i="1"/>
  <c r="N1114" i="1" s="1"/>
  <c r="P1114" i="1" s="1"/>
  <c r="B1114" i="1" s="1"/>
  <c r="J1116" i="1"/>
  <c r="K1115" i="1"/>
  <c r="L1115" i="1" s="1"/>
  <c r="M1115" i="1" s="1"/>
  <c r="S1128" i="1"/>
  <c r="O1128" i="1"/>
  <c r="Q1128" i="1" s="1"/>
  <c r="R1128" i="1"/>
  <c r="A1129" i="1"/>
  <c r="D1129" i="1" s="1"/>
  <c r="E1128" i="1"/>
  <c r="F1129" i="1" s="1"/>
  <c r="I1131" i="1"/>
  <c r="C1122" i="1"/>
  <c r="J1117" i="1" l="1"/>
  <c r="K1116" i="1"/>
  <c r="L1116" i="1" s="1"/>
  <c r="M1116" i="1" s="1"/>
  <c r="G1116" i="1"/>
  <c r="H1115" i="1"/>
  <c r="N1115" i="1" s="1"/>
  <c r="P1115" i="1" s="1"/>
  <c r="B1115" i="1" s="1"/>
  <c r="R1129" i="1"/>
  <c r="O1129" i="1"/>
  <c r="Q1129" i="1" s="1"/>
  <c r="S1129" i="1"/>
  <c r="I1132" i="1"/>
  <c r="A1130" i="1"/>
  <c r="D1130" i="1" s="1"/>
  <c r="E1129" i="1"/>
  <c r="F1130" i="1" s="1"/>
  <c r="C1123" i="1"/>
  <c r="G1117" i="1" l="1"/>
  <c r="H1116" i="1"/>
  <c r="N1116" i="1" s="1"/>
  <c r="P1116" i="1" s="1"/>
  <c r="B1116" i="1" s="1"/>
  <c r="J1118" i="1"/>
  <c r="K1117" i="1"/>
  <c r="L1117" i="1" s="1"/>
  <c r="M1117" i="1" s="1"/>
  <c r="S1130" i="1"/>
  <c r="O1130" i="1"/>
  <c r="Q1130" i="1" s="1"/>
  <c r="R1130" i="1"/>
  <c r="C1124" i="1"/>
  <c r="I1133" i="1"/>
  <c r="A1131" i="1"/>
  <c r="D1131" i="1" s="1"/>
  <c r="E1130" i="1"/>
  <c r="F1131" i="1" s="1"/>
  <c r="K1118" i="1" l="1"/>
  <c r="L1118" i="1" s="1"/>
  <c r="M1118" i="1" s="1"/>
  <c r="J1119" i="1"/>
  <c r="G1118" i="1"/>
  <c r="H1117" i="1"/>
  <c r="N1117" i="1" s="1"/>
  <c r="P1117" i="1" s="1"/>
  <c r="B1117" i="1" s="1"/>
  <c r="O1131" i="1"/>
  <c r="Q1131" i="1" s="1"/>
  <c r="R1131" i="1"/>
  <c r="S1131" i="1"/>
  <c r="A1132" i="1"/>
  <c r="D1132" i="1" s="1"/>
  <c r="E1131" i="1"/>
  <c r="F1132" i="1" s="1"/>
  <c r="I1134" i="1"/>
  <c r="C1125" i="1"/>
  <c r="R1132" i="1" l="1"/>
  <c r="G1119" i="1"/>
  <c r="H1118" i="1"/>
  <c r="N1118" i="1" s="1"/>
  <c r="P1118" i="1" s="1"/>
  <c r="B1118" i="1" s="1"/>
  <c r="J1120" i="1"/>
  <c r="K1119" i="1"/>
  <c r="L1119" i="1" s="1"/>
  <c r="M1119" i="1" s="1"/>
  <c r="S1132" i="1"/>
  <c r="O1132" i="1"/>
  <c r="Q1132" i="1" s="1"/>
  <c r="E1132" i="1"/>
  <c r="F1133" i="1" s="1"/>
  <c r="A1133" i="1"/>
  <c r="D1133" i="1" s="1"/>
  <c r="I1135" i="1"/>
  <c r="C1126" i="1"/>
  <c r="J1121" i="1" l="1"/>
  <c r="K1120" i="1"/>
  <c r="L1120" i="1" s="1"/>
  <c r="M1120" i="1" s="1"/>
  <c r="H1119" i="1"/>
  <c r="N1119" i="1" s="1"/>
  <c r="P1119" i="1" s="1"/>
  <c r="B1119" i="1" s="1"/>
  <c r="G1120" i="1"/>
  <c r="O1133" i="1"/>
  <c r="Q1133" i="1" s="1"/>
  <c r="R1133" i="1"/>
  <c r="S1133" i="1"/>
  <c r="A1134" i="1"/>
  <c r="D1134" i="1" s="1"/>
  <c r="E1133" i="1"/>
  <c r="F1134" i="1" s="1"/>
  <c r="I1136" i="1"/>
  <c r="C1127" i="1"/>
  <c r="G1121" i="1" l="1"/>
  <c r="H1120" i="1"/>
  <c r="N1120" i="1" s="1"/>
  <c r="P1120" i="1" s="1"/>
  <c r="B1120" i="1" s="1"/>
  <c r="J1122" i="1"/>
  <c r="K1121" i="1"/>
  <c r="L1121" i="1" s="1"/>
  <c r="M1121" i="1" s="1"/>
  <c r="S1134" i="1"/>
  <c r="R1134" i="1"/>
  <c r="O1134" i="1"/>
  <c r="Q1134" i="1" s="1"/>
  <c r="A1135" i="1"/>
  <c r="D1135" i="1" s="1"/>
  <c r="E1134" i="1"/>
  <c r="F1135" i="1" s="1"/>
  <c r="I1137" i="1"/>
  <c r="C1128" i="1"/>
  <c r="K1122" i="1" l="1"/>
  <c r="L1122" i="1" s="1"/>
  <c r="M1122" i="1" s="1"/>
  <c r="J1123" i="1"/>
  <c r="G1122" i="1"/>
  <c r="H1121" i="1"/>
  <c r="N1121" i="1" s="1"/>
  <c r="P1121" i="1" s="1"/>
  <c r="B1121" i="1" s="1"/>
  <c r="O1135" i="1"/>
  <c r="Q1135" i="1" s="1"/>
  <c r="R1135" i="1"/>
  <c r="S1135" i="1"/>
  <c r="C1129" i="1"/>
  <c r="I1138" i="1"/>
  <c r="E1135" i="1"/>
  <c r="F1136" i="1" s="1"/>
  <c r="A1136" i="1"/>
  <c r="D1136" i="1" s="1"/>
  <c r="H1122" i="1" l="1"/>
  <c r="N1122" i="1" s="1"/>
  <c r="P1122" i="1" s="1"/>
  <c r="B1122" i="1" s="1"/>
  <c r="G1123" i="1"/>
  <c r="J1124" i="1"/>
  <c r="K1123" i="1"/>
  <c r="L1123" i="1" s="1"/>
  <c r="M1123" i="1" s="1"/>
  <c r="R1136" i="1"/>
  <c r="O1136" i="1"/>
  <c r="Q1136" i="1" s="1"/>
  <c r="S1136" i="1"/>
  <c r="C1130" i="1"/>
  <c r="E1136" i="1"/>
  <c r="F1137" i="1" s="1"/>
  <c r="A1137" i="1"/>
  <c r="D1137" i="1" s="1"/>
  <c r="I1139" i="1"/>
  <c r="K1124" i="1" l="1"/>
  <c r="L1124" i="1" s="1"/>
  <c r="M1124" i="1" s="1"/>
  <c r="J1125" i="1"/>
  <c r="G1124" i="1"/>
  <c r="H1123" i="1"/>
  <c r="N1123" i="1" s="1"/>
  <c r="P1123" i="1" s="1"/>
  <c r="B1123" i="1" s="1"/>
  <c r="S1137" i="1"/>
  <c r="O1137" i="1"/>
  <c r="Q1137" i="1" s="1"/>
  <c r="R1137" i="1"/>
  <c r="I1140" i="1"/>
  <c r="A1138" i="1"/>
  <c r="D1138" i="1" s="1"/>
  <c r="E1137" i="1"/>
  <c r="F1138" i="1" s="1"/>
  <c r="C1131" i="1"/>
  <c r="H1124" i="1" l="1"/>
  <c r="N1124" i="1" s="1"/>
  <c r="P1124" i="1" s="1"/>
  <c r="B1124" i="1" s="1"/>
  <c r="G1125" i="1"/>
  <c r="K1125" i="1"/>
  <c r="L1125" i="1" s="1"/>
  <c r="M1125" i="1" s="1"/>
  <c r="J1126" i="1"/>
  <c r="S1138" i="1"/>
  <c r="O1138" i="1"/>
  <c r="Q1138" i="1" s="1"/>
  <c r="R1138" i="1"/>
  <c r="I1141" i="1"/>
  <c r="E1138" i="1"/>
  <c r="F1139" i="1" s="1"/>
  <c r="A1139" i="1"/>
  <c r="D1139" i="1" s="1"/>
  <c r="C1132" i="1"/>
  <c r="J1127" i="1" l="1"/>
  <c r="K1126" i="1"/>
  <c r="L1126" i="1" s="1"/>
  <c r="M1126" i="1" s="1"/>
  <c r="G1126" i="1"/>
  <c r="H1125" i="1"/>
  <c r="N1125" i="1" s="1"/>
  <c r="P1125" i="1" s="1"/>
  <c r="B1125" i="1" s="1"/>
  <c r="O1139" i="1"/>
  <c r="R1139" i="1"/>
  <c r="S1139" i="1"/>
  <c r="I1142" i="1"/>
  <c r="C1133" i="1"/>
  <c r="A1140" i="1"/>
  <c r="D1140" i="1" s="1"/>
  <c r="E1139" i="1"/>
  <c r="F1140" i="1" s="1"/>
  <c r="H1126" i="1" l="1"/>
  <c r="N1126" i="1" s="1"/>
  <c r="P1126" i="1" s="1"/>
  <c r="B1126" i="1" s="1"/>
  <c r="G1127" i="1"/>
  <c r="K1127" i="1"/>
  <c r="L1127" i="1" s="1"/>
  <c r="M1127" i="1" s="1"/>
  <c r="J1128" i="1"/>
  <c r="O1140" i="1"/>
  <c r="Q1140" i="1" s="1"/>
  <c r="S1140" i="1"/>
  <c r="R1140" i="1"/>
  <c r="Q1139" i="1"/>
  <c r="E1140" i="1"/>
  <c r="F1141" i="1" s="1"/>
  <c r="A1141" i="1"/>
  <c r="D1141" i="1" s="1"/>
  <c r="C1134" i="1"/>
  <c r="I1143" i="1"/>
  <c r="H1127" i="1" l="1"/>
  <c r="N1127" i="1" s="1"/>
  <c r="P1127" i="1" s="1"/>
  <c r="B1127" i="1" s="1"/>
  <c r="G1128" i="1"/>
  <c r="K1128" i="1"/>
  <c r="L1128" i="1" s="1"/>
  <c r="M1128" i="1" s="1"/>
  <c r="J1129" i="1"/>
  <c r="R1141" i="1"/>
  <c r="O1141" i="1"/>
  <c r="Q1141" i="1" s="1"/>
  <c r="S1141" i="1"/>
  <c r="A1142" i="1"/>
  <c r="D1142" i="1" s="1"/>
  <c r="E1141" i="1"/>
  <c r="F1142" i="1" s="1"/>
  <c r="I1144" i="1"/>
  <c r="C1135" i="1"/>
  <c r="H1128" i="1" l="1"/>
  <c r="N1128" i="1" s="1"/>
  <c r="P1128" i="1" s="1"/>
  <c r="B1128" i="1" s="1"/>
  <c r="G1129" i="1"/>
  <c r="J1130" i="1"/>
  <c r="K1129" i="1"/>
  <c r="L1129" i="1" s="1"/>
  <c r="M1129" i="1" s="1"/>
  <c r="O1142" i="1"/>
  <c r="Q1142" i="1" s="1"/>
  <c r="S1142" i="1"/>
  <c r="R1142" i="1"/>
  <c r="I1145" i="1"/>
  <c r="E1142" i="1"/>
  <c r="F1143" i="1" s="1"/>
  <c r="A1143" i="1"/>
  <c r="D1143" i="1" s="1"/>
  <c r="C1136" i="1"/>
  <c r="J1131" i="1" l="1"/>
  <c r="K1130" i="1"/>
  <c r="L1130" i="1" s="1"/>
  <c r="M1130" i="1" s="1"/>
  <c r="G1130" i="1"/>
  <c r="H1129" i="1"/>
  <c r="N1129" i="1" s="1"/>
  <c r="P1129" i="1" s="1"/>
  <c r="B1129" i="1" s="1"/>
  <c r="R1143" i="1"/>
  <c r="S1143" i="1"/>
  <c r="O1143" i="1"/>
  <c r="Q1143" i="1" s="1"/>
  <c r="C1137" i="1"/>
  <c r="I1146" i="1"/>
  <c r="E1143" i="1"/>
  <c r="F1144" i="1" s="1"/>
  <c r="A1144" i="1"/>
  <c r="D1144" i="1" s="1"/>
  <c r="G1131" i="1" l="1"/>
  <c r="H1130" i="1"/>
  <c r="N1130" i="1" s="1"/>
  <c r="P1130" i="1" s="1"/>
  <c r="B1130" i="1" s="1"/>
  <c r="J1132" i="1"/>
  <c r="K1131" i="1"/>
  <c r="L1131" i="1" s="1"/>
  <c r="M1131" i="1" s="1"/>
  <c r="S1144" i="1"/>
  <c r="O1144" i="1"/>
  <c r="Q1144" i="1" s="1"/>
  <c r="R1144" i="1"/>
  <c r="I1147" i="1"/>
  <c r="A1145" i="1"/>
  <c r="D1145" i="1" s="1"/>
  <c r="E1144" i="1"/>
  <c r="F1145" i="1" s="1"/>
  <c r="C1138" i="1"/>
  <c r="J1133" i="1" l="1"/>
  <c r="K1132" i="1"/>
  <c r="L1132" i="1" s="1"/>
  <c r="M1132" i="1" s="1"/>
  <c r="G1132" i="1"/>
  <c r="H1131" i="1"/>
  <c r="N1131" i="1" s="1"/>
  <c r="P1131" i="1" s="1"/>
  <c r="B1131" i="1" s="1"/>
  <c r="R1145" i="1"/>
  <c r="O1145" i="1"/>
  <c r="Q1145" i="1" s="1"/>
  <c r="S1145" i="1"/>
  <c r="I1148" i="1"/>
  <c r="C1139" i="1"/>
  <c r="A1146" i="1"/>
  <c r="D1146" i="1" s="1"/>
  <c r="E1145" i="1"/>
  <c r="F1146" i="1" s="1"/>
  <c r="G1133" i="1" l="1"/>
  <c r="H1132" i="1"/>
  <c r="N1132" i="1" s="1"/>
  <c r="P1132" i="1" s="1"/>
  <c r="B1132" i="1" s="1"/>
  <c r="K1133" i="1"/>
  <c r="L1133" i="1" s="1"/>
  <c r="M1133" i="1" s="1"/>
  <c r="J1134" i="1"/>
  <c r="S1146" i="1"/>
  <c r="O1146" i="1"/>
  <c r="Q1146" i="1" s="1"/>
  <c r="R1146" i="1"/>
  <c r="C1140" i="1"/>
  <c r="I1149" i="1"/>
  <c r="E1146" i="1"/>
  <c r="F1147" i="1" s="1"/>
  <c r="A1147" i="1"/>
  <c r="D1147" i="1" s="1"/>
  <c r="K1134" i="1" l="1"/>
  <c r="L1134" i="1" s="1"/>
  <c r="M1134" i="1" s="1"/>
  <c r="J1135" i="1"/>
  <c r="G1134" i="1"/>
  <c r="H1133" i="1"/>
  <c r="N1133" i="1" s="1"/>
  <c r="P1133" i="1" s="1"/>
  <c r="B1133" i="1" s="1"/>
  <c r="R1147" i="1"/>
  <c r="O1147" i="1"/>
  <c r="Q1147" i="1" s="1"/>
  <c r="S1147" i="1"/>
  <c r="C1141" i="1"/>
  <c r="E1147" i="1"/>
  <c r="F1148" i="1" s="1"/>
  <c r="A1148" i="1"/>
  <c r="D1148" i="1" s="1"/>
  <c r="I1150" i="1"/>
  <c r="H1134" i="1" l="1"/>
  <c r="N1134" i="1" s="1"/>
  <c r="P1134" i="1" s="1"/>
  <c r="B1134" i="1" s="1"/>
  <c r="G1135" i="1"/>
  <c r="K1135" i="1"/>
  <c r="L1135" i="1" s="1"/>
  <c r="M1135" i="1" s="1"/>
  <c r="J1136" i="1"/>
  <c r="O1148" i="1"/>
  <c r="Q1148" i="1" s="1"/>
  <c r="S1148" i="1"/>
  <c r="R1148" i="1"/>
  <c r="C1142" i="1"/>
  <c r="A1149" i="1"/>
  <c r="D1149" i="1" s="1"/>
  <c r="E1148" i="1"/>
  <c r="F1149" i="1" s="1"/>
  <c r="I1151" i="1"/>
  <c r="J1137" i="1" l="1"/>
  <c r="K1136" i="1"/>
  <c r="L1136" i="1" s="1"/>
  <c r="M1136" i="1" s="1"/>
  <c r="G1136" i="1"/>
  <c r="H1135" i="1"/>
  <c r="N1135" i="1" s="1"/>
  <c r="P1135" i="1" s="1"/>
  <c r="B1135" i="1" s="1"/>
  <c r="R1149" i="1"/>
  <c r="S1149" i="1"/>
  <c r="O1149" i="1"/>
  <c r="Q1149" i="1" s="1"/>
  <c r="E1149" i="1"/>
  <c r="F1150" i="1" s="1"/>
  <c r="A1150" i="1"/>
  <c r="D1150" i="1" s="1"/>
  <c r="C1143" i="1"/>
  <c r="I1152" i="1"/>
  <c r="G1137" i="1" l="1"/>
  <c r="H1136" i="1"/>
  <c r="N1136" i="1" s="1"/>
  <c r="P1136" i="1" s="1"/>
  <c r="B1136" i="1" s="1"/>
  <c r="K1137" i="1"/>
  <c r="L1137" i="1" s="1"/>
  <c r="M1137" i="1" s="1"/>
  <c r="J1138" i="1"/>
  <c r="O1150" i="1"/>
  <c r="Q1150" i="1" s="1"/>
  <c r="S1150" i="1"/>
  <c r="R1150" i="1"/>
  <c r="C1144" i="1"/>
  <c r="E1150" i="1"/>
  <c r="F1151" i="1" s="1"/>
  <c r="A1151" i="1"/>
  <c r="D1151" i="1" s="1"/>
  <c r="I1153" i="1"/>
  <c r="J1139" i="1" l="1"/>
  <c r="K1138" i="1"/>
  <c r="L1138" i="1" s="1"/>
  <c r="M1138" i="1" s="1"/>
  <c r="H1137" i="1"/>
  <c r="N1137" i="1" s="1"/>
  <c r="P1137" i="1" s="1"/>
  <c r="B1137" i="1" s="1"/>
  <c r="G1138" i="1"/>
  <c r="O1151" i="1"/>
  <c r="Q1151" i="1" s="1"/>
  <c r="R1151" i="1"/>
  <c r="S1151" i="1"/>
  <c r="I1154" i="1"/>
  <c r="A1152" i="1"/>
  <c r="D1152" i="1" s="1"/>
  <c r="E1151" i="1"/>
  <c r="F1152" i="1" s="1"/>
  <c r="C1145" i="1"/>
  <c r="R1152" i="1" l="1"/>
  <c r="K1139" i="1"/>
  <c r="L1139" i="1" s="1"/>
  <c r="M1139" i="1" s="1"/>
  <c r="J1140" i="1"/>
  <c r="H1138" i="1"/>
  <c r="N1138" i="1" s="1"/>
  <c r="P1138" i="1" s="1"/>
  <c r="B1138" i="1" s="1"/>
  <c r="G1139" i="1"/>
  <c r="S1152" i="1"/>
  <c r="O1152" i="1"/>
  <c r="Q1152" i="1" s="1"/>
  <c r="C1146" i="1"/>
  <c r="E1152" i="1"/>
  <c r="F1153" i="1" s="1"/>
  <c r="A1153" i="1"/>
  <c r="D1153" i="1" s="1"/>
  <c r="I1155" i="1"/>
  <c r="J1141" i="1" l="1"/>
  <c r="K1140" i="1"/>
  <c r="L1140" i="1" s="1"/>
  <c r="M1140" i="1" s="1"/>
  <c r="G1140" i="1"/>
  <c r="H1139" i="1"/>
  <c r="N1139" i="1" s="1"/>
  <c r="P1139" i="1" s="1"/>
  <c r="B1139" i="1" s="1"/>
  <c r="O1153" i="1"/>
  <c r="Q1153" i="1" s="1"/>
  <c r="R1153" i="1"/>
  <c r="S1153" i="1"/>
  <c r="A1154" i="1"/>
  <c r="D1154" i="1" s="1"/>
  <c r="E1153" i="1"/>
  <c r="F1154" i="1" s="1"/>
  <c r="I1156" i="1"/>
  <c r="C1147" i="1"/>
  <c r="G1141" i="1" l="1"/>
  <c r="H1140" i="1"/>
  <c r="N1140" i="1" s="1"/>
  <c r="P1140" i="1" s="1"/>
  <c r="B1140" i="1" s="1"/>
  <c r="K1141" i="1"/>
  <c r="L1141" i="1" s="1"/>
  <c r="M1141" i="1" s="1"/>
  <c r="J1142" i="1"/>
  <c r="O1154" i="1"/>
  <c r="Q1154" i="1" s="1"/>
  <c r="S1154" i="1"/>
  <c r="R1154" i="1"/>
  <c r="C1148" i="1"/>
  <c r="A1155" i="1"/>
  <c r="D1155" i="1" s="1"/>
  <c r="E1154" i="1"/>
  <c r="F1155" i="1" s="1"/>
  <c r="I1157" i="1"/>
  <c r="K1142" i="1" l="1"/>
  <c r="L1142" i="1" s="1"/>
  <c r="M1142" i="1" s="1"/>
  <c r="J1143" i="1"/>
  <c r="H1141" i="1"/>
  <c r="N1141" i="1" s="1"/>
  <c r="P1141" i="1" s="1"/>
  <c r="B1141" i="1" s="1"/>
  <c r="G1142" i="1"/>
  <c r="O1155" i="1"/>
  <c r="Q1155" i="1" s="1"/>
  <c r="R1155" i="1"/>
  <c r="S1155" i="1"/>
  <c r="E1155" i="1"/>
  <c r="F1156" i="1" s="1"/>
  <c r="A1156" i="1"/>
  <c r="D1156" i="1" s="1"/>
  <c r="I1158" i="1"/>
  <c r="C1149" i="1"/>
  <c r="R1156" i="1" l="1"/>
  <c r="K1143" i="1"/>
  <c r="L1143" i="1" s="1"/>
  <c r="M1143" i="1" s="1"/>
  <c r="J1144" i="1"/>
  <c r="G1143" i="1"/>
  <c r="H1142" i="1"/>
  <c r="N1142" i="1" s="1"/>
  <c r="P1142" i="1" s="1"/>
  <c r="B1142" i="1" s="1"/>
  <c r="S1156" i="1"/>
  <c r="O1156" i="1"/>
  <c r="Q1156" i="1" s="1"/>
  <c r="E1156" i="1"/>
  <c r="F1157" i="1" s="1"/>
  <c r="A1157" i="1"/>
  <c r="D1157" i="1" s="1"/>
  <c r="I1159" i="1"/>
  <c r="C1150" i="1"/>
  <c r="G1144" i="1" l="1"/>
  <c r="H1143" i="1"/>
  <c r="N1143" i="1" s="1"/>
  <c r="P1143" i="1" s="1"/>
  <c r="B1143" i="1" s="1"/>
  <c r="J1145" i="1"/>
  <c r="K1144" i="1"/>
  <c r="L1144" i="1" s="1"/>
  <c r="M1144" i="1" s="1"/>
  <c r="O1157" i="1"/>
  <c r="Q1157" i="1" s="1"/>
  <c r="R1157" i="1"/>
  <c r="S1157" i="1"/>
  <c r="C1151" i="1"/>
  <c r="A1158" i="1"/>
  <c r="D1158" i="1" s="1"/>
  <c r="E1157" i="1"/>
  <c r="F1158" i="1" s="1"/>
  <c r="I1160" i="1"/>
  <c r="J1146" i="1" l="1"/>
  <c r="K1145" i="1"/>
  <c r="L1145" i="1" s="1"/>
  <c r="M1145" i="1" s="1"/>
  <c r="G1145" i="1"/>
  <c r="H1144" i="1"/>
  <c r="N1144" i="1" s="1"/>
  <c r="P1144" i="1" s="1"/>
  <c r="B1144" i="1" s="1"/>
  <c r="O1158" i="1"/>
  <c r="Q1158" i="1" s="1"/>
  <c r="S1158" i="1"/>
  <c r="R1158" i="1"/>
  <c r="A1159" i="1"/>
  <c r="D1159" i="1" s="1"/>
  <c r="E1158" i="1"/>
  <c r="F1159" i="1" s="1"/>
  <c r="I1161" i="1"/>
  <c r="C1152" i="1"/>
  <c r="H1145" i="1" l="1"/>
  <c r="N1145" i="1" s="1"/>
  <c r="P1145" i="1" s="1"/>
  <c r="B1145" i="1" s="1"/>
  <c r="G1146" i="1"/>
  <c r="J1147" i="1"/>
  <c r="K1146" i="1"/>
  <c r="L1146" i="1" s="1"/>
  <c r="M1146" i="1" s="1"/>
  <c r="R1159" i="1"/>
  <c r="S1159" i="1"/>
  <c r="O1159" i="1"/>
  <c r="Q1159" i="1" s="1"/>
  <c r="A1160" i="1"/>
  <c r="D1160" i="1" s="1"/>
  <c r="E1159" i="1"/>
  <c r="F1160" i="1" s="1"/>
  <c r="C1153" i="1"/>
  <c r="I1162" i="1"/>
  <c r="K1147" i="1" l="1"/>
  <c r="L1147" i="1" s="1"/>
  <c r="M1147" i="1" s="1"/>
  <c r="J1148" i="1"/>
  <c r="H1146" i="1"/>
  <c r="N1146" i="1" s="1"/>
  <c r="P1146" i="1" s="1"/>
  <c r="B1146" i="1" s="1"/>
  <c r="G1147" i="1"/>
  <c r="O1160" i="1"/>
  <c r="Q1160" i="1" s="1"/>
  <c r="S1160" i="1"/>
  <c r="R1160" i="1"/>
  <c r="C1154" i="1"/>
  <c r="I1163" i="1"/>
  <c r="E1160" i="1"/>
  <c r="F1161" i="1" s="1"/>
  <c r="A1161" i="1"/>
  <c r="D1161" i="1" s="1"/>
  <c r="G1148" i="1" l="1"/>
  <c r="H1147" i="1"/>
  <c r="N1147" i="1" s="1"/>
  <c r="P1147" i="1" s="1"/>
  <c r="B1147" i="1" s="1"/>
  <c r="J1149" i="1"/>
  <c r="K1148" i="1"/>
  <c r="L1148" i="1" s="1"/>
  <c r="M1148" i="1" s="1"/>
  <c r="R1161" i="1"/>
  <c r="S1161" i="1"/>
  <c r="O1161" i="1"/>
  <c r="Q1161" i="1" s="1"/>
  <c r="C1155" i="1"/>
  <c r="I1164" i="1"/>
  <c r="A1162" i="1"/>
  <c r="D1162" i="1" s="1"/>
  <c r="E1161" i="1"/>
  <c r="F1162" i="1" s="1"/>
  <c r="J1150" i="1" l="1"/>
  <c r="K1149" i="1"/>
  <c r="L1149" i="1" s="1"/>
  <c r="M1149" i="1" s="1"/>
  <c r="G1149" i="1"/>
  <c r="H1148" i="1"/>
  <c r="N1148" i="1" s="1"/>
  <c r="P1148" i="1" s="1"/>
  <c r="B1148" i="1" s="1"/>
  <c r="O1162" i="1"/>
  <c r="Q1162" i="1" s="1"/>
  <c r="S1162" i="1"/>
  <c r="R1162" i="1"/>
  <c r="E1162" i="1"/>
  <c r="F1163" i="1" s="1"/>
  <c r="A1163" i="1"/>
  <c r="D1163" i="1" s="1"/>
  <c r="I1165" i="1"/>
  <c r="C1156" i="1"/>
  <c r="H1149" i="1" l="1"/>
  <c r="N1149" i="1" s="1"/>
  <c r="P1149" i="1" s="1"/>
  <c r="B1149" i="1" s="1"/>
  <c r="G1150" i="1"/>
  <c r="K1150" i="1"/>
  <c r="L1150" i="1" s="1"/>
  <c r="M1150" i="1" s="1"/>
  <c r="J1151" i="1"/>
  <c r="R1163" i="1"/>
  <c r="S1163" i="1"/>
  <c r="O1163" i="1"/>
  <c r="Q1163" i="1" s="1"/>
  <c r="C1157" i="1"/>
  <c r="I1166" i="1"/>
  <c r="A1164" i="1"/>
  <c r="D1164" i="1" s="1"/>
  <c r="E1163" i="1"/>
  <c r="F1164" i="1" s="1"/>
  <c r="H1150" i="1" l="1"/>
  <c r="N1150" i="1" s="1"/>
  <c r="P1150" i="1" s="1"/>
  <c r="B1150" i="1" s="1"/>
  <c r="G1151" i="1"/>
  <c r="J1152" i="1"/>
  <c r="K1151" i="1"/>
  <c r="L1151" i="1" s="1"/>
  <c r="M1151" i="1" s="1"/>
  <c r="O1164" i="1"/>
  <c r="Q1164" i="1" s="1"/>
  <c r="S1164" i="1"/>
  <c r="R1164" i="1"/>
  <c r="I1167" i="1"/>
  <c r="A1165" i="1"/>
  <c r="D1165" i="1" s="1"/>
  <c r="E1164" i="1"/>
  <c r="F1165" i="1" s="1"/>
  <c r="C1158" i="1"/>
  <c r="K1152" i="1" l="1"/>
  <c r="L1152" i="1" s="1"/>
  <c r="M1152" i="1" s="1"/>
  <c r="J1153" i="1"/>
  <c r="G1152" i="1"/>
  <c r="H1151" i="1"/>
  <c r="N1151" i="1" s="1"/>
  <c r="P1151" i="1" s="1"/>
  <c r="B1151" i="1" s="1"/>
  <c r="O1165" i="1"/>
  <c r="Q1165" i="1" s="1"/>
  <c r="R1165" i="1"/>
  <c r="S1165" i="1"/>
  <c r="E1165" i="1"/>
  <c r="F1166" i="1" s="1"/>
  <c r="A1166" i="1"/>
  <c r="D1166" i="1" s="1"/>
  <c r="I1168" i="1"/>
  <c r="C1159" i="1"/>
  <c r="H1152" i="1" l="1"/>
  <c r="N1152" i="1" s="1"/>
  <c r="P1152" i="1" s="1"/>
  <c r="B1152" i="1" s="1"/>
  <c r="G1153" i="1"/>
  <c r="K1153" i="1"/>
  <c r="L1153" i="1" s="1"/>
  <c r="M1153" i="1" s="1"/>
  <c r="J1154" i="1"/>
  <c r="R1166" i="1"/>
  <c r="S1166" i="1"/>
  <c r="O1166" i="1"/>
  <c r="Q1166" i="1" s="1"/>
  <c r="I1169" i="1"/>
  <c r="E1166" i="1"/>
  <c r="F1167" i="1" s="1"/>
  <c r="A1167" i="1"/>
  <c r="D1167" i="1" s="1"/>
  <c r="C1160" i="1"/>
  <c r="K1154" i="1" l="1"/>
  <c r="L1154" i="1" s="1"/>
  <c r="M1154" i="1" s="1"/>
  <c r="J1155" i="1"/>
  <c r="H1153" i="1"/>
  <c r="N1153" i="1" s="1"/>
  <c r="P1153" i="1" s="1"/>
  <c r="B1153" i="1" s="1"/>
  <c r="G1154" i="1"/>
  <c r="O1167" i="1"/>
  <c r="Q1167" i="1" s="1"/>
  <c r="R1167" i="1"/>
  <c r="S1167" i="1"/>
  <c r="A1168" i="1"/>
  <c r="D1168" i="1" s="1"/>
  <c r="E1167" i="1"/>
  <c r="F1168" i="1" s="1"/>
  <c r="I1170" i="1"/>
  <c r="C1161" i="1"/>
  <c r="H1154" i="1" l="1"/>
  <c r="N1154" i="1" s="1"/>
  <c r="P1154" i="1" s="1"/>
  <c r="B1154" i="1" s="1"/>
  <c r="G1155" i="1"/>
  <c r="K1155" i="1"/>
  <c r="L1155" i="1" s="1"/>
  <c r="M1155" i="1" s="1"/>
  <c r="J1156" i="1"/>
  <c r="O1168" i="1"/>
  <c r="Q1168" i="1" s="1"/>
  <c r="S1168" i="1"/>
  <c r="R1168" i="1"/>
  <c r="C1162" i="1"/>
  <c r="I1171" i="1"/>
  <c r="E1168" i="1"/>
  <c r="F1169" i="1" s="1"/>
  <c r="A1169" i="1"/>
  <c r="D1169" i="1" s="1"/>
  <c r="K1156" i="1" l="1"/>
  <c r="L1156" i="1" s="1"/>
  <c r="M1156" i="1" s="1"/>
  <c r="J1157" i="1"/>
  <c r="G1156" i="1"/>
  <c r="H1155" i="1"/>
  <c r="N1155" i="1" s="1"/>
  <c r="P1155" i="1" s="1"/>
  <c r="B1155" i="1" s="1"/>
  <c r="R1169" i="1"/>
  <c r="O1169" i="1"/>
  <c r="Q1169" i="1" s="1"/>
  <c r="S1169" i="1"/>
  <c r="A1170" i="1"/>
  <c r="D1170" i="1" s="1"/>
  <c r="E1169" i="1"/>
  <c r="F1170" i="1" s="1"/>
  <c r="I1172" i="1"/>
  <c r="C1163" i="1"/>
  <c r="H1156" i="1" l="1"/>
  <c r="N1156" i="1" s="1"/>
  <c r="P1156" i="1" s="1"/>
  <c r="B1156" i="1" s="1"/>
  <c r="G1157" i="1"/>
  <c r="J1158" i="1"/>
  <c r="K1157" i="1"/>
  <c r="L1157" i="1" s="1"/>
  <c r="M1157" i="1" s="1"/>
  <c r="S1170" i="1"/>
  <c r="O1170" i="1"/>
  <c r="R1170" i="1"/>
  <c r="E1170" i="1"/>
  <c r="F1171" i="1" s="1"/>
  <c r="A1171" i="1"/>
  <c r="D1171" i="1" s="1"/>
  <c r="C1164" i="1"/>
  <c r="I1173" i="1"/>
  <c r="K1158" i="1" l="1"/>
  <c r="L1158" i="1" s="1"/>
  <c r="M1158" i="1" s="1"/>
  <c r="J1159" i="1"/>
  <c r="G1158" i="1"/>
  <c r="H1157" i="1"/>
  <c r="N1157" i="1" s="1"/>
  <c r="P1157" i="1" s="1"/>
  <c r="B1157" i="1" s="1"/>
  <c r="O1171" i="1"/>
  <c r="Q1171" i="1" s="1"/>
  <c r="R1171" i="1"/>
  <c r="S1171" i="1"/>
  <c r="Q1170" i="1"/>
  <c r="C1165" i="1"/>
  <c r="I1174" i="1"/>
  <c r="A1172" i="1"/>
  <c r="D1172" i="1" s="1"/>
  <c r="E1171" i="1"/>
  <c r="F1172" i="1" s="1"/>
  <c r="H1158" i="1" l="1"/>
  <c r="N1158" i="1" s="1"/>
  <c r="P1158" i="1" s="1"/>
  <c r="B1158" i="1" s="1"/>
  <c r="G1159" i="1"/>
  <c r="K1159" i="1"/>
  <c r="L1159" i="1" s="1"/>
  <c r="M1159" i="1" s="1"/>
  <c r="J1160" i="1"/>
  <c r="O1172" i="1"/>
  <c r="Q1172" i="1" s="1"/>
  <c r="S1172" i="1"/>
  <c r="R1172" i="1"/>
  <c r="I1175" i="1"/>
  <c r="C1166" i="1"/>
  <c r="E1172" i="1"/>
  <c r="F1173" i="1" s="1"/>
  <c r="A1173" i="1"/>
  <c r="D1173" i="1" s="1"/>
  <c r="K1160" i="1" l="1"/>
  <c r="L1160" i="1" s="1"/>
  <c r="M1160" i="1" s="1"/>
  <c r="J1161" i="1"/>
  <c r="H1159" i="1"/>
  <c r="N1159" i="1" s="1"/>
  <c r="P1159" i="1" s="1"/>
  <c r="B1159" i="1" s="1"/>
  <c r="G1160" i="1"/>
  <c r="R1173" i="1"/>
  <c r="S1173" i="1"/>
  <c r="O1173" i="1"/>
  <c r="Q1173" i="1" s="1"/>
  <c r="A1174" i="1"/>
  <c r="D1174" i="1" s="1"/>
  <c r="E1173" i="1"/>
  <c r="F1174" i="1" s="1"/>
  <c r="I1176" i="1"/>
  <c r="C1167" i="1"/>
  <c r="G1161" i="1" l="1"/>
  <c r="H1160" i="1"/>
  <c r="N1160" i="1" s="1"/>
  <c r="P1160" i="1" s="1"/>
  <c r="B1160" i="1" s="1"/>
  <c r="K1161" i="1"/>
  <c r="L1161" i="1" s="1"/>
  <c r="M1161" i="1" s="1"/>
  <c r="J1162" i="1"/>
  <c r="O1174" i="1"/>
  <c r="Q1174" i="1" s="1"/>
  <c r="S1174" i="1"/>
  <c r="R1174" i="1"/>
  <c r="C1168" i="1"/>
  <c r="A1175" i="1"/>
  <c r="D1175" i="1" s="1"/>
  <c r="E1174" i="1"/>
  <c r="F1175" i="1" s="1"/>
  <c r="I1177" i="1"/>
  <c r="K1162" i="1" l="1"/>
  <c r="L1162" i="1" s="1"/>
  <c r="M1162" i="1" s="1"/>
  <c r="J1163" i="1"/>
  <c r="H1161" i="1"/>
  <c r="N1161" i="1" s="1"/>
  <c r="P1161" i="1" s="1"/>
  <c r="B1161" i="1" s="1"/>
  <c r="G1162" i="1"/>
  <c r="R1175" i="1"/>
  <c r="O1175" i="1"/>
  <c r="Q1175" i="1" s="1"/>
  <c r="S1175" i="1"/>
  <c r="I1178" i="1"/>
  <c r="A1176" i="1"/>
  <c r="D1176" i="1" s="1"/>
  <c r="E1175" i="1"/>
  <c r="F1176" i="1" s="1"/>
  <c r="C1169" i="1"/>
  <c r="G1163" i="1" l="1"/>
  <c r="H1162" i="1"/>
  <c r="N1162" i="1" s="1"/>
  <c r="P1162" i="1" s="1"/>
  <c r="B1162" i="1" s="1"/>
  <c r="J1164" i="1"/>
  <c r="K1163" i="1"/>
  <c r="L1163" i="1" s="1"/>
  <c r="M1163" i="1" s="1"/>
  <c r="S1176" i="1"/>
  <c r="O1176" i="1"/>
  <c r="Q1176" i="1" s="1"/>
  <c r="R1176" i="1"/>
  <c r="E1176" i="1"/>
  <c r="F1177" i="1" s="1"/>
  <c r="A1177" i="1"/>
  <c r="D1177" i="1" s="1"/>
  <c r="I1179" i="1"/>
  <c r="C1170" i="1"/>
  <c r="K1164" i="1" l="1"/>
  <c r="L1164" i="1" s="1"/>
  <c r="M1164" i="1" s="1"/>
  <c r="J1165" i="1"/>
  <c r="H1163" i="1"/>
  <c r="N1163" i="1" s="1"/>
  <c r="P1163" i="1" s="1"/>
  <c r="B1163" i="1" s="1"/>
  <c r="G1164" i="1"/>
  <c r="R1177" i="1"/>
  <c r="O1177" i="1"/>
  <c r="Q1177" i="1" s="1"/>
  <c r="S1177" i="1"/>
  <c r="A1178" i="1"/>
  <c r="D1178" i="1" s="1"/>
  <c r="E1177" i="1"/>
  <c r="F1178" i="1" s="1"/>
  <c r="C1171" i="1"/>
  <c r="I1180" i="1"/>
  <c r="K1165" i="1" l="1"/>
  <c r="L1165" i="1" s="1"/>
  <c r="M1165" i="1" s="1"/>
  <c r="J1166" i="1"/>
  <c r="G1165" i="1"/>
  <c r="H1164" i="1"/>
  <c r="N1164" i="1" s="1"/>
  <c r="P1164" i="1" s="1"/>
  <c r="B1164" i="1" s="1"/>
  <c r="O1178" i="1"/>
  <c r="Q1178" i="1" s="1"/>
  <c r="S1178" i="1"/>
  <c r="R1178" i="1"/>
  <c r="A1179" i="1"/>
  <c r="D1179" i="1" s="1"/>
  <c r="E1178" i="1"/>
  <c r="F1179" i="1" s="1"/>
  <c r="I1181" i="1"/>
  <c r="C1172" i="1"/>
  <c r="H1165" i="1" l="1"/>
  <c r="N1165" i="1" s="1"/>
  <c r="P1165" i="1" s="1"/>
  <c r="B1165" i="1" s="1"/>
  <c r="G1166" i="1"/>
  <c r="K1166" i="1"/>
  <c r="L1166" i="1" s="1"/>
  <c r="M1166" i="1" s="1"/>
  <c r="J1167" i="1"/>
  <c r="R1179" i="1"/>
  <c r="S1179" i="1"/>
  <c r="O1179" i="1"/>
  <c r="Q1179" i="1" s="1"/>
  <c r="A1180" i="1"/>
  <c r="D1180" i="1" s="1"/>
  <c r="E1179" i="1"/>
  <c r="F1180" i="1" s="1"/>
  <c r="I1182" i="1"/>
  <c r="C1173" i="1"/>
  <c r="J1168" i="1" l="1"/>
  <c r="K1167" i="1"/>
  <c r="L1167" i="1" s="1"/>
  <c r="M1167" i="1" s="1"/>
  <c r="G1167" i="1"/>
  <c r="H1166" i="1"/>
  <c r="N1166" i="1" s="1"/>
  <c r="P1166" i="1" s="1"/>
  <c r="B1166" i="1" s="1"/>
  <c r="O1180" i="1"/>
  <c r="Q1180" i="1" s="1"/>
  <c r="S1180" i="1"/>
  <c r="R1180" i="1"/>
  <c r="I1183" i="1"/>
  <c r="C1174" i="1"/>
  <c r="E1180" i="1"/>
  <c r="F1181" i="1" s="1"/>
  <c r="A1181" i="1"/>
  <c r="D1181" i="1" s="1"/>
  <c r="H1167" i="1" l="1"/>
  <c r="N1167" i="1" s="1"/>
  <c r="P1167" i="1" s="1"/>
  <c r="B1167" i="1" s="1"/>
  <c r="G1168" i="1"/>
  <c r="K1168" i="1"/>
  <c r="L1168" i="1" s="1"/>
  <c r="M1168" i="1" s="1"/>
  <c r="J1169" i="1"/>
  <c r="R1181" i="1"/>
  <c r="O1181" i="1"/>
  <c r="Q1181" i="1" s="1"/>
  <c r="S1181" i="1"/>
  <c r="I1184" i="1"/>
  <c r="C1175" i="1"/>
  <c r="E1181" i="1"/>
  <c r="F1182" i="1" s="1"/>
  <c r="A1182" i="1"/>
  <c r="D1182" i="1" s="1"/>
  <c r="G1169" i="1" l="1"/>
  <c r="H1168" i="1"/>
  <c r="N1168" i="1" s="1"/>
  <c r="P1168" i="1" s="1"/>
  <c r="B1168" i="1" s="1"/>
  <c r="J1170" i="1"/>
  <c r="K1169" i="1"/>
  <c r="L1169" i="1" s="1"/>
  <c r="M1169" i="1" s="1"/>
  <c r="S1182" i="1"/>
  <c r="O1182" i="1"/>
  <c r="Q1182" i="1" s="1"/>
  <c r="R1182" i="1"/>
  <c r="A1183" i="1"/>
  <c r="D1183" i="1" s="1"/>
  <c r="E1182" i="1"/>
  <c r="F1183" i="1" s="1"/>
  <c r="I1185" i="1"/>
  <c r="C1176" i="1"/>
  <c r="K1170" i="1" l="1"/>
  <c r="L1170" i="1" s="1"/>
  <c r="M1170" i="1" s="1"/>
  <c r="J1171" i="1"/>
  <c r="H1169" i="1"/>
  <c r="N1169" i="1" s="1"/>
  <c r="P1169" i="1" s="1"/>
  <c r="B1169" i="1" s="1"/>
  <c r="G1170" i="1"/>
  <c r="R1183" i="1"/>
  <c r="O1183" i="1"/>
  <c r="Q1183" i="1" s="1"/>
  <c r="S1183" i="1"/>
  <c r="I1186" i="1"/>
  <c r="E1183" i="1"/>
  <c r="F1184" i="1" s="1"/>
  <c r="A1184" i="1"/>
  <c r="D1184" i="1" s="1"/>
  <c r="C1177" i="1"/>
  <c r="G1171" i="1" l="1"/>
  <c r="H1170" i="1"/>
  <c r="N1170" i="1" s="1"/>
  <c r="P1170" i="1" s="1"/>
  <c r="B1170" i="1" s="1"/>
  <c r="K1171" i="1"/>
  <c r="L1171" i="1" s="1"/>
  <c r="M1171" i="1" s="1"/>
  <c r="J1172" i="1"/>
  <c r="S1184" i="1"/>
  <c r="O1184" i="1"/>
  <c r="Q1184" i="1" s="1"/>
  <c r="R1184" i="1"/>
  <c r="A1185" i="1"/>
  <c r="D1185" i="1" s="1"/>
  <c r="E1184" i="1"/>
  <c r="F1185" i="1" s="1"/>
  <c r="I1187" i="1"/>
  <c r="C1178" i="1"/>
  <c r="K1172" i="1" l="1"/>
  <c r="L1172" i="1" s="1"/>
  <c r="M1172" i="1" s="1"/>
  <c r="J1173" i="1"/>
  <c r="G1172" i="1"/>
  <c r="H1171" i="1"/>
  <c r="N1171" i="1" s="1"/>
  <c r="P1171" i="1" s="1"/>
  <c r="B1171" i="1" s="1"/>
  <c r="R1185" i="1"/>
  <c r="O1185" i="1"/>
  <c r="Q1185" i="1" s="1"/>
  <c r="S1185" i="1"/>
  <c r="E1185" i="1"/>
  <c r="F1186" i="1" s="1"/>
  <c r="A1186" i="1"/>
  <c r="D1186" i="1" s="1"/>
  <c r="C1179" i="1"/>
  <c r="I1188" i="1"/>
  <c r="G1173" i="1" l="1"/>
  <c r="H1172" i="1"/>
  <c r="N1172" i="1" s="1"/>
  <c r="P1172" i="1" s="1"/>
  <c r="B1172" i="1" s="1"/>
  <c r="J1174" i="1"/>
  <c r="K1173" i="1"/>
  <c r="L1173" i="1" s="1"/>
  <c r="M1173" i="1" s="1"/>
  <c r="S1186" i="1"/>
  <c r="O1186" i="1"/>
  <c r="Q1186" i="1" s="1"/>
  <c r="R1186" i="1"/>
  <c r="I1189" i="1"/>
  <c r="C1180" i="1"/>
  <c r="A1187" i="1"/>
  <c r="D1187" i="1" s="1"/>
  <c r="E1186" i="1"/>
  <c r="F1187" i="1" s="1"/>
  <c r="J1175" i="1" l="1"/>
  <c r="K1174" i="1"/>
  <c r="L1174" i="1" s="1"/>
  <c r="M1174" i="1" s="1"/>
  <c r="G1174" i="1"/>
  <c r="H1173" i="1"/>
  <c r="N1173" i="1" s="1"/>
  <c r="P1173" i="1" s="1"/>
  <c r="B1173" i="1" s="1"/>
  <c r="O1187" i="1"/>
  <c r="Q1187" i="1" s="1"/>
  <c r="R1187" i="1"/>
  <c r="S1187" i="1"/>
  <c r="C1181" i="1"/>
  <c r="A1188" i="1"/>
  <c r="D1188" i="1" s="1"/>
  <c r="E1187" i="1"/>
  <c r="F1188" i="1" s="1"/>
  <c r="I1190" i="1"/>
  <c r="R1188" i="1" l="1"/>
  <c r="G1175" i="1"/>
  <c r="H1174" i="1"/>
  <c r="N1174" i="1" s="1"/>
  <c r="P1174" i="1" s="1"/>
  <c r="B1174" i="1" s="1"/>
  <c r="K1175" i="1"/>
  <c r="L1175" i="1" s="1"/>
  <c r="M1175" i="1" s="1"/>
  <c r="J1176" i="1"/>
  <c r="S1188" i="1"/>
  <c r="O1188" i="1"/>
  <c r="Q1188" i="1" s="1"/>
  <c r="C1182" i="1"/>
  <c r="I1191" i="1"/>
  <c r="A1189" i="1"/>
  <c r="D1189" i="1" s="1"/>
  <c r="E1188" i="1"/>
  <c r="F1189" i="1" s="1"/>
  <c r="K1176" i="1" l="1"/>
  <c r="L1176" i="1" s="1"/>
  <c r="M1176" i="1" s="1"/>
  <c r="J1177" i="1"/>
  <c r="H1175" i="1"/>
  <c r="N1175" i="1" s="1"/>
  <c r="P1175" i="1" s="1"/>
  <c r="B1175" i="1" s="1"/>
  <c r="G1176" i="1"/>
  <c r="O1189" i="1"/>
  <c r="Q1189" i="1" s="1"/>
  <c r="R1189" i="1"/>
  <c r="S1189" i="1"/>
  <c r="E1189" i="1"/>
  <c r="F1190" i="1" s="1"/>
  <c r="A1190" i="1"/>
  <c r="D1190" i="1" s="1"/>
  <c r="C1183" i="1"/>
  <c r="I1192" i="1"/>
  <c r="H1176" i="1" l="1"/>
  <c r="N1176" i="1" s="1"/>
  <c r="P1176" i="1" s="1"/>
  <c r="B1176" i="1" s="1"/>
  <c r="G1177" i="1"/>
  <c r="J1178" i="1"/>
  <c r="K1177" i="1"/>
  <c r="L1177" i="1" s="1"/>
  <c r="M1177" i="1" s="1"/>
  <c r="R1190" i="1"/>
  <c r="O1190" i="1"/>
  <c r="Q1190" i="1" s="1"/>
  <c r="S1190" i="1"/>
  <c r="E1190" i="1"/>
  <c r="F1191" i="1" s="1"/>
  <c r="A1191" i="1"/>
  <c r="D1191" i="1" s="1"/>
  <c r="I1193" i="1"/>
  <c r="C1184" i="1"/>
  <c r="J1179" i="1" l="1"/>
  <c r="K1178" i="1"/>
  <c r="L1178" i="1" s="1"/>
  <c r="M1178" i="1" s="1"/>
  <c r="H1177" i="1"/>
  <c r="N1177" i="1" s="1"/>
  <c r="P1177" i="1" s="1"/>
  <c r="B1177" i="1" s="1"/>
  <c r="G1178" i="1"/>
  <c r="S1191" i="1"/>
  <c r="R1191" i="1"/>
  <c r="O1191" i="1"/>
  <c r="Q1191" i="1" s="1"/>
  <c r="C1185" i="1"/>
  <c r="A1192" i="1"/>
  <c r="D1192" i="1" s="1"/>
  <c r="E1191" i="1"/>
  <c r="F1192" i="1" s="1"/>
  <c r="I1194" i="1"/>
  <c r="J1180" i="1" l="1"/>
  <c r="K1179" i="1"/>
  <c r="L1179" i="1" s="1"/>
  <c r="M1179" i="1" s="1"/>
  <c r="H1178" i="1"/>
  <c r="N1178" i="1" s="1"/>
  <c r="P1178" i="1" s="1"/>
  <c r="B1178" i="1" s="1"/>
  <c r="G1179" i="1"/>
  <c r="S1192" i="1"/>
  <c r="O1192" i="1"/>
  <c r="Q1192" i="1" s="1"/>
  <c r="R1192" i="1"/>
  <c r="A1193" i="1"/>
  <c r="D1193" i="1" s="1"/>
  <c r="E1192" i="1"/>
  <c r="F1193" i="1" s="1"/>
  <c r="I1195" i="1"/>
  <c r="C1186" i="1"/>
  <c r="J1181" i="1" l="1"/>
  <c r="K1180" i="1"/>
  <c r="L1180" i="1" s="1"/>
  <c r="M1180" i="1" s="1"/>
  <c r="H1179" i="1"/>
  <c r="N1179" i="1" s="1"/>
  <c r="P1179" i="1" s="1"/>
  <c r="B1179" i="1" s="1"/>
  <c r="G1180" i="1"/>
  <c r="O1193" i="1"/>
  <c r="Q1193" i="1" s="1"/>
  <c r="R1193" i="1"/>
  <c r="S1193" i="1"/>
  <c r="E1193" i="1"/>
  <c r="F1194" i="1" s="1"/>
  <c r="A1194" i="1"/>
  <c r="D1194" i="1" s="1"/>
  <c r="C1187" i="1"/>
  <c r="I1196" i="1"/>
  <c r="K1181" i="1" l="1"/>
  <c r="L1181" i="1" s="1"/>
  <c r="M1181" i="1" s="1"/>
  <c r="J1182" i="1"/>
  <c r="H1180" i="1"/>
  <c r="N1180" i="1" s="1"/>
  <c r="P1180" i="1" s="1"/>
  <c r="B1180" i="1" s="1"/>
  <c r="G1181" i="1"/>
  <c r="S1194" i="1"/>
  <c r="R1194" i="1"/>
  <c r="O1194" i="1"/>
  <c r="Q1194" i="1" s="1"/>
  <c r="C1188" i="1"/>
  <c r="I1197" i="1"/>
  <c r="E1194" i="1"/>
  <c r="F1195" i="1" s="1"/>
  <c r="A1195" i="1"/>
  <c r="D1195" i="1" s="1"/>
  <c r="K1182" i="1" l="1"/>
  <c r="L1182" i="1" s="1"/>
  <c r="M1182" i="1" s="1"/>
  <c r="J1183" i="1"/>
  <c r="H1181" i="1"/>
  <c r="N1181" i="1" s="1"/>
  <c r="P1181" i="1" s="1"/>
  <c r="B1181" i="1" s="1"/>
  <c r="G1182" i="1"/>
  <c r="O1195" i="1"/>
  <c r="Q1195" i="1" s="1"/>
  <c r="R1195" i="1"/>
  <c r="S1195" i="1"/>
  <c r="I1198" i="1"/>
  <c r="C1189" i="1"/>
  <c r="E1195" i="1"/>
  <c r="F1196" i="1" s="1"/>
  <c r="A1196" i="1"/>
  <c r="D1196" i="1" s="1"/>
  <c r="H1182" i="1" l="1"/>
  <c r="N1182" i="1" s="1"/>
  <c r="P1182" i="1" s="1"/>
  <c r="B1182" i="1" s="1"/>
  <c r="G1183" i="1"/>
  <c r="J1184" i="1"/>
  <c r="K1183" i="1"/>
  <c r="L1183" i="1" s="1"/>
  <c r="M1183" i="1" s="1"/>
  <c r="O1196" i="1"/>
  <c r="Q1196" i="1" s="1"/>
  <c r="S1196" i="1"/>
  <c r="R1196" i="1"/>
  <c r="C1190" i="1"/>
  <c r="I1199" i="1"/>
  <c r="E1196" i="1"/>
  <c r="F1197" i="1" s="1"/>
  <c r="A1197" i="1"/>
  <c r="D1197" i="1" s="1"/>
  <c r="J1185" i="1" l="1"/>
  <c r="K1184" i="1"/>
  <c r="L1184" i="1" s="1"/>
  <c r="M1184" i="1" s="1"/>
  <c r="H1183" i="1"/>
  <c r="N1183" i="1" s="1"/>
  <c r="P1183" i="1" s="1"/>
  <c r="B1183" i="1" s="1"/>
  <c r="G1184" i="1"/>
  <c r="S1197" i="1"/>
  <c r="R1197" i="1"/>
  <c r="O1197" i="1"/>
  <c r="Q1197" i="1" s="1"/>
  <c r="E1197" i="1"/>
  <c r="F1198" i="1" s="1"/>
  <c r="A1198" i="1"/>
  <c r="D1198" i="1" s="1"/>
  <c r="I1200" i="1"/>
  <c r="C1191" i="1"/>
  <c r="K1185" i="1" l="1"/>
  <c r="L1185" i="1" s="1"/>
  <c r="M1185" i="1" s="1"/>
  <c r="J1186" i="1"/>
  <c r="G1185" i="1"/>
  <c r="H1184" i="1"/>
  <c r="N1184" i="1" s="1"/>
  <c r="P1184" i="1" s="1"/>
  <c r="B1184" i="1" s="1"/>
  <c r="O1198" i="1"/>
  <c r="Q1198" i="1" s="1"/>
  <c r="S1198" i="1"/>
  <c r="R1198" i="1"/>
  <c r="C1192" i="1"/>
  <c r="A1199" i="1"/>
  <c r="D1199" i="1" s="1"/>
  <c r="E1198" i="1"/>
  <c r="F1199" i="1" s="1"/>
  <c r="I1201" i="1"/>
  <c r="G1186" i="1" l="1"/>
  <c r="H1185" i="1"/>
  <c r="N1185" i="1" s="1"/>
  <c r="P1185" i="1" s="1"/>
  <c r="B1185" i="1" s="1"/>
  <c r="J1187" i="1"/>
  <c r="K1186" i="1"/>
  <c r="L1186" i="1" s="1"/>
  <c r="M1186" i="1" s="1"/>
  <c r="R1199" i="1"/>
  <c r="O1199" i="1"/>
  <c r="Q1199" i="1" s="1"/>
  <c r="S1199" i="1"/>
  <c r="A1200" i="1"/>
  <c r="D1200" i="1" s="1"/>
  <c r="E1199" i="1"/>
  <c r="F1200" i="1" s="1"/>
  <c r="I1202" i="1"/>
  <c r="C1193" i="1"/>
  <c r="J1188" i="1" l="1"/>
  <c r="K1187" i="1"/>
  <c r="L1187" i="1" s="1"/>
  <c r="M1187" i="1" s="1"/>
  <c r="G1187" i="1"/>
  <c r="H1186" i="1"/>
  <c r="N1186" i="1" s="1"/>
  <c r="P1186" i="1" s="1"/>
  <c r="B1186" i="1" s="1"/>
  <c r="S1200" i="1"/>
  <c r="O1200" i="1"/>
  <c r="R1200" i="1"/>
  <c r="I1203" i="1"/>
  <c r="C1194" i="1"/>
  <c r="E1200" i="1"/>
  <c r="F1201" i="1" s="1"/>
  <c r="A1201" i="1"/>
  <c r="D1201" i="1" s="1"/>
  <c r="G1188" i="1" l="1"/>
  <c r="H1187" i="1"/>
  <c r="N1187" i="1" s="1"/>
  <c r="P1187" i="1" s="1"/>
  <c r="B1187" i="1" s="1"/>
  <c r="K1188" i="1"/>
  <c r="L1188" i="1" s="1"/>
  <c r="M1188" i="1" s="1"/>
  <c r="J1189" i="1"/>
  <c r="S1201" i="1"/>
  <c r="R1201" i="1"/>
  <c r="Q1200" i="1"/>
  <c r="O1201" i="1"/>
  <c r="Q1201" i="1" s="1"/>
  <c r="I1204" i="1"/>
  <c r="E1201" i="1"/>
  <c r="F1202" i="1" s="1"/>
  <c r="A1202" i="1"/>
  <c r="D1202" i="1" s="1"/>
  <c r="C1195" i="1"/>
  <c r="K1189" i="1" l="1"/>
  <c r="L1189" i="1" s="1"/>
  <c r="M1189" i="1" s="1"/>
  <c r="J1190" i="1"/>
  <c r="H1188" i="1"/>
  <c r="N1188" i="1" s="1"/>
  <c r="P1188" i="1" s="1"/>
  <c r="B1188" i="1" s="1"/>
  <c r="G1189" i="1"/>
  <c r="R1202" i="1"/>
  <c r="O1202" i="1"/>
  <c r="Q1202" i="1" s="1"/>
  <c r="S1202" i="1"/>
  <c r="A1203" i="1"/>
  <c r="D1203" i="1" s="1"/>
  <c r="E1202" i="1"/>
  <c r="F1203" i="1" s="1"/>
  <c r="I1205" i="1"/>
  <c r="C1196" i="1"/>
  <c r="J1191" i="1" l="1"/>
  <c r="K1190" i="1"/>
  <c r="L1190" i="1" s="1"/>
  <c r="M1190" i="1" s="1"/>
  <c r="G1190" i="1"/>
  <c r="H1189" i="1"/>
  <c r="N1189" i="1" s="1"/>
  <c r="P1189" i="1" s="1"/>
  <c r="B1189" i="1" s="1"/>
  <c r="O1203" i="1"/>
  <c r="Q1203" i="1" s="1"/>
  <c r="S1203" i="1"/>
  <c r="R1203" i="1"/>
  <c r="C1197" i="1"/>
  <c r="E1203" i="1"/>
  <c r="F1204" i="1" s="1"/>
  <c r="A1204" i="1"/>
  <c r="D1204" i="1" s="1"/>
  <c r="I1206" i="1"/>
  <c r="G1191" i="1" l="1"/>
  <c r="H1190" i="1"/>
  <c r="N1190" i="1" s="1"/>
  <c r="P1190" i="1" s="1"/>
  <c r="B1190" i="1" s="1"/>
  <c r="J1192" i="1"/>
  <c r="K1191" i="1"/>
  <c r="L1191" i="1" s="1"/>
  <c r="M1191" i="1" s="1"/>
  <c r="R1204" i="1"/>
  <c r="O1204" i="1"/>
  <c r="Q1204" i="1" s="1"/>
  <c r="S1204" i="1"/>
  <c r="I1207" i="1"/>
  <c r="A1205" i="1"/>
  <c r="D1205" i="1" s="1"/>
  <c r="E1204" i="1"/>
  <c r="F1205" i="1" s="1"/>
  <c r="C1198" i="1"/>
  <c r="K1192" i="1" l="1"/>
  <c r="L1192" i="1" s="1"/>
  <c r="M1192" i="1" s="1"/>
  <c r="J1193" i="1"/>
  <c r="G1192" i="1"/>
  <c r="H1191" i="1"/>
  <c r="N1191" i="1" s="1"/>
  <c r="P1191" i="1" s="1"/>
  <c r="B1191" i="1" s="1"/>
  <c r="S1205" i="1"/>
  <c r="O1205" i="1"/>
  <c r="Q1205" i="1" s="1"/>
  <c r="R1205" i="1"/>
  <c r="I1208" i="1"/>
  <c r="A1206" i="1"/>
  <c r="D1206" i="1" s="1"/>
  <c r="E1205" i="1"/>
  <c r="F1206" i="1" s="1"/>
  <c r="C1199" i="1"/>
  <c r="G1193" i="1" l="1"/>
  <c r="H1192" i="1"/>
  <c r="N1192" i="1" s="1"/>
  <c r="P1192" i="1" s="1"/>
  <c r="B1192" i="1" s="1"/>
  <c r="J1194" i="1"/>
  <c r="K1193" i="1"/>
  <c r="L1193" i="1" s="1"/>
  <c r="M1193" i="1" s="1"/>
  <c r="R1206" i="1"/>
  <c r="O1206" i="1"/>
  <c r="Q1206" i="1" s="1"/>
  <c r="S1206" i="1"/>
  <c r="I1209" i="1"/>
  <c r="C1200" i="1"/>
  <c r="E1206" i="1"/>
  <c r="F1207" i="1" s="1"/>
  <c r="A1207" i="1"/>
  <c r="D1207" i="1" s="1"/>
  <c r="K1194" i="1" l="1"/>
  <c r="L1194" i="1" s="1"/>
  <c r="M1194" i="1" s="1"/>
  <c r="J1195" i="1"/>
  <c r="G1194" i="1"/>
  <c r="H1193" i="1"/>
  <c r="N1193" i="1" s="1"/>
  <c r="P1193" i="1" s="1"/>
  <c r="B1193" i="1" s="1"/>
  <c r="S1207" i="1"/>
  <c r="O1207" i="1"/>
  <c r="Q1207" i="1" s="1"/>
  <c r="R1207" i="1"/>
  <c r="E1207" i="1"/>
  <c r="F1208" i="1" s="1"/>
  <c r="A1208" i="1"/>
  <c r="D1208" i="1" s="1"/>
  <c r="C1201" i="1"/>
  <c r="I1210" i="1"/>
  <c r="H1194" i="1" l="1"/>
  <c r="N1194" i="1" s="1"/>
  <c r="P1194" i="1" s="1"/>
  <c r="B1194" i="1" s="1"/>
  <c r="G1195" i="1"/>
  <c r="K1195" i="1"/>
  <c r="L1195" i="1" s="1"/>
  <c r="M1195" i="1" s="1"/>
  <c r="J1196" i="1"/>
  <c r="R1208" i="1"/>
  <c r="O1208" i="1"/>
  <c r="Q1208" i="1" s="1"/>
  <c r="S1208" i="1"/>
  <c r="A1209" i="1"/>
  <c r="D1209" i="1" s="1"/>
  <c r="E1208" i="1"/>
  <c r="F1209" i="1" s="1"/>
  <c r="I1211" i="1"/>
  <c r="C1202" i="1"/>
  <c r="J1197" i="1" l="1"/>
  <c r="K1196" i="1"/>
  <c r="L1196" i="1" s="1"/>
  <c r="M1196" i="1" s="1"/>
  <c r="H1195" i="1"/>
  <c r="N1195" i="1" s="1"/>
  <c r="P1195" i="1" s="1"/>
  <c r="B1195" i="1" s="1"/>
  <c r="G1196" i="1"/>
  <c r="O1209" i="1"/>
  <c r="Q1209" i="1" s="1"/>
  <c r="S1209" i="1"/>
  <c r="R1209" i="1"/>
  <c r="A1210" i="1"/>
  <c r="D1210" i="1" s="1"/>
  <c r="E1209" i="1"/>
  <c r="F1210" i="1" s="1"/>
  <c r="C1203" i="1"/>
  <c r="I1212" i="1"/>
  <c r="G1197" i="1" l="1"/>
  <c r="H1196" i="1"/>
  <c r="N1196" i="1" s="1"/>
  <c r="P1196" i="1" s="1"/>
  <c r="B1196" i="1" s="1"/>
  <c r="K1197" i="1"/>
  <c r="L1197" i="1" s="1"/>
  <c r="M1197" i="1" s="1"/>
  <c r="J1198" i="1"/>
  <c r="R1210" i="1"/>
  <c r="S1210" i="1"/>
  <c r="O1210" i="1"/>
  <c r="Q1210" i="1" s="1"/>
  <c r="I1213" i="1"/>
  <c r="A1211" i="1"/>
  <c r="D1211" i="1" s="1"/>
  <c r="E1210" i="1"/>
  <c r="F1211" i="1" s="1"/>
  <c r="C1204" i="1"/>
  <c r="H1197" i="1" l="1"/>
  <c r="N1197" i="1" s="1"/>
  <c r="P1197" i="1" s="1"/>
  <c r="B1197" i="1" s="1"/>
  <c r="G1198" i="1"/>
  <c r="K1198" i="1"/>
  <c r="L1198" i="1" s="1"/>
  <c r="M1198" i="1" s="1"/>
  <c r="J1199" i="1"/>
  <c r="O1211" i="1"/>
  <c r="Q1211" i="1" s="1"/>
  <c r="S1211" i="1"/>
  <c r="R1211" i="1"/>
  <c r="C1205" i="1"/>
  <c r="E1211" i="1"/>
  <c r="F1212" i="1" s="1"/>
  <c r="A1212" i="1"/>
  <c r="D1212" i="1" s="1"/>
  <c r="I1214" i="1"/>
  <c r="G1199" i="1" l="1"/>
  <c r="H1198" i="1"/>
  <c r="N1198" i="1" s="1"/>
  <c r="P1198" i="1" s="1"/>
  <c r="B1198" i="1" s="1"/>
  <c r="J1200" i="1"/>
  <c r="K1199" i="1"/>
  <c r="L1199" i="1" s="1"/>
  <c r="M1199" i="1" s="1"/>
  <c r="O1212" i="1"/>
  <c r="Q1212" i="1" s="1"/>
  <c r="R1212" i="1"/>
  <c r="S1212" i="1"/>
  <c r="E1212" i="1"/>
  <c r="F1213" i="1" s="1"/>
  <c r="A1213" i="1"/>
  <c r="D1213" i="1" s="1"/>
  <c r="I1215" i="1"/>
  <c r="C1206" i="1"/>
  <c r="R1213" i="1" l="1"/>
  <c r="K1200" i="1"/>
  <c r="L1200" i="1" s="1"/>
  <c r="M1200" i="1" s="1"/>
  <c r="J1201" i="1"/>
  <c r="H1199" i="1"/>
  <c r="N1199" i="1" s="1"/>
  <c r="P1199" i="1" s="1"/>
  <c r="B1199" i="1" s="1"/>
  <c r="G1200" i="1"/>
  <c r="S1213" i="1"/>
  <c r="O1213" i="1"/>
  <c r="Q1213" i="1" s="1"/>
  <c r="I1216" i="1"/>
  <c r="C1207" i="1"/>
  <c r="A1214" i="1"/>
  <c r="D1214" i="1" s="1"/>
  <c r="E1213" i="1"/>
  <c r="F1214" i="1" s="1"/>
  <c r="K1201" i="1" l="1"/>
  <c r="L1201" i="1" s="1"/>
  <c r="M1201" i="1" s="1"/>
  <c r="J1202" i="1"/>
  <c r="H1200" i="1"/>
  <c r="N1200" i="1" s="1"/>
  <c r="P1200" i="1" s="1"/>
  <c r="B1200" i="1" s="1"/>
  <c r="G1201" i="1"/>
  <c r="R1214" i="1"/>
  <c r="O1214" i="1"/>
  <c r="Q1214" i="1" s="1"/>
  <c r="S1214" i="1"/>
  <c r="I1217" i="1"/>
  <c r="A1215" i="1"/>
  <c r="D1215" i="1" s="1"/>
  <c r="E1214" i="1"/>
  <c r="F1215" i="1" s="1"/>
  <c r="C1208" i="1"/>
  <c r="G1202" i="1" l="1"/>
  <c r="H1201" i="1"/>
  <c r="N1201" i="1" s="1"/>
  <c r="P1201" i="1" s="1"/>
  <c r="B1201" i="1" s="1"/>
  <c r="J1203" i="1"/>
  <c r="K1202" i="1"/>
  <c r="L1202" i="1" s="1"/>
  <c r="M1202" i="1" s="1"/>
  <c r="S1215" i="1"/>
  <c r="O1215" i="1"/>
  <c r="Q1215" i="1" s="1"/>
  <c r="R1215" i="1"/>
  <c r="C1209" i="1"/>
  <c r="A1216" i="1"/>
  <c r="D1216" i="1" s="1"/>
  <c r="E1215" i="1"/>
  <c r="F1216" i="1" s="1"/>
  <c r="I1218" i="1"/>
  <c r="K1203" i="1" l="1"/>
  <c r="L1203" i="1" s="1"/>
  <c r="M1203" i="1" s="1"/>
  <c r="J1204" i="1"/>
  <c r="G1203" i="1"/>
  <c r="H1202" i="1"/>
  <c r="N1202" i="1" s="1"/>
  <c r="P1202" i="1" s="1"/>
  <c r="B1202" i="1" s="1"/>
  <c r="R1216" i="1"/>
  <c r="O1216" i="1"/>
  <c r="Q1216" i="1" s="1"/>
  <c r="S1216" i="1"/>
  <c r="A1217" i="1"/>
  <c r="D1217" i="1" s="1"/>
  <c r="E1216" i="1"/>
  <c r="F1217" i="1" s="1"/>
  <c r="C1210" i="1"/>
  <c r="I1219" i="1"/>
  <c r="H1203" i="1" l="1"/>
  <c r="N1203" i="1" s="1"/>
  <c r="P1203" i="1" s="1"/>
  <c r="B1203" i="1" s="1"/>
  <c r="G1204" i="1"/>
  <c r="K1204" i="1"/>
  <c r="L1204" i="1" s="1"/>
  <c r="M1204" i="1" s="1"/>
  <c r="J1205" i="1"/>
  <c r="O1217" i="1"/>
  <c r="Q1217" i="1" s="1"/>
  <c r="S1217" i="1"/>
  <c r="R1217" i="1"/>
  <c r="C1211" i="1"/>
  <c r="E1217" i="1"/>
  <c r="F1218" i="1" s="1"/>
  <c r="A1218" i="1"/>
  <c r="D1218" i="1" s="1"/>
  <c r="I1220" i="1"/>
  <c r="K1205" i="1" l="1"/>
  <c r="L1205" i="1" s="1"/>
  <c r="M1205" i="1" s="1"/>
  <c r="J1206" i="1"/>
  <c r="G1205" i="1"/>
  <c r="H1204" i="1"/>
  <c r="N1204" i="1" s="1"/>
  <c r="P1204" i="1" s="1"/>
  <c r="B1204" i="1" s="1"/>
  <c r="O1218" i="1"/>
  <c r="Q1218" i="1" s="1"/>
  <c r="R1218" i="1"/>
  <c r="S1218" i="1"/>
  <c r="I1221" i="1"/>
  <c r="C1212" i="1"/>
  <c r="E1218" i="1"/>
  <c r="F1219" i="1" s="1"/>
  <c r="A1219" i="1"/>
  <c r="D1219" i="1" s="1"/>
  <c r="R1219" i="1" l="1"/>
  <c r="G1206" i="1"/>
  <c r="H1205" i="1"/>
  <c r="N1205" i="1" s="1"/>
  <c r="P1205" i="1" s="1"/>
  <c r="B1205" i="1" s="1"/>
  <c r="J1207" i="1"/>
  <c r="K1206" i="1"/>
  <c r="L1206" i="1" s="1"/>
  <c r="M1206" i="1" s="1"/>
  <c r="S1219" i="1"/>
  <c r="O1219" i="1"/>
  <c r="Q1219" i="1" s="1"/>
  <c r="A1220" i="1"/>
  <c r="D1220" i="1" s="1"/>
  <c r="E1219" i="1"/>
  <c r="F1220" i="1" s="1"/>
  <c r="I1222" i="1"/>
  <c r="C1213" i="1"/>
  <c r="K1207" i="1" l="1"/>
  <c r="L1207" i="1" s="1"/>
  <c r="M1207" i="1" s="1"/>
  <c r="J1208" i="1"/>
  <c r="H1206" i="1"/>
  <c r="N1206" i="1" s="1"/>
  <c r="P1206" i="1" s="1"/>
  <c r="B1206" i="1" s="1"/>
  <c r="G1207" i="1"/>
  <c r="O1220" i="1"/>
  <c r="Q1220" i="1" s="1"/>
  <c r="R1220" i="1"/>
  <c r="S1220" i="1"/>
  <c r="I1223" i="1"/>
  <c r="C1214" i="1"/>
  <c r="E1220" i="1"/>
  <c r="F1221" i="1" s="1"/>
  <c r="A1221" i="1"/>
  <c r="D1221" i="1" s="1"/>
  <c r="R1221" i="1" l="1"/>
  <c r="G1208" i="1"/>
  <c r="H1207" i="1"/>
  <c r="N1207" i="1" s="1"/>
  <c r="P1207" i="1" s="1"/>
  <c r="B1207" i="1" s="1"/>
  <c r="K1208" i="1"/>
  <c r="L1208" i="1" s="1"/>
  <c r="M1208" i="1" s="1"/>
  <c r="J1209" i="1"/>
  <c r="S1221" i="1"/>
  <c r="O1221" i="1"/>
  <c r="Q1221" i="1" s="1"/>
  <c r="C1215" i="1"/>
  <c r="A1222" i="1"/>
  <c r="D1222" i="1" s="1"/>
  <c r="E1221" i="1"/>
  <c r="F1222" i="1" s="1"/>
  <c r="I1224" i="1"/>
  <c r="H1208" i="1" l="1"/>
  <c r="N1208" i="1" s="1"/>
  <c r="P1208" i="1" s="1"/>
  <c r="B1208" i="1" s="1"/>
  <c r="G1209" i="1"/>
  <c r="J1210" i="1"/>
  <c r="K1209" i="1"/>
  <c r="L1209" i="1" s="1"/>
  <c r="M1209" i="1" s="1"/>
  <c r="O1222" i="1"/>
  <c r="Q1222" i="1" s="1"/>
  <c r="R1222" i="1"/>
  <c r="S1222" i="1"/>
  <c r="I1225" i="1"/>
  <c r="E1222" i="1"/>
  <c r="F1223" i="1" s="1"/>
  <c r="A1223" i="1"/>
  <c r="D1223" i="1" s="1"/>
  <c r="C1216" i="1"/>
  <c r="K1210" i="1" l="1"/>
  <c r="L1210" i="1" s="1"/>
  <c r="M1210" i="1" s="1"/>
  <c r="J1211" i="1"/>
  <c r="G1210" i="1"/>
  <c r="H1209" i="1"/>
  <c r="N1209" i="1" s="1"/>
  <c r="P1209" i="1" s="1"/>
  <c r="B1209" i="1" s="1"/>
  <c r="S1223" i="1"/>
  <c r="R1223" i="1"/>
  <c r="O1223" i="1"/>
  <c r="Q1223" i="1" s="1"/>
  <c r="C1217" i="1"/>
  <c r="E1223" i="1"/>
  <c r="F1224" i="1" s="1"/>
  <c r="A1224" i="1"/>
  <c r="D1224" i="1" s="1"/>
  <c r="I1226" i="1"/>
  <c r="H1210" i="1" l="1"/>
  <c r="N1210" i="1" s="1"/>
  <c r="P1210" i="1" s="1"/>
  <c r="B1210" i="1" s="1"/>
  <c r="G1211" i="1"/>
  <c r="K1211" i="1"/>
  <c r="L1211" i="1" s="1"/>
  <c r="M1211" i="1" s="1"/>
  <c r="J1212" i="1"/>
  <c r="O1224" i="1"/>
  <c r="Q1224" i="1" s="1"/>
  <c r="R1224" i="1"/>
  <c r="S1224" i="1"/>
  <c r="I1227" i="1"/>
  <c r="C1218" i="1"/>
  <c r="E1224" i="1"/>
  <c r="F1225" i="1" s="1"/>
  <c r="A1225" i="1"/>
  <c r="D1225" i="1" s="1"/>
  <c r="K1212" i="1" l="1"/>
  <c r="L1212" i="1" s="1"/>
  <c r="M1212" i="1" s="1"/>
  <c r="J1213" i="1"/>
  <c r="G1212" i="1"/>
  <c r="H1211" i="1"/>
  <c r="N1211" i="1" s="1"/>
  <c r="P1211" i="1" s="1"/>
  <c r="B1211" i="1" s="1"/>
  <c r="O1225" i="1"/>
  <c r="Q1225" i="1" s="1"/>
  <c r="S1225" i="1"/>
  <c r="R1225" i="1"/>
  <c r="E1225" i="1"/>
  <c r="F1226" i="1" s="1"/>
  <c r="A1226" i="1"/>
  <c r="D1226" i="1" s="1"/>
  <c r="C1219" i="1"/>
  <c r="I1228" i="1"/>
  <c r="R1226" i="1" l="1"/>
  <c r="G1213" i="1"/>
  <c r="H1212" i="1"/>
  <c r="N1212" i="1" s="1"/>
  <c r="P1212" i="1" s="1"/>
  <c r="B1212" i="1" s="1"/>
  <c r="K1213" i="1"/>
  <c r="L1213" i="1" s="1"/>
  <c r="M1213" i="1" s="1"/>
  <c r="J1214" i="1"/>
  <c r="S1226" i="1"/>
  <c r="O1226" i="1"/>
  <c r="Q1226" i="1" s="1"/>
  <c r="I1229" i="1"/>
  <c r="A1227" i="1"/>
  <c r="D1227" i="1" s="1"/>
  <c r="E1226" i="1"/>
  <c r="F1227" i="1" s="1"/>
  <c r="C1220" i="1"/>
  <c r="J1215" i="1" l="1"/>
  <c r="K1214" i="1"/>
  <c r="L1214" i="1" s="1"/>
  <c r="M1214" i="1" s="1"/>
  <c r="H1213" i="1"/>
  <c r="N1213" i="1" s="1"/>
  <c r="P1213" i="1" s="1"/>
  <c r="B1213" i="1" s="1"/>
  <c r="G1214" i="1"/>
  <c r="O1227" i="1"/>
  <c r="Q1227" i="1" s="1"/>
  <c r="S1227" i="1"/>
  <c r="R1227" i="1"/>
  <c r="A1228" i="1"/>
  <c r="D1228" i="1" s="1"/>
  <c r="E1227" i="1"/>
  <c r="F1228" i="1" s="1"/>
  <c r="C1221" i="1"/>
  <c r="I1230" i="1"/>
  <c r="G1215" i="1" l="1"/>
  <c r="H1214" i="1"/>
  <c r="N1214" i="1" s="1"/>
  <c r="P1214" i="1" s="1"/>
  <c r="B1214" i="1" s="1"/>
  <c r="K1215" i="1"/>
  <c r="L1215" i="1" s="1"/>
  <c r="M1215" i="1" s="1"/>
  <c r="J1216" i="1"/>
  <c r="O1228" i="1"/>
  <c r="Q1228" i="1" s="1"/>
  <c r="R1228" i="1"/>
  <c r="S1228" i="1"/>
  <c r="C1222" i="1"/>
  <c r="I1231" i="1"/>
  <c r="E1228" i="1"/>
  <c r="F1229" i="1" s="1"/>
  <c r="A1229" i="1"/>
  <c r="D1229" i="1" s="1"/>
  <c r="H1215" i="1" l="1"/>
  <c r="N1215" i="1" s="1"/>
  <c r="P1215" i="1" s="1"/>
  <c r="B1215" i="1" s="1"/>
  <c r="G1216" i="1"/>
  <c r="K1216" i="1"/>
  <c r="L1216" i="1" s="1"/>
  <c r="M1216" i="1" s="1"/>
  <c r="J1217" i="1"/>
  <c r="O1229" i="1"/>
  <c r="Q1229" i="1" s="1"/>
  <c r="S1229" i="1"/>
  <c r="R1229" i="1"/>
  <c r="I1232" i="1"/>
  <c r="A1230" i="1"/>
  <c r="D1230" i="1" s="1"/>
  <c r="E1229" i="1"/>
  <c r="F1230" i="1" s="1"/>
  <c r="C1223" i="1"/>
  <c r="H1216" i="1" l="1"/>
  <c r="N1216" i="1" s="1"/>
  <c r="P1216" i="1" s="1"/>
  <c r="B1216" i="1" s="1"/>
  <c r="G1217" i="1"/>
  <c r="S1230" i="1"/>
  <c r="J1218" i="1"/>
  <c r="K1217" i="1"/>
  <c r="L1217" i="1" s="1"/>
  <c r="M1217" i="1" s="1"/>
  <c r="R1230" i="1"/>
  <c r="O1230" i="1"/>
  <c r="Q1230" i="1" s="1"/>
  <c r="I1233" i="1"/>
  <c r="A1231" i="1"/>
  <c r="D1231" i="1" s="1"/>
  <c r="E1230" i="1"/>
  <c r="F1231" i="1" s="1"/>
  <c r="C1224" i="1"/>
  <c r="H1217" i="1" l="1"/>
  <c r="N1217" i="1" s="1"/>
  <c r="P1217" i="1" s="1"/>
  <c r="B1217" i="1" s="1"/>
  <c r="G1218" i="1"/>
  <c r="J1219" i="1"/>
  <c r="K1218" i="1"/>
  <c r="L1218" i="1" s="1"/>
  <c r="M1218" i="1" s="1"/>
  <c r="O1231" i="1"/>
  <c r="Q1231" i="1" s="1"/>
  <c r="S1231" i="1"/>
  <c r="R1231" i="1"/>
  <c r="C1225" i="1"/>
  <c r="I1234" i="1"/>
  <c r="A1232" i="1"/>
  <c r="D1232" i="1" s="1"/>
  <c r="E1231" i="1"/>
  <c r="F1232" i="1" s="1"/>
  <c r="R1232" i="1" l="1"/>
  <c r="K1219" i="1"/>
  <c r="L1219" i="1" s="1"/>
  <c r="M1219" i="1" s="1"/>
  <c r="J1220" i="1"/>
  <c r="H1218" i="1"/>
  <c r="N1218" i="1" s="1"/>
  <c r="P1218" i="1" s="1"/>
  <c r="B1218" i="1" s="1"/>
  <c r="G1219" i="1"/>
  <c r="O1232" i="1"/>
  <c r="Q1232" i="1" s="1"/>
  <c r="S1232" i="1"/>
  <c r="E1232" i="1"/>
  <c r="F1233" i="1" s="1"/>
  <c r="A1233" i="1"/>
  <c r="D1233" i="1" s="1"/>
  <c r="I1235" i="1"/>
  <c r="C1226" i="1"/>
  <c r="K1220" i="1" l="1"/>
  <c r="L1220" i="1" s="1"/>
  <c r="M1220" i="1" s="1"/>
  <c r="J1221" i="1"/>
  <c r="H1219" i="1"/>
  <c r="N1219" i="1" s="1"/>
  <c r="P1219" i="1" s="1"/>
  <c r="B1219" i="1" s="1"/>
  <c r="G1220" i="1"/>
  <c r="S1233" i="1"/>
  <c r="R1233" i="1"/>
  <c r="O1233" i="1"/>
  <c r="I1236" i="1"/>
  <c r="A1234" i="1"/>
  <c r="D1234" i="1" s="1"/>
  <c r="E1233" i="1"/>
  <c r="F1234" i="1" s="1"/>
  <c r="C1227" i="1"/>
  <c r="H1220" i="1" l="1"/>
  <c r="N1220" i="1" s="1"/>
  <c r="P1220" i="1" s="1"/>
  <c r="B1220" i="1" s="1"/>
  <c r="G1221" i="1"/>
  <c r="K1221" i="1"/>
  <c r="L1221" i="1" s="1"/>
  <c r="M1221" i="1" s="1"/>
  <c r="J1222" i="1"/>
  <c r="S1234" i="1"/>
  <c r="R1234" i="1"/>
  <c r="Q1233" i="1"/>
  <c r="O1234" i="1"/>
  <c r="Q1234" i="1" s="1"/>
  <c r="A1235" i="1"/>
  <c r="D1235" i="1" s="1"/>
  <c r="E1234" i="1"/>
  <c r="F1235" i="1" s="1"/>
  <c r="I1237" i="1"/>
  <c r="C1228" i="1"/>
  <c r="K1222" i="1" l="1"/>
  <c r="L1222" i="1" s="1"/>
  <c r="M1222" i="1" s="1"/>
  <c r="J1223" i="1"/>
  <c r="G1222" i="1"/>
  <c r="H1221" i="1"/>
  <c r="N1221" i="1" s="1"/>
  <c r="P1221" i="1" s="1"/>
  <c r="B1221" i="1" s="1"/>
  <c r="R1235" i="1"/>
  <c r="O1235" i="1"/>
  <c r="Q1235" i="1" s="1"/>
  <c r="S1235" i="1"/>
  <c r="C1229" i="1"/>
  <c r="I1238" i="1"/>
  <c r="A1236" i="1"/>
  <c r="D1236" i="1" s="1"/>
  <c r="E1235" i="1"/>
  <c r="F1236" i="1" s="1"/>
  <c r="G1223" i="1" l="1"/>
  <c r="H1222" i="1"/>
  <c r="N1222" i="1" s="1"/>
  <c r="P1222" i="1" s="1"/>
  <c r="B1222" i="1" s="1"/>
  <c r="J1224" i="1"/>
  <c r="K1223" i="1"/>
  <c r="L1223" i="1" s="1"/>
  <c r="M1223" i="1" s="1"/>
  <c r="O1236" i="1"/>
  <c r="Q1236" i="1" s="1"/>
  <c r="S1236" i="1"/>
  <c r="R1236" i="1"/>
  <c r="C1230" i="1"/>
  <c r="E1236" i="1"/>
  <c r="F1237" i="1" s="1"/>
  <c r="A1237" i="1"/>
  <c r="D1237" i="1" s="1"/>
  <c r="I1239" i="1"/>
  <c r="K1224" i="1" l="1"/>
  <c r="L1224" i="1" s="1"/>
  <c r="M1224" i="1" s="1"/>
  <c r="J1225" i="1"/>
  <c r="G1224" i="1"/>
  <c r="H1223" i="1"/>
  <c r="N1223" i="1" s="1"/>
  <c r="P1223" i="1" s="1"/>
  <c r="B1223" i="1" s="1"/>
  <c r="O1237" i="1"/>
  <c r="Q1237" i="1" s="1"/>
  <c r="R1237" i="1"/>
  <c r="S1237" i="1"/>
  <c r="A1238" i="1"/>
  <c r="D1238" i="1" s="1"/>
  <c r="E1237" i="1"/>
  <c r="F1238" i="1" s="1"/>
  <c r="C1231" i="1"/>
  <c r="I1240" i="1"/>
  <c r="G1225" i="1" l="1"/>
  <c r="H1224" i="1"/>
  <c r="N1224" i="1" s="1"/>
  <c r="P1224" i="1" s="1"/>
  <c r="B1224" i="1" s="1"/>
  <c r="K1225" i="1"/>
  <c r="L1225" i="1" s="1"/>
  <c r="M1225" i="1" s="1"/>
  <c r="J1226" i="1"/>
  <c r="O1238" i="1"/>
  <c r="Q1238" i="1" s="1"/>
  <c r="S1238" i="1"/>
  <c r="R1238" i="1"/>
  <c r="E1238" i="1"/>
  <c r="F1239" i="1" s="1"/>
  <c r="A1239" i="1"/>
  <c r="D1239" i="1" s="1"/>
  <c r="I1241" i="1"/>
  <c r="C1232" i="1"/>
  <c r="K1226" i="1" l="1"/>
  <c r="L1226" i="1" s="1"/>
  <c r="M1226" i="1" s="1"/>
  <c r="J1227" i="1"/>
  <c r="H1225" i="1"/>
  <c r="N1225" i="1" s="1"/>
  <c r="P1225" i="1" s="1"/>
  <c r="B1225" i="1" s="1"/>
  <c r="G1226" i="1"/>
  <c r="R1239" i="1"/>
  <c r="S1239" i="1"/>
  <c r="O1239" i="1"/>
  <c r="Q1239" i="1" s="1"/>
  <c r="I1242" i="1"/>
  <c r="C1233" i="1"/>
  <c r="A1240" i="1"/>
  <c r="D1240" i="1" s="1"/>
  <c r="E1239" i="1"/>
  <c r="F1240" i="1" s="1"/>
  <c r="G1227" i="1" l="1"/>
  <c r="H1226" i="1"/>
  <c r="N1226" i="1" s="1"/>
  <c r="P1226" i="1" s="1"/>
  <c r="B1226" i="1" s="1"/>
  <c r="K1227" i="1"/>
  <c r="L1227" i="1" s="1"/>
  <c r="M1227" i="1" s="1"/>
  <c r="J1228" i="1"/>
  <c r="O1240" i="1"/>
  <c r="Q1240" i="1" s="1"/>
  <c r="S1240" i="1"/>
  <c r="R1240" i="1"/>
  <c r="E1240" i="1"/>
  <c r="F1241" i="1" s="1"/>
  <c r="A1241" i="1"/>
  <c r="D1241" i="1" s="1"/>
  <c r="C1234" i="1"/>
  <c r="I1243" i="1"/>
  <c r="K1228" i="1" l="1"/>
  <c r="L1228" i="1" s="1"/>
  <c r="M1228" i="1" s="1"/>
  <c r="J1229" i="1"/>
  <c r="R1241" i="1"/>
  <c r="H1227" i="1"/>
  <c r="N1227" i="1" s="1"/>
  <c r="P1227" i="1" s="1"/>
  <c r="B1227" i="1" s="1"/>
  <c r="G1228" i="1"/>
  <c r="S1241" i="1"/>
  <c r="O1241" i="1"/>
  <c r="Q1241" i="1" s="1"/>
  <c r="I1244" i="1"/>
  <c r="C1235" i="1"/>
  <c r="A1242" i="1"/>
  <c r="D1242" i="1" s="1"/>
  <c r="E1241" i="1"/>
  <c r="F1242" i="1" s="1"/>
  <c r="H1228" i="1" l="1"/>
  <c r="N1228" i="1" s="1"/>
  <c r="P1228" i="1" s="1"/>
  <c r="B1228" i="1" s="1"/>
  <c r="G1229" i="1"/>
  <c r="J1230" i="1"/>
  <c r="K1229" i="1"/>
  <c r="L1229" i="1" s="1"/>
  <c r="M1229" i="1" s="1"/>
  <c r="O1242" i="1"/>
  <c r="Q1242" i="1" s="1"/>
  <c r="S1242" i="1"/>
  <c r="R1242" i="1"/>
  <c r="C1236" i="1"/>
  <c r="I1245" i="1"/>
  <c r="A1243" i="1"/>
  <c r="D1243" i="1" s="1"/>
  <c r="E1242" i="1"/>
  <c r="F1243" i="1" s="1"/>
  <c r="J1231" i="1" l="1"/>
  <c r="K1230" i="1"/>
  <c r="L1230" i="1" s="1"/>
  <c r="M1230" i="1" s="1"/>
  <c r="H1229" i="1"/>
  <c r="N1229" i="1" s="1"/>
  <c r="P1229" i="1" s="1"/>
  <c r="B1229" i="1" s="1"/>
  <c r="G1230" i="1"/>
  <c r="O1243" i="1"/>
  <c r="Q1243" i="1" s="1"/>
  <c r="R1243" i="1"/>
  <c r="S1243" i="1"/>
  <c r="E1243" i="1"/>
  <c r="F1244" i="1" s="1"/>
  <c r="A1244" i="1"/>
  <c r="D1244" i="1" s="1"/>
  <c r="I1246" i="1"/>
  <c r="C1237" i="1"/>
  <c r="K1231" i="1" l="1"/>
  <c r="L1231" i="1" s="1"/>
  <c r="M1231" i="1" s="1"/>
  <c r="J1232" i="1"/>
  <c r="H1230" i="1"/>
  <c r="N1230" i="1" s="1"/>
  <c r="P1230" i="1" s="1"/>
  <c r="B1230" i="1" s="1"/>
  <c r="G1231" i="1"/>
  <c r="R1244" i="1"/>
  <c r="S1244" i="1"/>
  <c r="O1244" i="1"/>
  <c r="Q1244" i="1" s="1"/>
  <c r="I1247" i="1"/>
  <c r="E1244" i="1"/>
  <c r="F1245" i="1" s="1"/>
  <c r="A1245" i="1"/>
  <c r="D1245" i="1" s="1"/>
  <c r="C1238" i="1"/>
  <c r="K1232" i="1" l="1"/>
  <c r="L1232" i="1" s="1"/>
  <c r="M1232" i="1" s="1"/>
  <c r="J1233" i="1"/>
  <c r="G1232" i="1"/>
  <c r="H1231" i="1"/>
  <c r="N1231" i="1" s="1"/>
  <c r="P1231" i="1" s="1"/>
  <c r="B1231" i="1" s="1"/>
  <c r="O1245" i="1"/>
  <c r="Q1245" i="1" s="1"/>
  <c r="R1245" i="1"/>
  <c r="S1245" i="1"/>
  <c r="C1239" i="1"/>
  <c r="A1246" i="1"/>
  <c r="D1246" i="1" s="1"/>
  <c r="E1245" i="1"/>
  <c r="F1246" i="1" s="1"/>
  <c r="I1248" i="1"/>
  <c r="R1246" i="1" l="1"/>
  <c r="G1233" i="1"/>
  <c r="H1232" i="1"/>
  <c r="N1232" i="1" s="1"/>
  <c r="P1232" i="1" s="1"/>
  <c r="B1232" i="1" s="1"/>
  <c r="J1234" i="1"/>
  <c r="K1233" i="1"/>
  <c r="L1233" i="1" s="1"/>
  <c r="M1233" i="1" s="1"/>
  <c r="S1246" i="1"/>
  <c r="O1246" i="1"/>
  <c r="Q1246" i="1" s="1"/>
  <c r="I1249" i="1"/>
  <c r="A1247" i="1"/>
  <c r="D1247" i="1" s="1"/>
  <c r="E1246" i="1"/>
  <c r="F1247" i="1" s="1"/>
  <c r="C1240" i="1"/>
  <c r="K1234" i="1" l="1"/>
  <c r="L1234" i="1" s="1"/>
  <c r="M1234" i="1" s="1"/>
  <c r="J1235" i="1"/>
  <c r="H1233" i="1"/>
  <c r="N1233" i="1" s="1"/>
  <c r="P1233" i="1" s="1"/>
  <c r="B1233" i="1" s="1"/>
  <c r="G1234" i="1"/>
  <c r="R1247" i="1"/>
  <c r="O1247" i="1"/>
  <c r="Q1247" i="1" s="1"/>
  <c r="S1247" i="1"/>
  <c r="C1241" i="1"/>
  <c r="I1250" i="1"/>
  <c r="E1247" i="1"/>
  <c r="F1248" i="1" s="1"/>
  <c r="A1248" i="1"/>
  <c r="D1248" i="1" s="1"/>
  <c r="H1234" i="1" l="1"/>
  <c r="N1234" i="1" s="1"/>
  <c r="P1234" i="1" s="1"/>
  <c r="B1234" i="1" s="1"/>
  <c r="G1235" i="1"/>
  <c r="K1235" i="1"/>
  <c r="L1235" i="1" s="1"/>
  <c r="M1235" i="1" s="1"/>
  <c r="J1236" i="1"/>
  <c r="S1248" i="1"/>
  <c r="O1248" i="1"/>
  <c r="Q1248" i="1" s="1"/>
  <c r="R1248" i="1"/>
  <c r="I1251" i="1"/>
  <c r="C1242" i="1"/>
  <c r="E1248" i="1"/>
  <c r="F1249" i="1" s="1"/>
  <c r="A1249" i="1"/>
  <c r="D1249" i="1" s="1"/>
  <c r="K1236" i="1" l="1"/>
  <c r="L1236" i="1" s="1"/>
  <c r="M1236" i="1" s="1"/>
  <c r="J1237" i="1"/>
  <c r="H1235" i="1"/>
  <c r="N1235" i="1" s="1"/>
  <c r="P1235" i="1" s="1"/>
  <c r="B1235" i="1" s="1"/>
  <c r="G1236" i="1"/>
  <c r="R1249" i="1"/>
  <c r="O1249" i="1"/>
  <c r="Q1249" i="1" s="1"/>
  <c r="S1249" i="1"/>
  <c r="A1250" i="1"/>
  <c r="D1250" i="1" s="1"/>
  <c r="E1249" i="1"/>
  <c r="F1250" i="1" s="1"/>
  <c r="C1243" i="1"/>
  <c r="I1252" i="1"/>
  <c r="G1237" i="1" l="1"/>
  <c r="H1236" i="1"/>
  <c r="N1236" i="1" s="1"/>
  <c r="P1236" i="1" s="1"/>
  <c r="B1236" i="1" s="1"/>
  <c r="J1238" i="1"/>
  <c r="K1237" i="1"/>
  <c r="L1237" i="1" s="1"/>
  <c r="M1237" i="1" s="1"/>
  <c r="S1250" i="1"/>
  <c r="O1250" i="1"/>
  <c r="Q1250" i="1" s="1"/>
  <c r="R1250" i="1"/>
  <c r="A1251" i="1"/>
  <c r="D1251" i="1" s="1"/>
  <c r="E1250" i="1"/>
  <c r="F1251" i="1" s="1"/>
  <c r="I1253" i="1"/>
  <c r="C1244" i="1"/>
  <c r="K1238" i="1" l="1"/>
  <c r="L1238" i="1" s="1"/>
  <c r="M1238" i="1" s="1"/>
  <c r="J1239" i="1"/>
  <c r="G1238" i="1"/>
  <c r="H1237" i="1"/>
  <c r="N1237" i="1" s="1"/>
  <c r="P1237" i="1" s="1"/>
  <c r="B1237" i="1" s="1"/>
  <c r="R1251" i="1"/>
  <c r="O1251" i="1"/>
  <c r="Q1251" i="1" s="1"/>
  <c r="S1251" i="1"/>
  <c r="C1245" i="1"/>
  <c r="A1252" i="1"/>
  <c r="D1252" i="1" s="1"/>
  <c r="E1251" i="1"/>
  <c r="F1252" i="1" s="1"/>
  <c r="I1254" i="1"/>
  <c r="H1238" i="1" l="1"/>
  <c r="N1238" i="1" s="1"/>
  <c r="P1238" i="1" s="1"/>
  <c r="B1238" i="1" s="1"/>
  <c r="G1239" i="1"/>
  <c r="K1239" i="1"/>
  <c r="L1239" i="1" s="1"/>
  <c r="M1239" i="1" s="1"/>
  <c r="J1240" i="1"/>
  <c r="S1252" i="1"/>
  <c r="O1252" i="1"/>
  <c r="Q1252" i="1" s="1"/>
  <c r="R1252" i="1"/>
  <c r="I1255" i="1"/>
  <c r="A1253" i="1"/>
  <c r="D1253" i="1" s="1"/>
  <c r="E1252" i="1"/>
  <c r="F1253" i="1" s="1"/>
  <c r="C1246" i="1"/>
  <c r="K1240" i="1" l="1"/>
  <c r="L1240" i="1" s="1"/>
  <c r="M1240" i="1" s="1"/>
  <c r="J1241" i="1"/>
  <c r="H1239" i="1"/>
  <c r="N1239" i="1" s="1"/>
  <c r="P1239" i="1" s="1"/>
  <c r="B1239" i="1" s="1"/>
  <c r="G1240" i="1"/>
  <c r="O1253" i="1"/>
  <c r="Q1253" i="1" s="1"/>
  <c r="R1253" i="1"/>
  <c r="S1253" i="1"/>
  <c r="I1256" i="1"/>
  <c r="E1253" i="1"/>
  <c r="F1254" i="1" s="1"/>
  <c r="A1254" i="1"/>
  <c r="D1254" i="1" s="1"/>
  <c r="C1247" i="1"/>
  <c r="H1240" i="1" l="1"/>
  <c r="N1240" i="1" s="1"/>
  <c r="P1240" i="1" s="1"/>
  <c r="B1240" i="1" s="1"/>
  <c r="G1241" i="1"/>
  <c r="K1241" i="1"/>
  <c r="L1241" i="1" s="1"/>
  <c r="M1241" i="1" s="1"/>
  <c r="J1242" i="1"/>
  <c r="O1254" i="1"/>
  <c r="Q1254" i="1" s="1"/>
  <c r="S1254" i="1"/>
  <c r="R1254" i="1"/>
  <c r="I1257" i="1"/>
  <c r="E1254" i="1"/>
  <c r="F1255" i="1" s="1"/>
  <c r="A1255" i="1"/>
  <c r="D1255" i="1" s="1"/>
  <c r="C1248" i="1"/>
  <c r="J1243" i="1" l="1"/>
  <c r="K1242" i="1"/>
  <c r="L1242" i="1" s="1"/>
  <c r="M1242" i="1" s="1"/>
  <c r="H1241" i="1"/>
  <c r="N1241" i="1" s="1"/>
  <c r="P1241" i="1" s="1"/>
  <c r="B1241" i="1" s="1"/>
  <c r="G1242" i="1"/>
  <c r="R1255" i="1"/>
  <c r="O1255" i="1"/>
  <c r="Q1255" i="1" s="1"/>
  <c r="S1255" i="1"/>
  <c r="C1249" i="1"/>
  <c r="A1256" i="1"/>
  <c r="D1256" i="1" s="1"/>
  <c r="E1255" i="1"/>
  <c r="F1256" i="1" s="1"/>
  <c r="I1258" i="1"/>
  <c r="G1243" i="1" l="1"/>
  <c r="H1242" i="1"/>
  <c r="N1242" i="1" s="1"/>
  <c r="P1242" i="1" s="1"/>
  <c r="B1242" i="1" s="1"/>
  <c r="J1244" i="1"/>
  <c r="K1243" i="1"/>
  <c r="L1243" i="1" s="1"/>
  <c r="M1243" i="1" s="1"/>
  <c r="S1256" i="1"/>
  <c r="O1256" i="1"/>
  <c r="Q1256" i="1" s="1"/>
  <c r="R1256" i="1"/>
  <c r="I1259" i="1"/>
  <c r="C1250" i="1"/>
  <c r="E1256" i="1"/>
  <c r="F1257" i="1" s="1"/>
  <c r="A1257" i="1"/>
  <c r="D1257" i="1" s="1"/>
  <c r="J1245" i="1" l="1"/>
  <c r="K1244" i="1"/>
  <c r="L1244" i="1" s="1"/>
  <c r="M1244" i="1" s="1"/>
  <c r="H1243" i="1"/>
  <c r="N1243" i="1" s="1"/>
  <c r="P1243" i="1" s="1"/>
  <c r="B1243" i="1" s="1"/>
  <c r="G1244" i="1"/>
  <c r="R1257" i="1"/>
  <c r="O1257" i="1"/>
  <c r="Q1257" i="1" s="1"/>
  <c r="S1257" i="1"/>
  <c r="C1251" i="1"/>
  <c r="I1260" i="1"/>
  <c r="A1258" i="1"/>
  <c r="D1258" i="1" s="1"/>
  <c r="E1257" i="1"/>
  <c r="F1258" i="1" s="1"/>
  <c r="G1245" i="1" l="1"/>
  <c r="H1244" i="1"/>
  <c r="N1244" i="1" s="1"/>
  <c r="P1244" i="1" s="1"/>
  <c r="B1244" i="1" s="1"/>
  <c r="J1246" i="1"/>
  <c r="K1245" i="1"/>
  <c r="L1245" i="1" s="1"/>
  <c r="M1245" i="1" s="1"/>
  <c r="S1258" i="1"/>
  <c r="O1258" i="1"/>
  <c r="Q1258" i="1" s="1"/>
  <c r="R1258" i="1"/>
  <c r="A1259" i="1"/>
  <c r="D1259" i="1" s="1"/>
  <c r="E1258" i="1"/>
  <c r="F1259" i="1" s="1"/>
  <c r="C1252" i="1"/>
  <c r="I1261" i="1"/>
  <c r="J1247" i="1" l="1"/>
  <c r="K1246" i="1"/>
  <c r="L1246" i="1" s="1"/>
  <c r="M1246" i="1" s="1"/>
  <c r="G1246" i="1"/>
  <c r="H1245" i="1"/>
  <c r="N1245" i="1" s="1"/>
  <c r="P1245" i="1" s="1"/>
  <c r="O1259" i="1"/>
  <c r="Q1259" i="1" s="1"/>
  <c r="R1259" i="1"/>
  <c r="S1259" i="1"/>
  <c r="I1262" i="1"/>
  <c r="C1253" i="1"/>
  <c r="A1260" i="1"/>
  <c r="D1260" i="1" s="1"/>
  <c r="E1259" i="1"/>
  <c r="F1260" i="1" s="1"/>
  <c r="B1245" i="1" l="1"/>
  <c r="G1247" i="1"/>
  <c r="H1246" i="1"/>
  <c r="N1246" i="1" s="1"/>
  <c r="P1246" i="1" s="1"/>
  <c r="B1246" i="1" s="1"/>
  <c r="J1248" i="1"/>
  <c r="K1247" i="1"/>
  <c r="L1247" i="1" s="1"/>
  <c r="M1247" i="1" s="1"/>
  <c r="O1260" i="1"/>
  <c r="Q1260" i="1" s="1"/>
  <c r="S1260" i="1"/>
  <c r="R1260" i="1"/>
  <c r="E1260" i="1"/>
  <c r="F1261" i="1" s="1"/>
  <c r="A1261" i="1"/>
  <c r="D1261" i="1" s="1"/>
  <c r="I1263" i="1"/>
  <c r="C1254" i="1"/>
  <c r="J1249" i="1" l="1"/>
  <c r="K1248" i="1"/>
  <c r="L1248" i="1" s="1"/>
  <c r="M1248" i="1" s="1"/>
  <c r="H1247" i="1"/>
  <c r="N1247" i="1" s="1"/>
  <c r="P1247" i="1" s="1"/>
  <c r="B1247" i="1" s="1"/>
  <c r="G1248" i="1"/>
  <c r="R1261" i="1"/>
  <c r="S1261" i="1"/>
  <c r="O1261" i="1"/>
  <c r="I1264" i="1"/>
  <c r="C1255" i="1"/>
  <c r="E1261" i="1"/>
  <c r="F1262" i="1" s="1"/>
  <c r="A1262" i="1"/>
  <c r="D1262" i="1" s="1"/>
  <c r="G1249" i="1" l="1"/>
  <c r="H1248" i="1"/>
  <c r="N1248" i="1" s="1"/>
  <c r="P1248" i="1" s="1"/>
  <c r="B1248" i="1" s="1"/>
  <c r="K1249" i="1"/>
  <c r="L1249" i="1" s="1"/>
  <c r="M1249" i="1" s="1"/>
  <c r="J1250" i="1"/>
  <c r="S1262" i="1"/>
  <c r="R1262" i="1"/>
  <c r="Q1261" i="1"/>
  <c r="O1262" i="1"/>
  <c r="Q1262" i="1" s="1"/>
  <c r="C1256" i="1"/>
  <c r="A1263" i="1"/>
  <c r="D1263" i="1" s="1"/>
  <c r="E1262" i="1"/>
  <c r="F1263" i="1" s="1"/>
  <c r="I1265" i="1"/>
  <c r="G1250" i="1" l="1"/>
  <c r="H1249" i="1"/>
  <c r="N1249" i="1" s="1"/>
  <c r="P1249" i="1" s="1"/>
  <c r="B1249" i="1" s="1"/>
  <c r="J1251" i="1"/>
  <c r="K1250" i="1"/>
  <c r="L1250" i="1" s="1"/>
  <c r="M1250" i="1" s="1"/>
  <c r="O1263" i="1"/>
  <c r="Q1263" i="1" s="1"/>
  <c r="R1263" i="1"/>
  <c r="S1263" i="1"/>
  <c r="I1266" i="1"/>
  <c r="E1263" i="1"/>
  <c r="F1264" i="1" s="1"/>
  <c r="A1264" i="1"/>
  <c r="D1264" i="1" s="1"/>
  <c r="C1257" i="1"/>
  <c r="K1251" i="1" l="1"/>
  <c r="L1251" i="1" s="1"/>
  <c r="M1251" i="1" s="1"/>
  <c r="J1252" i="1"/>
  <c r="H1250" i="1"/>
  <c r="N1250" i="1" s="1"/>
  <c r="P1250" i="1" s="1"/>
  <c r="B1250" i="1" s="1"/>
  <c r="G1251" i="1"/>
  <c r="O1264" i="1"/>
  <c r="Q1264" i="1" s="1"/>
  <c r="S1264" i="1"/>
  <c r="R1264" i="1"/>
  <c r="E1264" i="1"/>
  <c r="F1265" i="1" s="1"/>
  <c r="A1265" i="1"/>
  <c r="D1265" i="1" s="1"/>
  <c r="I1267" i="1"/>
  <c r="C1258" i="1"/>
  <c r="G1252" i="1" l="1"/>
  <c r="H1251" i="1"/>
  <c r="N1251" i="1" s="1"/>
  <c r="P1251" i="1" s="1"/>
  <c r="B1251" i="1" s="1"/>
  <c r="J1253" i="1"/>
  <c r="K1252" i="1"/>
  <c r="L1252" i="1" s="1"/>
  <c r="M1252" i="1" s="1"/>
  <c r="O1265" i="1"/>
  <c r="Q1265" i="1" s="1"/>
  <c r="R1265" i="1"/>
  <c r="S1265" i="1"/>
  <c r="C1259" i="1"/>
  <c r="I1268" i="1"/>
  <c r="E1265" i="1"/>
  <c r="F1266" i="1" s="1"/>
  <c r="A1266" i="1"/>
  <c r="D1266" i="1" s="1"/>
  <c r="K1253" i="1" l="1"/>
  <c r="L1253" i="1" s="1"/>
  <c r="M1253" i="1" s="1"/>
  <c r="J1254" i="1"/>
  <c r="H1252" i="1"/>
  <c r="N1252" i="1" s="1"/>
  <c r="P1252" i="1" s="1"/>
  <c r="B1252" i="1" s="1"/>
  <c r="G1253" i="1"/>
  <c r="O1266" i="1"/>
  <c r="Q1266" i="1" s="1"/>
  <c r="S1266" i="1"/>
  <c r="R1266" i="1"/>
  <c r="E1266" i="1"/>
  <c r="F1267" i="1" s="1"/>
  <c r="A1267" i="1"/>
  <c r="D1267" i="1" s="1"/>
  <c r="I1269" i="1"/>
  <c r="C1260" i="1"/>
  <c r="K1254" i="1" l="1"/>
  <c r="L1254" i="1" s="1"/>
  <c r="M1254" i="1" s="1"/>
  <c r="J1255" i="1"/>
  <c r="G1254" i="1"/>
  <c r="H1253" i="1"/>
  <c r="N1253" i="1" s="1"/>
  <c r="P1253" i="1" s="1"/>
  <c r="B1253" i="1" s="1"/>
  <c r="O1267" i="1"/>
  <c r="Q1267" i="1" s="1"/>
  <c r="R1267" i="1"/>
  <c r="S1267" i="1"/>
  <c r="C1261" i="1"/>
  <c r="I1270" i="1"/>
  <c r="A1268" i="1"/>
  <c r="D1268" i="1" s="1"/>
  <c r="E1267" i="1"/>
  <c r="F1268" i="1" s="1"/>
  <c r="H1254" i="1" l="1"/>
  <c r="N1254" i="1" s="1"/>
  <c r="P1254" i="1" s="1"/>
  <c r="B1254" i="1" s="1"/>
  <c r="G1255" i="1"/>
  <c r="K1255" i="1"/>
  <c r="L1255" i="1" s="1"/>
  <c r="M1255" i="1" s="1"/>
  <c r="J1256" i="1"/>
  <c r="O1268" i="1"/>
  <c r="Q1268" i="1" s="1"/>
  <c r="S1268" i="1"/>
  <c r="R1268" i="1"/>
  <c r="E1268" i="1"/>
  <c r="F1269" i="1" s="1"/>
  <c r="A1269" i="1"/>
  <c r="D1269" i="1" s="1"/>
  <c r="I1271" i="1"/>
  <c r="C1262" i="1"/>
  <c r="K1256" i="1" l="1"/>
  <c r="L1256" i="1" s="1"/>
  <c r="M1256" i="1" s="1"/>
  <c r="J1257" i="1"/>
  <c r="G1256" i="1"/>
  <c r="H1255" i="1"/>
  <c r="N1255" i="1" s="1"/>
  <c r="P1255" i="1" s="1"/>
  <c r="B1255" i="1" s="1"/>
  <c r="S1269" i="1"/>
  <c r="R1269" i="1"/>
  <c r="O1269" i="1"/>
  <c r="Q1269" i="1" s="1"/>
  <c r="I1272" i="1"/>
  <c r="C1263" i="1"/>
  <c r="A1270" i="1"/>
  <c r="D1270" i="1" s="1"/>
  <c r="E1269" i="1"/>
  <c r="F1270" i="1" s="1"/>
  <c r="G1257" i="1" l="1"/>
  <c r="H1256" i="1"/>
  <c r="N1256" i="1" s="1"/>
  <c r="P1256" i="1" s="1"/>
  <c r="B1256" i="1" s="1"/>
  <c r="J1258" i="1"/>
  <c r="K1257" i="1"/>
  <c r="L1257" i="1" s="1"/>
  <c r="M1257" i="1" s="1"/>
  <c r="O1270" i="1"/>
  <c r="Q1270" i="1" s="1"/>
  <c r="S1270" i="1"/>
  <c r="R1270" i="1"/>
  <c r="E1270" i="1"/>
  <c r="F1271" i="1" s="1"/>
  <c r="A1271" i="1"/>
  <c r="D1271" i="1" s="1"/>
  <c r="C1264" i="1"/>
  <c r="I1273" i="1"/>
  <c r="J1259" i="1" l="1"/>
  <c r="K1258" i="1"/>
  <c r="L1258" i="1" s="1"/>
  <c r="M1258" i="1" s="1"/>
  <c r="H1257" i="1"/>
  <c r="N1257" i="1" s="1"/>
  <c r="P1257" i="1" s="1"/>
  <c r="B1257" i="1" s="1"/>
  <c r="G1258" i="1"/>
  <c r="R1271" i="1"/>
  <c r="S1271" i="1"/>
  <c r="O1271" i="1"/>
  <c r="Q1271" i="1" s="1"/>
  <c r="I1274" i="1"/>
  <c r="C1265" i="1"/>
  <c r="A1272" i="1"/>
  <c r="D1272" i="1" s="1"/>
  <c r="E1271" i="1"/>
  <c r="F1272" i="1" s="1"/>
  <c r="J1260" i="1" l="1"/>
  <c r="K1259" i="1"/>
  <c r="L1259" i="1" s="1"/>
  <c r="M1259" i="1" s="1"/>
  <c r="H1258" i="1"/>
  <c r="N1258" i="1" s="1"/>
  <c r="P1258" i="1" s="1"/>
  <c r="B1258" i="1" s="1"/>
  <c r="G1259" i="1"/>
  <c r="O1272" i="1"/>
  <c r="Q1272" i="1" s="1"/>
  <c r="S1272" i="1"/>
  <c r="R1272" i="1"/>
  <c r="E1272" i="1"/>
  <c r="F1273" i="1" s="1"/>
  <c r="A1273" i="1"/>
  <c r="D1273" i="1" s="1"/>
  <c r="C1266" i="1"/>
  <c r="I1275" i="1"/>
  <c r="K1260" i="1" l="1"/>
  <c r="L1260" i="1" s="1"/>
  <c r="M1260" i="1" s="1"/>
  <c r="J1261" i="1"/>
  <c r="H1259" i="1"/>
  <c r="N1259" i="1" s="1"/>
  <c r="P1259" i="1" s="1"/>
  <c r="B1259" i="1" s="1"/>
  <c r="G1260" i="1"/>
  <c r="S1273" i="1"/>
  <c r="R1273" i="1"/>
  <c r="O1273" i="1"/>
  <c r="Q1273" i="1" s="1"/>
  <c r="C1267" i="1"/>
  <c r="I1276" i="1"/>
  <c r="E1273" i="1"/>
  <c r="F1274" i="1" s="1"/>
  <c r="A1274" i="1"/>
  <c r="D1274" i="1" s="1"/>
  <c r="K1261" i="1" l="1"/>
  <c r="L1261" i="1" s="1"/>
  <c r="M1261" i="1" s="1"/>
  <c r="J1262" i="1"/>
  <c r="G1261" i="1"/>
  <c r="H1260" i="1"/>
  <c r="N1260" i="1" s="1"/>
  <c r="P1260" i="1" s="1"/>
  <c r="B1260" i="1" s="1"/>
  <c r="S1274" i="1"/>
  <c r="O1274" i="1"/>
  <c r="Q1274" i="1" s="1"/>
  <c r="R1274" i="1"/>
  <c r="I1277" i="1"/>
  <c r="E1274" i="1"/>
  <c r="F1275" i="1" s="1"/>
  <c r="A1275" i="1"/>
  <c r="D1275" i="1" s="1"/>
  <c r="C1268" i="1"/>
  <c r="H1261" i="1" l="1"/>
  <c r="N1261" i="1" s="1"/>
  <c r="P1261" i="1" s="1"/>
  <c r="B1261" i="1" s="1"/>
  <c r="G1262" i="1"/>
  <c r="K1262" i="1"/>
  <c r="L1262" i="1" s="1"/>
  <c r="M1262" i="1" s="1"/>
  <c r="J1263" i="1"/>
  <c r="O1275" i="1"/>
  <c r="Q1275" i="1" s="1"/>
  <c r="R1275" i="1"/>
  <c r="S1275" i="1"/>
  <c r="I1278" i="1"/>
  <c r="C1269" i="1"/>
  <c r="A1276" i="1"/>
  <c r="D1276" i="1" s="1"/>
  <c r="E1275" i="1"/>
  <c r="F1276" i="1" s="1"/>
  <c r="J1264" i="1" l="1"/>
  <c r="K1263" i="1"/>
  <c r="L1263" i="1" s="1"/>
  <c r="M1263" i="1" s="1"/>
  <c r="H1262" i="1"/>
  <c r="N1262" i="1" s="1"/>
  <c r="P1262" i="1" s="1"/>
  <c r="B1262" i="1" s="1"/>
  <c r="G1263" i="1"/>
  <c r="O1276" i="1"/>
  <c r="Q1276" i="1" s="1"/>
  <c r="S1276" i="1"/>
  <c r="R1276" i="1"/>
  <c r="I1279" i="1"/>
  <c r="C1270" i="1"/>
  <c r="E1276" i="1"/>
  <c r="F1277" i="1" s="1"/>
  <c r="A1277" i="1"/>
  <c r="D1277" i="1" s="1"/>
  <c r="H1263" i="1" l="1"/>
  <c r="N1263" i="1" s="1"/>
  <c r="P1263" i="1" s="1"/>
  <c r="B1263" i="1" s="1"/>
  <c r="G1264" i="1"/>
  <c r="J1265" i="1"/>
  <c r="K1264" i="1"/>
  <c r="L1264" i="1" s="1"/>
  <c r="M1264" i="1" s="1"/>
  <c r="R1277" i="1"/>
  <c r="O1277" i="1"/>
  <c r="Q1277" i="1" s="1"/>
  <c r="S1277" i="1"/>
  <c r="A1278" i="1"/>
  <c r="D1278" i="1" s="1"/>
  <c r="E1277" i="1"/>
  <c r="F1278" i="1" s="1"/>
  <c r="I1280" i="1"/>
  <c r="C1271" i="1"/>
  <c r="K1265" i="1" l="1"/>
  <c r="L1265" i="1" s="1"/>
  <c r="M1265" i="1" s="1"/>
  <c r="J1266" i="1"/>
  <c r="H1264" i="1"/>
  <c r="N1264" i="1" s="1"/>
  <c r="P1264" i="1" s="1"/>
  <c r="B1264" i="1" s="1"/>
  <c r="G1265" i="1"/>
  <c r="O1278" i="1"/>
  <c r="Q1278" i="1" s="1"/>
  <c r="S1278" i="1"/>
  <c r="R1278" i="1"/>
  <c r="C1272" i="1"/>
  <c r="I1281" i="1"/>
  <c r="A1279" i="1"/>
  <c r="D1279" i="1" s="1"/>
  <c r="E1278" i="1"/>
  <c r="F1279" i="1" s="1"/>
  <c r="H1265" i="1" l="1"/>
  <c r="N1265" i="1" s="1"/>
  <c r="P1265" i="1" s="1"/>
  <c r="B1265" i="1" s="1"/>
  <c r="G1266" i="1"/>
  <c r="J1267" i="1"/>
  <c r="K1266" i="1"/>
  <c r="L1266" i="1" s="1"/>
  <c r="M1266" i="1" s="1"/>
  <c r="O1279" i="1"/>
  <c r="Q1279" i="1" s="1"/>
  <c r="R1279" i="1"/>
  <c r="S1279" i="1"/>
  <c r="C1273" i="1"/>
  <c r="A1280" i="1"/>
  <c r="D1280" i="1" s="1"/>
  <c r="E1279" i="1"/>
  <c r="F1280" i="1" s="1"/>
  <c r="I1282" i="1"/>
  <c r="R1280" i="1" l="1"/>
  <c r="K1267" i="1"/>
  <c r="L1267" i="1" s="1"/>
  <c r="M1267" i="1" s="1"/>
  <c r="J1268" i="1"/>
  <c r="G1267" i="1"/>
  <c r="H1266" i="1"/>
  <c r="N1266" i="1" s="1"/>
  <c r="P1266" i="1" s="1"/>
  <c r="B1266" i="1" s="1"/>
  <c r="S1280" i="1"/>
  <c r="O1280" i="1"/>
  <c r="Q1280" i="1" s="1"/>
  <c r="C1274" i="1"/>
  <c r="I1283" i="1"/>
  <c r="E1280" i="1"/>
  <c r="F1281" i="1" s="1"/>
  <c r="A1281" i="1"/>
  <c r="D1281" i="1" s="1"/>
  <c r="G1268" i="1" l="1"/>
  <c r="H1267" i="1"/>
  <c r="N1267" i="1" s="1"/>
  <c r="P1267" i="1" s="1"/>
  <c r="B1267" i="1" s="1"/>
  <c r="J1269" i="1"/>
  <c r="K1268" i="1"/>
  <c r="L1268" i="1" s="1"/>
  <c r="M1268" i="1" s="1"/>
  <c r="R1281" i="1"/>
  <c r="O1281" i="1"/>
  <c r="Q1281" i="1" s="1"/>
  <c r="S1281" i="1"/>
  <c r="C1275" i="1"/>
  <c r="E1281" i="1"/>
  <c r="F1282" i="1" s="1"/>
  <c r="A1282" i="1"/>
  <c r="D1282" i="1" s="1"/>
  <c r="I1284" i="1"/>
  <c r="J1270" i="1" l="1"/>
  <c r="K1269" i="1"/>
  <c r="L1269" i="1" s="1"/>
  <c r="M1269" i="1" s="1"/>
  <c r="H1268" i="1"/>
  <c r="N1268" i="1" s="1"/>
  <c r="P1268" i="1" s="1"/>
  <c r="B1268" i="1" s="1"/>
  <c r="G1269" i="1"/>
  <c r="O1282" i="1"/>
  <c r="Q1282" i="1" s="1"/>
  <c r="S1282" i="1"/>
  <c r="R1282" i="1"/>
  <c r="C1276" i="1"/>
  <c r="E1282" i="1"/>
  <c r="F1283" i="1" s="1"/>
  <c r="A1283" i="1"/>
  <c r="D1283" i="1" s="1"/>
  <c r="I1285" i="1"/>
  <c r="K1270" i="1" l="1"/>
  <c r="L1270" i="1" s="1"/>
  <c r="M1270" i="1" s="1"/>
  <c r="J1271" i="1"/>
  <c r="H1269" i="1"/>
  <c r="N1269" i="1" s="1"/>
  <c r="P1269" i="1" s="1"/>
  <c r="B1269" i="1" s="1"/>
  <c r="G1270" i="1"/>
  <c r="R1283" i="1"/>
  <c r="O1283" i="1"/>
  <c r="Q1283" i="1" s="1"/>
  <c r="S1283" i="1"/>
  <c r="A1284" i="1"/>
  <c r="D1284" i="1" s="1"/>
  <c r="E1283" i="1"/>
  <c r="F1284" i="1" s="1"/>
  <c r="C1277" i="1"/>
  <c r="I1286" i="1"/>
  <c r="K1271" i="1" l="1"/>
  <c r="L1271" i="1" s="1"/>
  <c r="M1271" i="1" s="1"/>
  <c r="J1272" i="1"/>
  <c r="G1271" i="1"/>
  <c r="H1270" i="1"/>
  <c r="N1270" i="1" s="1"/>
  <c r="P1270" i="1" s="1"/>
  <c r="B1270" i="1" s="1"/>
  <c r="S1284" i="1"/>
  <c r="O1284" i="1"/>
  <c r="Q1284" i="1" s="1"/>
  <c r="R1284" i="1"/>
  <c r="E1284" i="1"/>
  <c r="F1285" i="1" s="1"/>
  <c r="A1285" i="1"/>
  <c r="D1285" i="1" s="1"/>
  <c r="C1278" i="1"/>
  <c r="I1287" i="1"/>
  <c r="G1272" i="1" l="1"/>
  <c r="H1271" i="1"/>
  <c r="N1271" i="1" s="1"/>
  <c r="P1271" i="1" s="1"/>
  <c r="B1271" i="1" s="1"/>
  <c r="K1272" i="1"/>
  <c r="L1272" i="1" s="1"/>
  <c r="M1272" i="1" s="1"/>
  <c r="J1273" i="1"/>
  <c r="R1285" i="1"/>
  <c r="O1285" i="1"/>
  <c r="Q1285" i="1" s="1"/>
  <c r="S1285" i="1"/>
  <c r="C1279" i="1"/>
  <c r="A1286" i="1"/>
  <c r="D1286" i="1" s="1"/>
  <c r="E1285" i="1"/>
  <c r="F1286" i="1" s="1"/>
  <c r="I1288" i="1"/>
  <c r="K1273" i="1" l="1"/>
  <c r="L1273" i="1" s="1"/>
  <c r="M1273" i="1" s="1"/>
  <c r="J1274" i="1"/>
  <c r="G1273" i="1"/>
  <c r="H1272" i="1"/>
  <c r="N1272" i="1" s="1"/>
  <c r="P1272" i="1" s="1"/>
  <c r="B1272" i="1" s="1"/>
  <c r="S1286" i="1"/>
  <c r="O1286" i="1"/>
  <c r="Q1286" i="1" s="1"/>
  <c r="R1286" i="1"/>
  <c r="A1287" i="1"/>
  <c r="D1287" i="1" s="1"/>
  <c r="E1286" i="1"/>
  <c r="F1287" i="1" s="1"/>
  <c r="C1280" i="1"/>
  <c r="I1289" i="1"/>
  <c r="G1274" i="1" l="1"/>
  <c r="H1273" i="1"/>
  <c r="N1273" i="1" s="1"/>
  <c r="P1273" i="1" s="1"/>
  <c r="B1273" i="1" s="1"/>
  <c r="K1274" i="1"/>
  <c r="L1274" i="1" s="1"/>
  <c r="M1274" i="1" s="1"/>
  <c r="J1275" i="1"/>
  <c r="R1287" i="1"/>
  <c r="O1287" i="1"/>
  <c r="Q1287" i="1" s="1"/>
  <c r="S1287" i="1"/>
  <c r="C1281" i="1"/>
  <c r="A1288" i="1"/>
  <c r="D1288" i="1" s="1"/>
  <c r="E1287" i="1"/>
  <c r="F1288" i="1" s="1"/>
  <c r="I1290" i="1"/>
  <c r="K1275" i="1" l="1"/>
  <c r="L1275" i="1" s="1"/>
  <c r="M1275" i="1" s="1"/>
  <c r="J1276" i="1"/>
  <c r="H1274" i="1"/>
  <c r="N1274" i="1" s="1"/>
  <c r="P1274" i="1" s="1"/>
  <c r="B1274" i="1" s="1"/>
  <c r="G1275" i="1"/>
  <c r="S1288" i="1"/>
  <c r="O1288" i="1"/>
  <c r="Q1288" i="1" s="1"/>
  <c r="R1288" i="1"/>
  <c r="E1288" i="1"/>
  <c r="F1289" i="1" s="1"/>
  <c r="A1289" i="1"/>
  <c r="D1289" i="1" s="1"/>
  <c r="C1282" i="1"/>
  <c r="I1291" i="1"/>
  <c r="G1276" i="1" l="1"/>
  <c r="H1275" i="1"/>
  <c r="N1275" i="1" s="1"/>
  <c r="P1275" i="1" s="1"/>
  <c r="B1275" i="1" s="1"/>
  <c r="J1277" i="1"/>
  <c r="K1276" i="1"/>
  <c r="L1276" i="1" s="1"/>
  <c r="M1276" i="1" s="1"/>
  <c r="R1289" i="1"/>
  <c r="O1289" i="1"/>
  <c r="Q1289" i="1" s="1"/>
  <c r="S1289" i="1"/>
  <c r="I1292" i="1"/>
  <c r="C1283" i="1"/>
  <c r="E1289" i="1"/>
  <c r="F1290" i="1" s="1"/>
  <c r="A1290" i="1"/>
  <c r="D1290" i="1" s="1"/>
  <c r="K1277" i="1" l="1"/>
  <c r="L1277" i="1" s="1"/>
  <c r="M1277" i="1" s="1"/>
  <c r="J1278" i="1"/>
  <c r="G1277" i="1"/>
  <c r="H1276" i="1"/>
  <c r="N1276" i="1" s="1"/>
  <c r="P1276" i="1" s="1"/>
  <c r="B1276" i="1" s="1"/>
  <c r="S1290" i="1"/>
  <c r="O1290" i="1"/>
  <c r="R1290" i="1"/>
  <c r="I1293" i="1"/>
  <c r="E1290" i="1"/>
  <c r="F1291" i="1" s="1"/>
  <c r="A1291" i="1"/>
  <c r="D1291" i="1" s="1"/>
  <c r="C1284" i="1"/>
  <c r="H1277" i="1" l="1"/>
  <c r="N1277" i="1" s="1"/>
  <c r="P1277" i="1" s="1"/>
  <c r="B1277" i="1" s="1"/>
  <c r="G1278" i="1"/>
  <c r="J1279" i="1"/>
  <c r="K1278" i="1"/>
  <c r="L1278" i="1" s="1"/>
  <c r="M1278" i="1" s="1"/>
  <c r="O1291" i="1"/>
  <c r="Q1291" i="1" s="1"/>
  <c r="R1291" i="1"/>
  <c r="S1291" i="1"/>
  <c r="Q1290" i="1"/>
  <c r="C1285" i="1"/>
  <c r="E1291" i="1"/>
  <c r="F1292" i="1" s="1"/>
  <c r="A1292" i="1"/>
  <c r="D1292" i="1" s="1"/>
  <c r="I1294" i="1"/>
  <c r="K1279" i="1" l="1"/>
  <c r="L1279" i="1" s="1"/>
  <c r="M1279" i="1" s="1"/>
  <c r="J1280" i="1"/>
  <c r="H1278" i="1"/>
  <c r="N1278" i="1" s="1"/>
  <c r="P1278" i="1" s="1"/>
  <c r="B1278" i="1" s="1"/>
  <c r="G1279" i="1"/>
  <c r="S1292" i="1"/>
  <c r="R1292" i="1"/>
  <c r="O1292" i="1"/>
  <c r="Q1292" i="1" s="1"/>
  <c r="I1295" i="1"/>
  <c r="E1292" i="1"/>
  <c r="F1293" i="1" s="1"/>
  <c r="A1293" i="1"/>
  <c r="D1293" i="1" s="1"/>
  <c r="C1286" i="1"/>
  <c r="J1281" i="1" l="1"/>
  <c r="K1280" i="1"/>
  <c r="L1280" i="1" s="1"/>
  <c r="M1280" i="1" s="1"/>
  <c r="H1279" i="1"/>
  <c r="N1279" i="1" s="1"/>
  <c r="P1279" i="1" s="1"/>
  <c r="B1279" i="1" s="1"/>
  <c r="G1280" i="1"/>
  <c r="S1293" i="1"/>
  <c r="O1293" i="1"/>
  <c r="Q1293" i="1" s="1"/>
  <c r="R1293" i="1"/>
  <c r="I1296" i="1"/>
  <c r="C1287" i="1"/>
  <c r="A1294" i="1"/>
  <c r="D1294" i="1" s="1"/>
  <c r="E1293" i="1"/>
  <c r="F1294" i="1" s="1"/>
  <c r="H1280" i="1" l="1"/>
  <c r="N1280" i="1" s="1"/>
  <c r="P1280" i="1" s="1"/>
  <c r="B1280" i="1" s="1"/>
  <c r="G1281" i="1"/>
  <c r="K1281" i="1"/>
  <c r="L1281" i="1" s="1"/>
  <c r="M1281" i="1" s="1"/>
  <c r="J1282" i="1"/>
  <c r="R1294" i="1"/>
  <c r="O1294" i="1"/>
  <c r="Q1294" i="1" s="1"/>
  <c r="S1294" i="1"/>
  <c r="I1297" i="1"/>
  <c r="A1295" i="1"/>
  <c r="D1295" i="1" s="1"/>
  <c r="E1294" i="1"/>
  <c r="F1295" i="1" s="1"/>
  <c r="C1288" i="1"/>
  <c r="G1282" i="1" l="1"/>
  <c r="H1281" i="1"/>
  <c r="N1281" i="1" s="1"/>
  <c r="P1281" i="1" s="1"/>
  <c r="B1281" i="1" s="1"/>
  <c r="K1282" i="1"/>
  <c r="L1282" i="1" s="1"/>
  <c r="M1282" i="1" s="1"/>
  <c r="J1283" i="1"/>
  <c r="S1295" i="1"/>
  <c r="R1295" i="1"/>
  <c r="O1295" i="1"/>
  <c r="Q1295" i="1" s="1"/>
  <c r="E1295" i="1"/>
  <c r="F1296" i="1" s="1"/>
  <c r="A1296" i="1"/>
  <c r="D1296" i="1" s="1"/>
  <c r="I1298" i="1"/>
  <c r="C1289" i="1"/>
  <c r="G1283" i="1" l="1"/>
  <c r="H1282" i="1"/>
  <c r="N1282" i="1" s="1"/>
  <c r="P1282" i="1" s="1"/>
  <c r="B1282" i="1" s="1"/>
  <c r="K1283" i="1"/>
  <c r="L1283" i="1" s="1"/>
  <c r="M1283" i="1" s="1"/>
  <c r="J1284" i="1"/>
  <c r="O1296" i="1"/>
  <c r="Q1296" i="1" s="1"/>
  <c r="S1296" i="1"/>
  <c r="R1296" i="1"/>
  <c r="I1299" i="1"/>
  <c r="C1290" i="1"/>
  <c r="E1296" i="1"/>
  <c r="F1297" i="1" s="1"/>
  <c r="A1297" i="1"/>
  <c r="D1297" i="1" s="1"/>
  <c r="G1284" i="1" l="1"/>
  <c r="H1283" i="1"/>
  <c r="N1283" i="1" s="1"/>
  <c r="P1283" i="1" s="1"/>
  <c r="B1283" i="1" s="1"/>
  <c r="K1284" i="1"/>
  <c r="L1284" i="1" s="1"/>
  <c r="M1284" i="1" s="1"/>
  <c r="J1285" i="1"/>
  <c r="R1297" i="1"/>
  <c r="S1297" i="1"/>
  <c r="O1297" i="1"/>
  <c r="Q1297" i="1" s="1"/>
  <c r="I1300" i="1"/>
  <c r="A1298" i="1"/>
  <c r="D1298" i="1" s="1"/>
  <c r="E1297" i="1"/>
  <c r="F1298" i="1" s="1"/>
  <c r="C1291" i="1"/>
  <c r="G1285" i="1" l="1"/>
  <c r="H1284" i="1"/>
  <c r="N1284" i="1" s="1"/>
  <c r="P1284" i="1" s="1"/>
  <c r="B1284" i="1" s="1"/>
  <c r="K1285" i="1"/>
  <c r="L1285" i="1" s="1"/>
  <c r="M1285" i="1" s="1"/>
  <c r="J1286" i="1"/>
  <c r="R1298" i="1"/>
  <c r="O1298" i="1"/>
  <c r="Q1298" i="1" s="1"/>
  <c r="S1298" i="1"/>
  <c r="C1292" i="1"/>
  <c r="A1299" i="1"/>
  <c r="D1299" i="1" s="1"/>
  <c r="E1298" i="1"/>
  <c r="F1299" i="1" s="1"/>
  <c r="I1301" i="1"/>
  <c r="H1285" i="1" l="1"/>
  <c r="N1285" i="1" s="1"/>
  <c r="P1285" i="1" s="1"/>
  <c r="B1285" i="1" s="1"/>
  <c r="G1286" i="1"/>
  <c r="K1286" i="1"/>
  <c r="L1286" i="1" s="1"/>
  <c r="M1286" i="1" s="1"/>
  <c r="J1287" i="1"/>
  <c r="S1299" i="1"/>
  <c r="O1299" i="1"/>
  <c r="Q1299" i="1" s="1"/>
  <c r="R1299" i="1"/>
  <c r="I1302" i="1"/>
  <c r="C1293" i="1"/>
  <c r="E1299" i="1"/>
  <c r="F1300" i="1" s="1"/>
  <c r="A1300" i="1"/>
  <c r="D1300" i="1" s="1"/>
  <c r="G1287" i="1" l="1"/>
  <c r="H1286" i="1"/>
  <c r="N1286" i="1" s="1"/>
  <c r="P1286" i="1" s="1"/>
  <c r="B1286" i="1" s="1"/>
  <c r="J1288" i="1"/>
  <c r="K1287" i="1"/>
  <c r="L1287" i="1" s="1"/>
  <c r="M1287" i="1" s="1"/>
  <c r="R1300" i="1"/>
  <c r="O1300" i="1"/>
  <c r="Q1300" i="1" s="1"/>
  <c r="S1300" i="1"/>
  <c r="E1300" i="1"/>
  <c r="F1301" i="1" s="1"/>
  <c r="A1301" i="1"/>
  <c r="D1301" i="1" s="1"/>
  <c r="C1294" i="1"/>
  <c r="I1303" i="1"/>
  <c r="J1289" i="1" l="1"/>
  <c r="K1288" i="1"/>
  <c r="L1288" i="1" s="1"/>
  <c r="M1288" i="1" s="1"/>
  <c r="G1288" i="1"/>
  <c r="H1287" i="1"/>
  <c r="N1287" i="1" s="1"/>
  <c r="P1287" i="1" s="1"/>
  <c r="B1287" i="1" s="1"/>
  <c r="S1301" i="1"/>
  <c r="R1301" i="1"/>
  <c r="O1301" i="1"/>
  <c r="Q1301" i="1" s="1"/>
  <c r="I1304" i="1"/>
  <c r="A1302" i="1"/>
  <c r="D1302" i="1" s="1"/>
  <c r="E1301" i="1"/>
  <c r="F1302" i="1" s="1"/>
  <c r="C1295" i="1"/>
  <c r="H1288" i="1" l="1"/>
  <c r="N1288" i="1" s="1"/>
  <c r="P1288" i="1" s="1"/>
  <c r="B1288" i="1" s="1"/>
  <c r="G1289" i="1"/>
  <c r="J1290" i="1"/>
  <c r="K1289" i="1"/>
  <c r="L1289" i="1" s="1"/>
  <c r="M1289" i="1" s="1"/>
  <c r="O1302" i="1"/>
  <c r="Q1302" i="1" s="1"/>
  <c r="R1302" i="1"/>
  <c r="S1302" i="1"/>
  <c r="C1296" i="1"/>
  <c r="E1302" i="1"/>
  <c r="F1303" i="1" s="1"/>
  <c r="A1303" i="1"/>
  <c r="D1303" i="1" s="1"/>
  <c r="I1305" i="1"/>
  <c r="J1291" i="1" l="1"/>
  <c r="K1290" i="1"/>
  <c r="L1290" i="1" s="1"/>
  <c r="M1290" i="1" s="1"/>
  <c r="H1289" i="1"/>
  <c r="N1289" i="1" s="1"/>
  <c r="P1289" i="1" s="1"/>
  <c r="B1289" i="1" s="1"/>
  <c r="G1290" i="1"/>
  <c r="S1303" i="1"/>
  <c r="R1303" i="1"/>
  <c r="O1303" i="1"/>
  <c r="Q1303" i="1" s="1"/>
  <c r="I1306" i="1"/>
  <c r="A1304" i="1"/>
  <c r="D1304" i="1" s="1"/>
  <c r="E1303" i="1"/>
  <c r="F1304" i="1" s="1"/>
  <c r="C1297" i="1"/>
  <c r="H1290" i="1" l="1"/>
  <c r="N1290" i="1" s="1"/>
  <c r="P1290" i="1" s="1"/>
  <c r="B1290" i="1" s="1"/>
  <c r="G1291" i="1"/>
  <c r="J1292" i="1"/>
  <c r="K1291" i="1"/>
  <c r="L1291" i="1" s="1"/>
  <c r="M1291" i="1" s="1"/>
  <c r="O1304" i="1"/>
  <c r="Q1304" i="1" s="1"/>
  <c r="R1304" i="1"/>
  <c r="S1304" i="1"/>
  <c r="C1298" i="1"/>
  <c r="I1307" i="1"/>
  <c r="E1304" i="1"/>
  <c r="F1305" i="1" s="1"/>
  <c r="A1305" i="1"/>
  <c r="D1305" i="1" s="1"/>
  <c r="K1292" i="1" l="1"/>
  <c r="L1292" i="1" s="1"/>
  <c r="M1292" i="1" s="1"/>
  <c r="J1293" i="1"/>
  <c r="H1291" i="1"/>
  <c r="N1291" i="1" s="1"/>
  <c r="P1291" i="1" s="1"/>
  <c r="B1291" i="1" s="1"/>
  <c r="G1292" i="1"/>
  <c r="S1305" i="1"/>
  <c r="O1305" i="1"/>
  <c r="Q1305" i="1" s="1"/>
  <c r="R1305" i="1"/>
  <c r="A1306" i="1"/>
  <c r="D1306" i="1" s="1"/>
  <c r="E1305" i="1"/>
  <c r="F1306" i="1" s="1"/>
  <c r="I1308" i="1"/>
  <c r="C1299" i="1"/>
  <c r="H1292" i="1" l="1"/>
  <c r="N1292" i="1" s="1"/>
  <c r="P1292" i="1" s="1"/>
  <c r="B1292" i="1" s="1"/>
  <c r="G1293" i="1"/>
  <c r="K1293" i="1"/>
  <c r="L1293" i="1" s="1"/>
  <c r="M1293" i="1" s="1"/>
  <c r="J1294" i="1"/>
  <c r="R1306" i="1"/>
  <c r="O1306" i="1"/>
  <c r="Q1306" i="1" s="1"/>
  <c r="S1306" i="1"/>
  <c r="I1309" i="1"/>
  <c r="A1307" i="1"/>
  <c r="D1307" i="1" s="1"/>
  <c r="E1306" i="1"/>
  <c r="F1307" i="1" s="1"/>
  <c r="C1300" i="1"/>
  <c r="J1295" i="1" l="1"/>
  <c r="K1294" i="1"/>
  <c r="L1294" i="1" s="1"/>
  <c r="M1294" i="1" s="1"/>
  <c r="G1294" i="1"/>
  <c r="H1293" i="1"/>
  <c r="N1293" i="1" s="1"/>
  <c r="P1293" i="1" s="1"/>
  <c r="B1293" i="1" s="1"/>
  <c r="O1307" i="1"/>
  <c r="Q1307" i="1" s="1"/>
  <c r="S1307" i="1"/>
  <c r="R1307" i="1"/>
  <c r="I1310" i="1"/>
  <c r="C1301" i="1"/>
  <c r="E1307" i="1"/>
  <c r="F1308" i="1" s="1"/>
  <c r="A1308" i="1"/>
  <c r="D1308" i="1" s="1"/>
  <c r="G1295" i="1" l="1"/>
  <c r="H1294" i="1"/>
  <c r="N1294" i="1" s="1"/>
  <c r="P1294" i="1" s="1"/>
  <c r="B1294" i="1" s="1"/>
  <c r="K1295" i="1"/>
  <c r="L1295" i="1" s="1"/>
  <c r="M1295" i="1" s="1"/>
  <c r="J1296" i="1"/>
  <c r="S1308" i="1"/>
  <c r="R1308" i="1"/>
  <c r="O1308" i="1"/>
  <c r="Q1308" i="1" s="1"/>
  <c r="I1311" i="1"/>
  <c r="E1308" i="1"/>
  <c r="F1309" i="1" s="1"/>
  <c r="A1309" i="1"/>
  <c r="D1309" i="1" s="1"/>
  <c r="C1302" i="1"/>
  <c r="K1296" i="1" l="1"/>
  <c r="L1296" i="1" s="1"/>
  <c r="M1296" i="1" s="1"/>
  <c r="J1297" i="1"/>
  <c r="H1295" i="1"/>
  <c r="N1295" i="1" s="1"/>
  <c r="P1295" i="1" s="1"/>
  <c r="B1295" i="1" s="1"/>
  <c r="G1296" i="1"/>
  <c r="S1309" i="1"/>
  <c r="O1309" i="1"/>
  <c r="Q1309" i="1" s="1"/>
  <c r="R1309" i="1"/>
  <c r="C1303" i="1"/>
  <c r="E1309" i="1"/>
  <c r="F1310" i="1" s="1"/>
  <c r="A1310" i="1"/>
  <c r="D1310" i="1" s="1"/>
  <c r="I1312" i="1"/>
  <c r="K1297" i="1" l="1"/>
  <c r="L1297" i="1" s="1"/>
  <c r="M1297" i="1" s="1"/>
  <c r="J1298" i="1"/>
  <c r="H1296" i="1"/>
  <c r="N1296" i="1" s="1"/>
  <c r="P1296" i="1" s="1"/>
  <c r="B1296" i="1" s="1"/>
  <c r="G1297" i="1"/>
  <c r="O1310" i="1"/>
  <c r="Q1310" i="1" s="1"/>
  <c r="R1310" i="1"/>
  <c r="S1310" i="1"/>
  <c r="C1304" i="1"/>
  <c r="I1313" i="1"/>
  <c r="E1310" i="1"/>
  <c r="F1311" i="1" s="1"/>
  <c r="A1311" i="1"/>
  <c r="D1311" i="1" s="1"/>
  <c r="G1298" i="1" l="1"/>
  <c r="H1297" i="1"/>
  <c r="N1297" i="1" s="1"/>
  <c r="P1297" i="1" s="1"/>
  <c r="B1297" i="1" s="1"/>
  <c r="J1299" i="1"/>
  <c r="K1298" i="1"/>
  <c r="L1298" i="1" s="1"/>
  <c r="M1298" i="1" s="1"/>
  <c r="S1311" i="1"/>
  <c r="R1311" i="1"/>
  <c r="O1311" i="1"/>
  <c r="Q1311" i="1" s="1"/>
  <c r="C1305" i="1"/>
  <c r="A1312" i="1"/>
  <c r="D1312" i="1" s="1"/>
  <c r="E1311" i="1"/>
  <c r="F1312" i="1" s="1"/>
  <c r="I1314" i="1"/>
  <c r="J1300" i="1" l="1"/>
  <c r="K1299" i="1"/>
  <c r="L1299" i="1" s="1"/>
  <c r="M1299" i="1" s="1"/>
  <c r="H1298" i="1"/>
  <c r="N1298" i="1" s="1"/>
  <c r="P1298" i="1" s="1"/>
  <c r="B1298" i="1" s="1"/>
  <c r="G1299" i="1"/>
  <c r="O1312" i="1"/>
  <c r="Q1312" i="1" s="1"/>
  <c r="R1312" i="1"/>
  <c r="S1312" i="1"/>
  <c r="E1312" i="1"/>
  <c r="F1313" i="1" s="1"/>
  <c r="A1313" i="1"/>
  <c r="D1313" i="1" s="1"/>
  <c r="C1306" i="1"/>
  <c r="I1315" i="1"/>
  <c r="J1301" i="1" l="1"/>
  <c r="K1300" i="1"/>
  <c r="L1300" i="1" s="1"/>
  <c r="M1300" i="1" s="1"/>
  <c r="H1299" i="1"/>
  <c r="N1299" i="1" s="1"/>
  <c r="P1299" i="1" s="1"/>
  <c r="B1299" i="1" s="1"/>
  <c r="G1300" i="1"/>
  <c r="S1313" i="1"/>
  <c r="R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E1313" i="1"/>
  <c r="F1314" i="1" s="1"/>
  <c r="A1314" i="1"/>
  <c r="D1314" i="1" s="1"/>
  <c r="C1307" i="1"/>
  <c r="J1302" i="1" l="1"/>
  <c r="K1301" i="1"/>
  <c r="L1301" i="1" s="1"/>
  <c r="M1301" i="1" s="1"/>
  <c r="G1301" i="1"/>
  <c r="H1300" i="1"/>
  <c r="N1300" i="1" s="1"/>
  <c r="P1300" i="1" s="1"/>
  <c r="B1300" i="1" s="1"/>
  <c r="O1314" i="1"/>
  <c r="Q1314" i="1" s="1"/>
  <c r="R1314" i="1"/>
  <c r="S1314" i="1"/>
  <c r="E1314" i="1"/>
  <c r="F1315" i="1" s="1"/>
  <c r="A1315" i="1"/>
  <c r="D1315" i="1" s="1"/>
  <c r="C1308" i="1"/>
  <c r="G1302" i="1" l="1"/>
  <c r="H1301" i="1"/>
  <c r="N1301" i="1" s="1"/>
  <c r="P1301" i="1" s="1"/>
  <c r="B1301" i="1" s="1"/>
  <c r="J1303" i="1"/>
  <c r="K1302" i="1"/>
  <c r="L1302" i="1" s="1"/>
  <c r="M1302" i="1" s="1"/>
  <c r="S1315" i="1"/>
  <c r="R1315" i="1"/>
  <c r="O1315" i="1"/>
  <c r="Q1315" i="1" s="1"/>
  <c r="C1309" i="1"/>
  <c r="A1316" i="1"/>
  <c r="E1315" i="1"/>
  <c r="F1316" i="1" s="1"/>
  <c r="A1317" i="1" l="1"/>
  <c r="D1317" i="1" s="1"/>
  <c r="E1317" i="1" s="1"/>
  <c r="D1316" i="1"/>
  <c r="E1316" i="1" s="1"/>
  <c r="A1318" i="1"/>
  <c r="D1318" i="1" s="1"/>
  <c r="O1317" i="1"/>
  <c r="K1303" i="1"/>
  <c r="L1303" i="1" s="1"/>
  <c r="M1303" i="1" s="1"/>
  <c r="J1304" i="1"/>
  <c r="H1302" i="1"/>
  <c r="N1302" i="1" s="1"/>
  <c r="P1302" i="1" s="1"/>
  <c r="B1302" i="1" s="1"/>
  <c r="G1303" i="1"/>
  <c r="O1316" i="1"/>
  <c r="R1316" i="1"/>
  <c r="S1316" i="1"/>
  <c r="C1310" i="1"/>
  <c r="Q1317" i="1" l="1"/>
  <c r="O1318" i="1"/>
  <c r="A1319" i="1"/>
  <c r="D1319" i="1" s="1"/>
  <c r="E1318" i="1"/>
  <c r="F1319" i="1" s="1"/>
  <c r="Q1316" i="1"/>
  <c r="S1317" i="1"/>
  <c r="S1318" i="1" s="1"/>
  <c r="R1317" i="1"/>
  <c r="R1318" i="1" s="1"/>
  <c r="F1318" i="1"/>
  <c r="F1317" i="1"/>
  <c r="H1303" i="1"/>
  <c r="N1303" i="1" s="1"/>
  <c r="P1303" i="1" s="1"/>
  <c r="B1303" i="1" s="1"/>
  <c r="G1304" i="1"/>
  <c r="K1304" i="1"/>
  <c r="L1304" i="1" s="1"/>
  <c r="M1304" i="1" s="1"/>
  <c r="J1305" i="1"/>
  <c r="C1311" i="1"/>
  <c r="A1320" i="1" l="1"/>
  <c r="D1320" i="1" s="1"/>
  <c r="O1319" i="1"/>
  <c r="E1319" i="1"/>
  <c r="S1319" i="1"/>
  <c r="R1319" i="1"/>
  <c r="Q1318" i="1"/>
  <c r="K1305" i="1"/>
  <c r="L1305" i="1" s="1"/>
  <c r="M1305" i="1" s="1"/>
  <c r="J1306" i="1"/>
  <c r="H1304" i="1"/>
  <c r="N1304" i="1" s="1"/>
  <c r="P1304" i="1" s="1"/>
  <c r="G1305" i="1"/>
  <c r="C1312" i="1"/>
  <c r="B1304" i="1" l="1"/>
  <c r="F1320" i="1"/>
  <c r="R1320" i="1"/>
  <c r="Q1319" i="1"/>
  <c r="S1320" i="1"/>
  <c r="O1320" i="1"/>
  <c r="A1321" i="1"/>
  <c r="D1321" i="1" s="1"/>
  <c r="E1320" i="1"/>
  <c r="G1306" i="1"/>
  <c r="H1305" i="1"/>
  <c r="N1305" i="1" s="1"/>
  <c r="P1305" i="1" s="1"/>
  <c r="B1305" i="1" s="1"/>
  <c r="J1307" i="1"/>
  <c r="K1306" i="1"/>
  <c r="L1306" i="1" s="1"/>
  <c r="M1306" i="1" s="1"/>
  <c r="C1313" i="1"/>
  <c r="A1322" i="1" l="1"/>
  <c r="D1322" i="1" s="1"/>
  <c r="E1321" i="1"/>
  <c r="O1321" i="1"/>
  <c r="R1321" i="1"/>
  <c r="Q1320" i="1"/>
  <c r="S1321" i="1"/>
  <c r="F1321" i="1"/>
  <c r="K1307" i="1"/>
  <c r="L1307" i="1" s="1"/>
  <c r="M1307" i="1" s="1"/>
  <c r="J1308" i="1"/>
  <c r="G1307" i="1"/>
  <c r="H1306" i="1"/>
  <c r="N1306" i="1" s="1"/>
  <c r="P1306" i="1" s="1"/>
  <c r="B1306" i="1" s="1"/>
  <c r="C1314" i="1"/>
  <c r="O1322" i="1" l="1"/>
  <c r="E1322" i="1"/>
  <c r="F1323" i="1" s="1"/>
  <c r="A1323" i="1"/>
  <c r="D1323" i="1" s="1"/>
  <c r="S1322" i="1"/>
  <c r="Q1321" i="1"/>
  <c r="R1322" i="1"/>
  <c r="F1322" i="1"/>
  <c r="K1308" i="1"/>
  <c r="L1308" i="1" s="1"/>
  <c r="M1308" i="1" s="1"/>
  <c r="J1309" i="1"/>
  <c r="G1308" i="1"/>
  <c r="H1307" i="1"/>
  <c r="N1307" i="1" s="1"/>
  <c r="P1307" i="1" s="1"/>
  <c r="B1307" i="1" s="1"/>
  <c r="C1315" i="1"/>
  <c r="O1323" i="1" l="1"/>
  <c r="E1323" i="1"/>
  <c r="A1324" i="1"/>
  <c r="D1324" i="1" s="1"/>
  <c r="Q1322" i="1"/>
  <c r="R1323" i="1"/>
  <c r="S1323" i="1"/>
  <c r="G1309" i="1"/>
  <c r="H1308" i="1"/>
  <c r="N1308" i="1" s="1"/>
  <c r="P1308" i="1" s="1"/>
  <c r="B1308" i="1" s="1"/>
  <c r="K1309" i="1"/>
  <c r="L1309" i="1" s="1"/>
  <c r="M1309" i="1" s="1"/>
  <c r="J1310" i="1"/>
  <c r="C1316" i="1"/>
  <c r="C1317" i="1" l="1"/>
  <c r="O1324" i="1"/>
  <c r="A1325" i="1"/>
  <c r="D1325" i="1" s="1"/>
  <c r="E1324" i="1"/>
  <c r="F1325" i="1" s="1"/>
  <c r="F1324" i="1"/>
  <c r="R1324" i="1"/>
  <c r="Q1323" i="1"/>
  <c r="S1324" i="1"/>
  <c r="K1310" i="1"/>
  <c r="L1310" i="1" s="1"/>
  <c r="M1310" i="1" s="1"/>
  <c r="J1311" i="1"/>
  <c r="H1309" i="1"/>
  <c r="N1309" i="1" s="1"/>
  <c r="P1309" i="1" s="1"/>
  <c r="B1309" i="1" s="1"/>
  <c r="G1310" i="1"/>
  <c r="C1318" i="1" l="1"/>
  <c r="A1326" i="1"/>
  <c r="D1326" i="1" s="1"/>
  <c r="E1325" i="1"/>
  <c r="O1325" i="1"/>
  <c r="S1325" i="1"/>
  <c r="Q1324" i="1"/>
  <c r="R1325" i="1"/>
  <c r="K1311" i="1"/>
  <c r="L1311" i="1" s="1"/>
  <c r="M1311" i="1" s="1"/>
  <c r="J1312" i="1"/>
  <c r="H1310" i="1"/>
  <c r="N1310" i="1" s="1"/>
  <c r="P1310" i="1" s="1"/>
  <c r="B1310" i="1" s="1"/>
  <c r="G1311" i="1"/>
  <c r="C1319" i="1" l="1"/>
  <c r="R1326" i="1"/>
  <c r="Q1325" i="1"/>
  <c r="S1326" i="1"/>
  <c r="F1326" i="1"/>
  <c r="E1326" i="1"/>
  <c r="O1326" i="1"/>
  <c r="A1327" i="1"/>
  <c r="D1327" i="1" s="1"/>
  <c r="H1311" i="1"/>
  <c r="N1311" i="1" s="1"/>
  <c r="P1311" i="1" s="1"/>
  <c r="G1312" i="1"/>
  <c r="K1312" i="1"/>
  <c r="L1312" i="1" s="1"/>
  <c r="M1312" i="1" s="1"/>
  <c r="J1313" i="1"/>
  <c r="C1320" i="1" l="1"/>
  <c r="B1311" i="1"/>
  <c r="F1327" i="1"/>
  <c r="E1327" i="1"/>
  <c r="F1328" i="1" s="1"/>
  <c r="O1327" i="1"/>
  <c r="A1328" i="1"/>
  <c r="D1328" i="1" s="1"/>
  <c r="R1327" i="1"/>
  <c r="Q1326" i="1"/>
  <c r="S1327" i="1"/>
  <c r="K1313" i="1"/>
  <c r="L1313" i="1" s="1"/>
  <c r="M1313" i="1" s="1"/>
  <c r="J1314" i="1"/>
  <c r="H1312" i="1"/>
  <c r="N1312" i="1" s="1"/>
  <c r="P1312" i="1" s="1"/>
  <c r="B1312" i="1" s="1"/>
  <c r="G1313" i="1"/>
  <c r="C1321" i="1" l="1"/>
  <c r="A1329" i="1"/>
  <c r="D1329" i="1" s="1"/>
  <c r="E1328" i="1"/>
  <c r="F1329" i="1" s="1"/>
  <c r="O1328" i="1"/>
  <c r="Q1327" i="1"/>
  <c r="R1328" i="1"/>
  <c r="S1328" i="1"/>
  <c r="G1314" i="1"/>
  <c r="H1313" i="1"/>
  <c r="N1313" i="1" s="1"/>
  <c r="P1313" i="1" s="1"/>
  <c r="B1313" i="1" s="1"/>
  <c r="K1314" i="1"/>
  <c r="L1314" i="1" s="1"/>
  <c r="M1314" i="1" s="1"/>
  <c r="J1315" i="1"/>
  <c r="C1322" i="1" l="1"/>
  <c r="Q1328" i="1"/>
  <c r="S1329" i="1"/>
  <c r="R1329" i="1"/>
  <c r="O1329" i="1"/>
  <c r="A1330" i="1"/>
  <c r="D1330" i="1" s="1"/>
  <c r="E1329" i="1"/>
  <c r="F1330" i="1" s="1"/>
  <c r="K1315" i="1"/>
  <c r="L1315" i="1" s="1"/>
  <c r="M1315" i="1" s="1"/>
  <c r="J1316" i="1"/>
  <c r="J1317" i="1" s="1"/>
  <c r="H1314" i="1"/>
  <c r="N1314" i="1" s="1"/>
  <c r="P1314" i="1" s="1"/>
  <c r="B1314" i="1" s="1"/>
  <c r="G1315" i="1"/>
  <c r="C1323" i="1" l="1"/>
  <c r="R1330" i="1"/>
  <c r="S1330" i="1"/>
  <c r="Q1329" i="1"/>
  <c r="A1331" i="1"/>
  <c r="D1331" i="1" s="1"/>
  <c r="E1330" i="1"/>
  <c r="F1331" i="1" s="1"/>
  <c r="O1330" i="1"/>
  <c r="K1317" i="1"/>
  <c r="J1318" i="1"/>
  <c r="G1316" i="1"/>
  <c r="G1317" i="1" s="1"/>
  <c r="H1315" i="1"/>
  <c r="N1315" i="1" s="1"/>
  <c r="P1315" i="1" s="1"/>
  <c r="B1315" i="1" s="1"/>
  <c r="K1316" i="1"/>
  <c r="L1316" i="1" s="1"/>
  <c r="M1316" i="1" s="1"/>
  <c r="C1324" i="1" l="1"/>
  <c r="S1331" i="1"/>
  <c r="Q1330" i="1"/>
  <c r="R1331" i="1"/>
  <c r="O1331" i="1"/>
  <c r="E1331" i="1"/>
  <c r="F1332" i="1" s="1"/>
  <c r="A1332" i="1"/>
  <c r="D1332" i="1" s="1"/>
  <c r="K1318" i="1"/>
  <c r="L1318" i="1" s="1"/>
  <c r="M1318" i="1" s="1"/>
  <c r="J1319" i="1"/>
  <c r="L1317" i="1"/>
  <c r="M1317" i="1" s="1"/>
  <c r="G1318" i="1"/>
  <c r="H1317" i="1"/>
  <c r="H1316" i="1"/>
  <c r="N1316" i="1" s="1"/>
  <c r="P1316" i="1" s="1"/>
  <c r="B1316" i="1" s="1"/>
  <c r="C1325" i="1" l="1"/>
  <c r="N1317" i="1"/>
  <c r="P1317" i="1" s="1"/>
  <c r="B1317" i="1" s="1"/>
  <c r="E1332" i="1"/>
  <c r="F1333" i="1" s="1"/>
  <c r="O1332" i="1"/>
  <c r="A1333" i="1"/>
  <c r="D1333" i="1" s="1"/>
  <c r="S1332" i="1"/>
  <c r="Q1331" i="1"/>
  <c r="R1332" i="1"/>
  <c r="K1319" i="1"/>
  <c r="L1319" i="1" s="1"/>
  <c r="M1319" i="1" s="1"/>
  <c r="J1320" i="1"/>
  <c r="G1319" i="1"/>
  <c r="H1318" i="1"/>
  <c r="N1318" i="1" s="1"/>
  <c r="P1318" i="1" s="1"/>
  <c r="C1326" i="1" l="1"/>
  <c r="B1318" i="1"/>
  <c r="A1334" i="1"/>
  <c r="D1334" i="1" s="1"/>
  <c r="E1333" i="1"/>
  <c r="F1334" i="1" s="1"/>
  <c r="O1333" i="1"/>
  <c r="K1320" i="1"/>
  <c r="L1320" i="1" s="1"/>
  <c r="M1320" i="1" s="1"/>
  <c r="J1321" i="1"/>
  <c r="R1333" i="1"/>
  <c r="S1333" i="1"/>
  <c r="Q1332" i="1"/>
  <c r="G1320" i="1"/>
  <c r="H1319" i="1"/>
  <c r="N1319" i="1" s="1"/>
  <c r="P1319" i="1" s="1"/>
  <c r="B1319" i="1" s="1"/>
  <c r="C1327" i="1" l="1"/>
  <c r="K1321" i="1"/>
  <c r="L1321" i="1" s="1"/>
  <c r="M1321" i="1" s="1"/>
  <c r="J1322" i="1"/>
  <c r="R1334" i="1"/>
  <c r="S1334" i="1"/>
  <c r="Q1333" i="1"/>
  <c r="A1335" i="1"/>
  <c r="D1335" i="1" s="1"/>
  <c r="E1334" i="1"/>
  <c r="F1335" i="1" s="1"/>
  <c r="O1334" i="1"/>
  <c r="G1321" i="1"/>
  <c r="H1320" i="1"/>
  <c r="N1320" i="1" s="1"/>
  <c r="P1320" i="1" s="1"/>
  <c r="B1320" i="1" s="1"/>
  <c r="C1328" i="1" l="1"/>
  <c r="A1336" i="1"/>
  <c r="D1336" i="1" s="1"/>
  <c r="O1335" i="1"/>
  <c r="E1335" i="1"/>
  <c r="F1336" i="1" s="1"/>
  <c r="S1335" i="1"/>
  <c r="R1335" i="1"/>
  <c r="Q1334" i="1"/>
  <c r="K1322" i="1"/>
  <c r="L1322" i="1" s="1"/>
  <c r="M1322" i="1" s="1"/>
  <c r="J1323" i="1"/>
  <c r="G1322" i="1"/>
  <c r="H1321" i="1"/>
  <c r="N1321" i="1" s="1"/>
  <c r="P1321" i="1" s="1"/>
  <c r="B1321" i="1" s="1"/>
  <c r="C1329" i="1" l="1"/>
  <c r="K1323" i="1"/>
  <c r="L1323" i="1" s="1"/>
  <c r="M1323" i="1" s="1"/>
  <c r="J1324" i="1"/>
  <c r="Q1335" i="1"/>
  <c r="R1336" i="1"/>
  <c r="S1336" i="1"/>
  <c r="O1336" i="1"/>
  <c r="A1337" i="1"/>
  <c r="D1337" i="1" s="1"/>
  <c r="E1336" i="1"/>
  <c r="F1337" i="1" s="1"/>
  <c r="G1323" i="1"/>
  <c r="H1322" i="1"/>
  <c r="N1322" i="1" s="1"/>
  <c r="P1322" i="1" s="1"/>
  <c r="C1330" i="1" l="1"/>
  <c r="B1322" i="1"/>
  <c r="S1337" i="1"/>
  <c r="R1337" i="1"/>
  <c r="Q1336" i="1"/>
  <c r="A1338" i="1"/>
  <c r="D1338" i="1" s="1"/>
  <c r="E1337" i="1"/>
  <c r="F1338" i="1" s="1"/>
  <c r="O1337" i="1"/>
  <c r="K1324" i="1"/>
  <c r="L1324" i="1" s="1"/>
  <c r="M1324" i="1" s="1"/>
  <c r="J1325" i="1"/>
  <c r="G1324" i="1"/>
  <c r="H1323" i="1"/>
  <c r="N1323" i="1" s="1"/>
  <c r="P1323" i="1" s="1"/>
  <c r="B1323" i="1" s="1"/>
  <c r="C1331" i="1" l="1"/>
  <c r="O1338" i="1"/>
  <c r="E1338" i="1"/>
  <c r="F1339" i="1" s="1"/>
  <c r="A1339" i="1"/>
  <c r="D1339" i="1" s="1"/>
  <c r="K1325" i="1"/>
  <c r="L1325" i="1" s="1"/>
  <c r="M1325" i="1" s="1"/>
  <c r="J1326" i="1"/>
  <c r="S1338" i="1"/>
  <c r="R1338" i="1"/>
  <c r="Q1337" i="1"/>
  <c r="G1325" i="1"/>
  <c r="H1324" i="1"/>
  <c r="N1324" i="1" s="1"/>
  <c r="P1324" i="1" s="1"/>
  <c r="B1324" i="1" s="1"/>
  <c r="C1332" i="1" l="1"/>
  <c r="K1326" i="1"/>
  <c r="L1326" i="1" s="1"/>
  <c r="M1326" i="1" s="1"/>
  <c r="J1327" i="1"/>
  <c r="O1339" i="1"/>
  <c r="A1340" i="1"/>
  <c r="D1340" i="1" s="1"/>
  <c r="E1339" i="1"/>
  <c r="F1340" i="1" s="1"/>
  <c r="Q1338" i="1"/>
  <c r="S1339" i="1"/>
  <c r="R1339" i="1"/>
  <c r="G1326" i="1"/>
  <c r="H1325" i="1"/>
  <c r="N1325" i="1" s="1"/>
  <c r="P1325" i="1" s="1"/>
  <c r="B1325" i="1" s="1"/>
  <c r="C1333" i="1" l="1"/>
  <c r="A1341" i="1"/>
  <c r="D1341" i="1" s="1"/>
  <c r="E1340" i="1"/>
  <c r="F1341" i="1" s="1"/>
  <c r="O1340" i="1"/>
  <c r="R1340" i="1"/>
  <c r="S1340" i="1"/>
  <c r="Q1339" i="1"/>
  <c r="K1327" i="1"/>
  <c r="L1327" i="1" s="1"/>
  <c r="M1327" i="1" s="1"/>
  <c r="J1328" i="1"/>
  <c r="G1327" i="1"/>
  <c r="H1326" i="1"/>
  <c r="N1326" i="1" s="1"/>
  <c r="P1326" i="1" s="1"/>
  <c r="B1326" i="1" s="1"/>
  <c r="C1334" i="1" l="1"/>
  <c r="K1328" i="1"/>
  <c r="L1328" i="1" s="1"/>
  <c r="M1328" i="1" s="1"/>
  <c r="J1329" i="1"/>
  <c r="S1341" i="1"/>
  <c r="R1341" i="1"/>
  <c r="Q1340" i="1"/>
  <c r="E1341" i="1"/>
  <c r="F1342" i="1" s="1"/>
  <c r="O1341" i="1"/>
  <c r="A1342" i="1"/>
  <c r="D1342" i="1" s="1"/>
  <c r="G1328" i="1"/>
  <c r="H1327" i="1"/>
  <c r="N1327" i="1" s="1"/>
  <c r="P1327" i="1" s="1"/>
  <c r="C1335" i="1" l="1"/>
  <c r="B1327" i="1"/>
  <c r="S1342" i="1"/>
  <c r="Q1341" i="1"/>
  <c r="R1342" i="1"/>
  <c r="O1342" i="1"/>
  <c r="E1342" i="1"/>
  <c r="F1343" i="1" s="1"/>
  <c r="A1343" i="1"/>
  <c r="D1343" i="1" s="1"/>
  <c r="K1329" i="1"/>
  <c r="L1329" i="1" s="1"/>
  <c r="M1329" i="1" s="1"/>
  <c r="J1330" i="1"/>
  <c r="G1329" i="1"/>
  <c r="H1328" i="1"/>
  <c r="N1328" i="1" s="1"/>
  <c r="P1328" i="1" s="1"/>
  <c r="B1328" i="1" s="1"/>
  <c r="C1336" i="1" l="1"/>
  <c r="A1344" i="1"/>
  <c r="D1344" i="1" s="1"/>
  <c r="E1343" i="1"/>
  <c r="F1344" i="1" s="1"/>
  <c r="O1343" i="1"/>
  <c r="S1343" i="1"/>
  <c r="Q1342" i="1"/>
  <c r="R1343" i="1"/>
  <c r="K1330" i="1"/>
  <c r="L1330" i="1" s="1"/>
  <c r="M1330" i="1" s="1"/>
  <c r="J1331" i="1"/>
  <c r="G1330" i="1"/>
  <c r="H1329" i="1"/>
  <c r="N1329" i="1" s="1"/>
  <c r="P1329" i="1" s="1"/>
  <c r="B1329" i="1" s="1"/>
  <c r="C1337" i="1" l="1"/>
  <c r="S1344" i="1"/>
  <c r="R1344" i="1"/>
  <c r="Q1343" i="1"/>
  <c r="K1331" i="1"/>
  <c r="L1331" i="1" s="1"/>
  <c r="M1331" i="1" s="1"/>
  <c r="J1332" i="1"/>
  <c r="E1344" i="1"/>
  <c r="F1345" i="1" s="1"/>
  <c r="O1344" i="1"/>
  <c r="A1345" i="1"/>
  <c r="D1345" i="1" s="1"/>
  <c r="G1331" i="1"/>
  <c r="H1330" i="1"/>
  <c r="N1330" i="1" s="1"/>
  <c r="P1330" i="1" s="1"/>
  <c r="B1330" i="1" s="1"/>
  <c r="C1338" i="1" l="1"/>
  <c r="K1332" i="1"/>
  <c r="L1332" i="1" s="1"/>
  <c r="M1332" i="1" s="1"/>
  <c r="J1333" i="1"/>
  <c r="A1346" i="1"/>
  <c r="D1346" i="1" s="1"/>
  <c r="O1345" i="1"/>
  <c r="E1345" i="1"/>
  <c r="F1346" i="1" s="1"/>
  <c r="S1345" i="1"/>
  <c r="Q1344" i="1"/>
  <c r="R1345" i="1"/>
  <c r="G1332" i="1"/>
  <c r="H1331" i="1"/>
  <c r="N1331" i="1" s="1"/>
  <c r="P1331" i="1" s="1"/>
  <c r="B1331" i="1" s="1"/>
  <c r="C1339" i="1" l="1"/>
  <c r="R1346" i="1"/>
  <c r="S1346" i="1"/>
  <c r="Q1345" i="1"/>
  <c r="E1346" i="1"/>
  <c r="F1347" i="1" s="1"/>
  <c r="O1346" i="1"/>
  <c r="A1347" i="1"/>
  <c r="D1347" i="1" s="1"/>
  <c r="K1333" i="1"/>
  <c r="L1333" i="1" s="1"/>
  <c r="M1333" i="1" s="1"/>
  <c r="J1334" i="1"/>
  <c r="G1333" i="1"/>
  <c r="H1332" i="1"/>
  <c r="N1332" i="1" s="1"/>
  <c r="P1332" i="1" s="1"/>
  <c r="C1340" i="1" l="1"/>
  <c r="B1332" i="1"/>
  <c r="Q1346" i="1"/>
  <c r="R1347" i="1"/>
  <c r="S1347" i="1"/>
  <c r="K1334" i="1"/>
  <c r="L1334" i="1" s="1"/>
  <c r="M1334" i="1" s="1"/>
  <c r="J1335" i="1"/>
  <c r="A1348" i="1"/>
  <c r="D1348" i="1" s="1"/>
  <c r="E1347" i="1"/>
  <c r="F1348" i="1" s="1"/>
  <c r="O1347" i="1"/>
  <c r="G1334" i="1"/>
  <c r="H1333" i="1"/>
  <c r="N1333" i="1" s="1"/>
  <c r="P1333" i="1" s="1"/>
  <c r="B1333" i="1" s="1"/>
  <c r="C1341" i="1" l="1"/>
  <c r="O1348" i="1"/>
  <c r="A1349" i="1"/>
  <c r="D1349" i="1" s="1"/>
  <c r="E1348" i="1"/>
  <c r="F1349" i="1" s="1"/>
  <c r="K1335" i="1"/>
  <c r="L1335" i="1" s="1"/>
  <c r="M1335" i="1" s="1"/>
  <c r="J1336" i="1"/>
  <c r="S1348" i="1"/>
  <c r="R1348" i="1"/>
  <c r="Q1347" i="1"/>
  <c r="G1335" i="1"/>
  <c r="H1334" i="1"/>
  <c r="N1334" i="1" s="1"/>
  <c r="P1334" i="1" s="1"/>
  <c r="B1334" i="1" s="1"/>
  <c r="C1342" i="1" l="1"/>
  <c r="K1336" i="1"/>
  <c r="L1336" i="1" s="1"/>
  <c r="M1336" i="1" s="1"/>
  <c r="J1337" i="1"/>
  <c r="A1350" i="1"/>
  <c r="D1350" i="1" s="1"/>
  <c r="O1349" i="1"/>
  <c r="E1349" i="1"/>
  <c r="F1350" i="1" s="1"/>
  <c r="Q1348" i="1"/>
  <c r="S1349" i="1"/>
  <c r="R1349" i="1"/>
  <c r="G1336" i="1"/>
  <c r="H1335" i="1"/>
  <c r="N1335" i="1" s="1"/>
  <c r="P1335" i="1" s="1"/>
  <c r="B1335" i="1" s="1"/>
  <c r="C1343" i="1" l="1"/>
  <c r="S1350" i="1"/>
  <c r="Q1349" i="1"/>
  <c r="R1350" i="1"/>
  <c r="A1351" i="1"/>
  <c r="D1351" i="1" s="1"/>
  <c r="E1350" i="1"/>
  <c r="F1351" i="1" s="1"/>
  <c r="O1350" i="1"/>
  <c r="K1337" i="1"/>
  <c r="L1337" i="1" s="1"/>
  <c r="M1337" i="1" s="1"/>
  <c r="J1338" i="1"/>
  <c r="G1337" i="1"/>
  <c r="H1336" i="1"/>
  <c r="N1336" i="1" s="1"/>
  <c r="P1336" i="1" s="1"/>
  <c r="B1336" i="1" s="1"/>
  <c r="C1344" i="1" l="1"/>
  <c r="S1351" i="1"/>
  <c r="Q1350" i="1"/>
  <c r="R1351" i="1"/>
  <c r="A1352" i="1"/>
  <c r="D1352" i="1" s="1"/>
  <c r="O1351" i="1"/>
  <c r="E1351" i="1"/>
  <c r="F1352" i="1" s="1"/>
  <c r="K1338" i="1"/>
  <c r="L1338" i="1" s="1"/>
  <c r="M1338" i="1" s="1"/>
  <c r="J1339" i="1"/>
  <c r="G1338" i="1"/>
  <c r="H1337" i="1"/>
  <c r="N1337" i="1" s="1"/>
  <c r="P1337" i="1" s="1"/>
  <c r="B1337" i="1" s="1"/>
  <c r="C1345" i="1" l="1"/>
  <c r="A1353" i="1"/>
  <c r="D1353" i="1" s="1"/>
  <c r="E1352" i="1"/>
  <c r="F1353" i="1" s="1"/>
  <c r="O1352" i="1"/>
  <c r="Q1351" i="1"/>
  <c r="S1352" i="1"/>
  <c r="R1352" i="1"/>
  <c r="K1339" i="1"/>
  <c r="L1339" i="1" s="1"/>
  <c r="M1339" i="1" s="1"/>
  <c r="J1340" i="1"/>
  <c r="G1339" i="1"/>
  <c r="H1338" i="1"/>
  <c r="N1338" i="1" s="1"/>
  <c r="P1338" i="1" s="1"/>
  <c r="B1338" i="1" s="1"/>
  <c r="C1346" i="1" l="1"/>
  <c r="R1353" i="1"/>
  <c r="S1353" i="1"/>
  <c r="Q1352" i="1"/>
  <c r="K1340" i="1"/>
  <c r="L1340" i="1" s="1"/>
  <c r="M1340" i="1" s="1"/>
  <c r="J1341" i="1"/>
  <c r="A1354" i="1"/>
  <c r="D1354" i="1" s="1"/>
  <c r="O1353" i="1"/>
  <c r="E1353" i="1"/>
  <c r="F1354" i="1" s="1"/>
  <c r="G1340" i="1"/>
  <c r="H1339" i="1"/>
  <c r="N1339" i="1" s="1"/>
  <c r="P1339" i="1" s="1"/>
  <c r="C1347" i="1" l="1"/>
  <c r="B1339" i="1"/>
  <c r="O1354" i="1"/>
  <c r="E1354" i="1"/>
  <c r="F1355" i="1" s="1"/>
  <c r="A1355" i="1"/>
  <c r="D1355" i="1" s="1"/>
  <c r="K1341" i="1"/>
  <c r="L1341" i="1" s="1"/>
  <c r="M1341" i="1" s="1"/>
  <c r="J1342" i="1"/>
  <c r="Q1353" i="1"/>
  <c r="R1354" i="1"/>
  <c r="S1354" i="1"/>
  <c r="G1341" i="1"/>
  <c r="H1340" i="1"/>
  <c r="N1340" i="1" s="1"/>
  <c r="P1340" i="1" s="1"/>
  <c r="B1340" i="1" s="1"/>
  <c r="C1348" i="1" l="1"/>
  <c r="A1356" i="1"/>
  <c r="D1356" i="1" s="1"/>
  <c r="O1355" i="1"/>
  <c r="E1355" i="1"/>
  <c r="F1356" i="1" s="1"/>
  <c r="K1342" i="1"/>
  <c r="L1342" i="1" s="1"/>
  <c r="M1342" i="1" s="1"/>
  <c r="J1343" i="1"/>
  <c r="S1355" i="1"/>
  <c r="Q1354" i="1"/>
  <c r="R1355" i="1"/>
  <c r="G1342" i="1"/>
  <c r="H1341" i="1"/>
  <c r="N1341" i="1" s="1"/>
  <c r="P1341" i="1" s="1"/>
  <c r="B1341" i="1" s="1"/>
  <c r="C1349" i="1" l="1"/>
  <c r="K1343" i="1"/>
  <c r="L1343" i="1" s="1"/>
  <c r="M1343" i="1" s="1"/>
  <c r="J1344" i="1"/>
  <c r="Q1355" i="1"/>
  <c r="R1356" i="1"/>
  <c r="S1356" i="1"/>
  <c r="A1357" i="1"/>
  <c r="D1357" i="1" s="1"/>
  <c r="E1356" i="1"/>
  <c r="F1357" i="1" s="1"/>
  <c r="O1356" i="1"/>
  <c r="G1343" i="1"/>
  <c r="H1342" i="1"/>
  <c r="N1342" i="1" s="1"/>
  <c r="P1342" i="1" s="1"/>
  <c r="B1342" i="1" s="1"/>
  <c r="C1350" i="1" l="1"/>
  <c r="E1357" i="1"/>
  <c r="F1358" i="1" s="1"/>
  <c r="A1358" i="1"/>
  <c r="D1358" i="1" s="1"/>
  <c r="O1357" i="1"/>
  <c r="S1357" i="1"/>
  <c r="R1357" i="1"/>
  <c r="Q1356" i="1"/>
  <c r="K1344" i="1"/>
  <c r="L1344" i="1" s="1"/>
  <c r="M1344" i="1" s="1"/>
  <c r="J1345" i="1"/>
  <c r="G1344" i="1"/>
  <c r="H1343" i="1"/>
  <c r="N1343" i="1" s="1"/>
  <c r="P1343" i="1" s="1"/>
  <c r="B1343" i="1" s="1"/>
  <c r="C1351" i="1" l="1"/>
  <c r="R1358" i="1"/>
  <c r="Q1357" i="1"/>
  <c r="S1358" i="1"/>
  <c r="O1358" i="1"/>
  <c r="E1358" i="1"/>
  <c r="F1359" i="1" s="1"/>
  <c r="A1359" i="1"/>
  <c r="D1359" i="1" s="1"/>
  <c r="K1345" i="1"/>
  <c r="L1345" i="1" s="1"/>
  <c r="M1345" i="1" s="1"/>
  <c r="J1346" i="1"/>
  <c r="G1345" i="1"/>
  <c r="H1344" i="1"/>
  <c r="N1344" i="1" s="1"/>
  <c r="P1344" i="1" s="1"/>
  <c r="B1344" i="1" s="1"/>
  <c r="C1352" i="1" l="1"/>
  <c r="A1360" i="1"/>
  <c r="D1360" i="1" s="1"/>
  <c r="E1359" i="1"/>
  <c r="F1360" i="1" s="1"/>
  <c r="O1359" i="1"/>
  <c r="Q1358" i="1"/>
  <c r="R1359" i="1"/>
  <c r="S1359" i="1"/>
  <c r="K1346" i="1"/>
  <c r="L1346" i="1" s="1"/>
  <c r="M1346" i="1" s="1"/>
  <c r="J1347" i="1"/>
  <c r="G1346" i="1"/>
  <c r="H1345" i="1"/>
  <c r="N1345" i="1" s="1"/>
  <c r="P1345" i="1" s="1"/>
  <c r="B1345" i="1" s="1"/>
  <c r="C1353" i="1" l="1"/>
  <c r="O1360" i="1"/>
  <c r="A1361" i="1"/>
  <c r="D1361" i="1" s="1"/>
  <c r="E1360" i="1"/>
  <c r="F1361" i="1" s="1"/>
  <c r="R1360" i="1"/>
  <c r="S1360" i="1"/>
  <c r="Q1359" i="1"/>
  <c r="K1347" i="1"/>
  <c r="L1347" i="1" s="1"/>
  <c r="M1347" i="1" s="1"/>
  <c r="J1348" i="1"/>
  <c r="G1347" i="1"/>
  <c r="H1346" i="1"/>
  <c r="N1346" i="1" s="1"/>
  <c r="P1346" i="1" s="1"/>
  <c r="C1354" i="1" l="1"/>
  <c r="B1346" i="1"/>
  <c r="A1362" i="1"/>
  <c r="D1362" i="1" s="1"/>
  <c r="E1361" i="1"/>
  <c r="F1362" i="1" s="1"/>
  <c r="O1361" i="1"/>
  <c r="K1348" i="1"/>
  <c r="L1348" i="1" s="1"/>
  <c r="M1348" i="1" s="1"/>
  <c r="J1349" i="1"/>
  <c r="Q1360" i="1"/>
  <c r="S1361" i="1"/>
  <c r="R1361" i="1"/>
  <c r="G1348" i="1"/>
  <c r="H1347" i="1"/>
  <c r="N1347" i="1" s="1"/>
  <c r="P1347" i="1" s="1"/>
  <c r="B1347" i="1" s="1"/>
  <c r="C1355" i="1" l="1"/>
  <c r="K1349" i="1"/>
  <c r="L1349" i="1" s="1"/>
  <c r="M1349" i="1" s="1"/>
  <c r="J1350" i="1"/>
  <c r="S1362" i="1"/>
  <c r="R1362" i="1"/>
  <c r="Q1361" i="1"/>
  <c r="O1362" i="1"/>
  <c r="E1362" i="1"/>
  <c r="F1363" i="1" s="1"/>
  <c r="A1363" i="1"/>
  <c r="D1363" i="1" s="1"/>
  <c r="G1349" i="1"/>
  <c r="H1348" i="1"/>
  <c r="N1348" i="1" s="1"/>
  <c r="P1348" i="1" s="1"/>
  <c r="B1348" i="1" s="1"/>
  <c r="C1356" i="1" l="1"/>
  <c r="S1363" i="1"/>
  <c r="R1363" i="1"/>
  <c r="Q1362" i="1"/>
  <c r="A1364" i="1"/>
  <c r="D1364" i="1" s="1"/>
  <c r="E1363" i="1"/>
  <c r="F1364" i="1" s="1"/>
  <c r="O1363" i="1"/>
  <c r="K1350" i="1"/>
  <c r="L1350" i="1" s="1"/>
  <c r="M1350" i="1" s="1"/>
  <c r="J1351" i="1"/>
  <c r="G1350" i="1"/>
  <c r="H1349" i="1"/>
  <c r="N1349" i="1" s="1"/>
  <c r="P1349" i="1" s="1"/>
  <c r="B1349" i="1" s="1"/>
  <c r="C1357" i="1" l="1"/>
  <c r="S1364" i="1"/>
  <c r="Q1363" i="1"/>
  <c r="R1364" i="1"/>
  <c r="O1364" i="1"/>
  <c r="E1364" i="1"/>
  <c r="F1365" i="1" s="1"/>
  <c r="A1365" i="1"/>
  <c r="D1365" i="1" s="1"/>
  <c r="K1351" i="1"/>
  <c r="L1351" i="1" s="1"/>
  <c r="M1351" i="1" s="1"/>
  <c r="J1352" i="1"/>
  <c r="G1351" i="1"/>
  <c r="H1350" i="1"/>
  <c r="N1350" i="1" s="1"/>
  <c r="P1350" i="1" s="1"/>
  <c r="B1350" i="1" s="1"/>
  <c r="C1358" i="1" l="1"/>
  <c r="S1365" i="1"/>
  <c r="Q1364" i="1"/>
  <c r="R1365" i="1"/>
  <c r="E1365" i="1"/>
  <c r="F1366" i="1" s="1"/>
  <c r="A1366" i="1"/>
  <c r="D1366" i="1" s="1"/>
  <c r="O1365" i="1"/>
  <c r="K1352" i="1"/>
  <c r="L1352" i="1" s="1"/>
  <c r="M1352" i="1" s="1"/>
  <c r="J1353" i="1"/>
  <c r="G1352" i="1"/>
  <c r="H1351" i="1"/>
  <c r="N1351" i="1" s="1"/>
  <c r="P1351" i="1" s="1"/>
  <c r="B1351" i="1" s="1"/>
  <c r="C1359" i="1" l="1"/>
  <c r="R1366" i="1"/>
  <c r="S1366" i="1"/>
  <c r="Q1365" i="1"/>
  <c r="O1366" i="1"/>
  <c r="E1366" i="1"/>
  <c r="F1367" i="1" s="1"/>
  <c r="A1367" i="1"/>
  <c r="D1367" i="1" s="1"/>
  <c r="K1353" i="1"/>
  <c r="L1353" i="1" s="1"/>
  <c r="M1353" i="1" s="1"/>
  <c r="J1354" i="1"/>
  <c r="G1353" i="1"/>
  <c r="H1352" i="1"/>
  <c r="N1352" i="1" s="1"/>
  <c r="P1352" i="1" s="1"/>
  <c r="B1352" i="1" s="1"/>
  <c r="C1360" i="1" l="1"/>
  <c r="Q1366" i="1"/>
  <c r="S1367" i="1"/>
  <c r="R1367" i="1"/>
  <c r="K1354" i="1"/>
  <c r="L1354" i="1" s="1"/>
  <c r="M1354" i="1" s="1"/>
  <c r="J1355" i="1"/>
  <c r="E1367" i="1"/>
  <c r="F1368" i="1" s="1"/>
  <c r="A1368" i="1"/>
  <c r="D1368" i="1" s="1"/>
  <c r="O1367" i="1"/>
  <c r="G1354" i="1"/>
  <c r="H1353" i="1"/>
  <c r="N1353" i="1" s="1"/>
  <c r="P1353" i="1" s="1"/>
  <c r="C1361" i="1" l="1"/>
  <c r="B1353" i="1"/>
  <c r="K1355" i="1"/>
  <c r="L1355" i="1" s="1"/>
  <c r="M1355" i="1" s="1"/>
  <c r="J1356" i="1"/>
  <c r="R1368" i="1"/>
  <c r="Q1367" i="1"/>
  <c r="S1368" i="1"/>
  <c r="O1368" i="1"/>
  <c r="E1368" i="1"/>
  <c r="F1369" i="1" s="1"/>
  <c r="A1369" i="1"/>
  <c r="D1369" i="1" s="1"/>
  <c r="G1355" i="1"/>
  <c r="H1354" i="1"/>
  <c r="N1354" i="1" s="1"/>
  <c r="P1354" i="1" s="1"/>
  <c r="B1354" i="1" s="1"/>
  <c r="C1362" i="1" l="1"/>
  <c r="S1369" i="1"/>
  <c r="R1369" i="1"/>
  <c r="Q1368" i="1"/>
  <c r="O1369" i="1"/>
  <c r="A1370" i="1"/>
  <c r="D1370" i="1" s="1"/>
  <c r="E1369" i="1"/>
  <c r="F1370" i="1" s="1"/>
  <c r="K1356" i="1"/>
  <c r="L1356" i="1" s="1"/>
  <c r="M1356" i="1" s="1"/>
  <c r="J1357" i="1"/>
  <c r="G1356" i="1"/>
  <c r="H1355" i="1"/>
  <c r="N1355" i="1" s="1"/>
  <c r="P1355" i="1" s="1"/>
  <c r="B1355" i="1" s="1"/>
  <c r="C1363" i="1" l="1"/>
  <c r="O1370" i="1"/>
  <c r="A1371" i="1"/>
  <c r="D1371" i="1" s="1"/>
  <c r="E1370" i="1"/>
  <c r="F1371" i="1" s="1"/>
  <c r="S1370" i="1"/>
  <c r="R1370" i="1"/>
  <c r="Q1369" i="1"/>
  <c r="K1357" i="1"/>
  <c r="L1357" i="1" s="1"/>
  <c r="M1357" i="1" s="1"/>
  <c r="J1358" i="1"/>
  <c r="G1357" i="1"/>
  <c r="H1356" i="1"/>
  <c r="N1356" i="1" s="1"/>
  <c r="P1356" i="1" s="1"/>
  <c r="B1356" i="1" s="1"/>
  <c r="C1364" i="1" l="1"/>
  <c r="K1358" i="1"/>
  <c r="L1358" i="1" s="1"/>
  <c r="M1358" i="1" s="1"/>
  <c r="J1359" i="1"/>
  <c r="E1371" i="1"/>
  <c r="F1372" i="1" s="1"/>
  <c r="A1372" i="1"/>
  <c r="D1372" i="1" s="1"/>
  <c r="O1371" i="1"/>
  <c r="Q1370" i="1"/>
  <c r="S1371" i="1"/>
  <c r="R1371" i="1"/>
  <c r="G1358" i="1"/>
  <c r="H1357" i="1"/>
  <c r="N1357" i="1" s="1"/>
  <c r="P1357" i="1" s="1"/>
  <c r="B1357" i="1" s="1"/>
  <c r="C1365" i="1" l="1"/>
  <c r="S1372" i="1"/>
  <c r="Q1371" i="1"/>
  <c r="R1372" i="1"/>
  <c r="A1373" i="1"/>
  <c r="D1373" i="1" s="1"/>
  <c r="E1372" i="1"/>
  <c r="F1373" i="1" s="1"/>
  <c r="O1372" i="1"/>
  <c r="K1359" i="1"/>
  <c r="L1359" i="1" s="1"/>
  <c r="M1359" i="1" s="1"/>
  <c r="J1360" i="1"/>
  <c r="G1359" i="1"/>
  <c r="H1358" i="1"/>
  <c r="N1358" i="1" s="1"/>
  <c r="P1358" i="1" s="1"/>
  <c r="B1358" i="1" s="1"/>
  <c r="C1366" i="1" l="1"/>
  <c r="S1373" i="1"/>
  <c r="R1373" i="1"/>
  <c r="Q1372" i="1"/>
  <c r="O1373" i="1"/>
  <c r="E1373" i="1"/>
  <c r="F1374" i="1" s="1"/>
  <c r="A1374" i="1"/>
  <c r="D1374" i="1" s="1"/>
  <c r="K1360" i="1"/>
  <c r="L1360" i="1" s="1"/>
  <c r="M1360" i="1" s="1"/>
  <c r="J1361" i="1"/>
  <c r="G1360" i="1"/>
  <c r="H1359" i="1"/>
  <c r="N1359" i="1" s="1"/>
  <c r="P1359" i="1" s="1"/>
  <c r="B1359" i="1" s="1"/>
  <c r="C1367" i="1" l="1"/>
  <c r="S1374" i="1"/>
  <c r="R1374" i="1"/>
  <c r="Q1373" i="1"/>
  <c r="A1375" i="1"/>
  <c r="D1375" i="1" s="1"/>
  <c r="O1374" i="1"/>
  <c r="E1374" i="1"/>
  <c r="F1375" i="1" s="1"/>
  <c r="K1361" i="1"/>
  <c r="L1361" i="1" s="1"/>
  <c r="M1361" i="1" s="1"/>
  <c r="J1362" i="1"/>
  <c r="G1361" i="1"/>
  <c r="H1360" i="1"/>
  <c r="N1360" i="1" s="1"/>
  <c r="P1360" i="1" s="1"/>
  <c r="C1368" i="1" l="1"/>
  <c r="B1360" i="1"/>
  <c r="R1375" i="1"/>
  <c r="Q1374" i="1"/>
  <c r="S1375" i="1"/>
  <c r="E1375" i="1"/>
  <c r="F1376" i="1" s="1"/>
  <c r="A1376" i="1"/>
  <c r="D1376" i="1" s="1"/>
  <c r="O1375" i="1"/>
  <c r="K1362" i="1"/>
  <c r="L1362" i="1" s="1"/>
  <c r="M1362" i="1" s="1"/>
  <c r="J1363" i="1"/>
  <c r="G1362" i="1"/>
  <c r="H1361" i="1"/>
  <c r="N1361" i="1" s="1"/>
  <c r="P1361" i="1" s="1"/>
  <c r="B1361" i="1" s="1"/>
  <c r="C1369" i="1" l="1"/>
  <c r="K1363" i="1"/>
  <c r="L1363" i="1" s="1"/>
  <c r="M1363" i="1" s="1"/>
  <c r="J1364" i="1"/>
  <c r="E1376" i="1"/>
  <c r="F1377" i="1" s="1"/>
  <c r="O1376" i="1"/>
  <c r="A1377" i="1"/>
  <c r="D1377" i="1" s="1"/>
  <c r="R1376" i="1"/>
  <c r="Q1375" i="1"/>
  <c r="S1376" i="1"/>
  <c r="G1363" i="1"/>
  <c r="H1362" i="1"/>
  <c r="N1362" i="1" s="1"/>
  <c r="P1362" i="1" s="1"/>
  <c r="B1362" i="1" s="1"/>
  <c r="C1370" i="1" l="1"/>
  <c r="E1377" i="1"/>
  <c r="F1378" i="1" s="1"/>
  <c r="O1377" i="1"/>
  <c r="A1378" i="1"/>
  <c r="D1378" i="1" s="1"/>
  <c r="S1377" i="1"/>
  <c r="Q1376" i="1"/>
  <c r="R1377" i="1"/>
  <c r="K1364" i="1"/>
  <c r="L1364" i="1" s="1"/>
  <c r="M1364" i="1" s="1"/>
  <c r="J1365" i="1"/>
  <c r="G1364" i="1"/>
  <c r="H1363" i="1"/>
  <c r="N1363" i="1" s="1"/>
  <c r="P1363" i="1" s="1"/>
  <c r="B1363" i="1" s="1"/>
  <c r="C1371" i="1" l="1"/>
  <c r="K1365" i="1"/>
  <c r="L1365" i="1" s="1"/>
  <c r="M1365" i="1" s="1"/>
  <c r="J1366" i="1"/>
  <c r="A1379" i="1"/>
  <c r="D1379" i="1" s="1"/>
  <c r="E1378" i="1"/>
  <c r="F1379" i="1" s="1"/>
  <c r="O1378" i="1"/>
  <c r="S1378" i="1"/>
  <c r="Q1377" i="1"/>
  <c r="R1378" i="1"/>
  <c r="G1365" i="1"/>
  <c r="H1364" i="1"/>
  <c r="N1364" i="1" s="1"/>
  <c r="P1364" i="1" s="1"/>
  <c r="B1364" i="1" s="1"/>
  <c r="C1372" i="1" l="1"/>
  <c r="Q1378" i="1"/>
  <c r="S1379" i="1"/>
  <c r="R1379" i="1"/>
  <c r="O1379" i="1"/>
  <c r="A1380" i="1"/>
  <c r="D1380" i="1" s="1"/>
  <c r="E1379" i="1"/>
  <c r="F1380" i="1" s="1"/>
  <c r="K1366" i="1"/>
  <c r="L1366" i="1" s="1"/>
  <c r="M1366" i="1" s="1"/>
  <c r="J1367" i="1"/>
  <c r="G1366" i="1"/>
  <c r="H1365" i="1"/>
  <c r="N1365" i="1" s="1"/>
  <c r="P1365" i="1" s="1"/>
  <c r="B1365" i="1" s="1"/>
  <c r="C1373" i="1" l="1"/>
  <c r="E1380" i="1"/>
  <c r="F1381" i="1" s="1"/>
  <c r="A1381" i="1"/>
  <c r="D1381" i="1" s="1"/>
  <c r="O1380" i="1"/>
  <c r="S1380" i="1"/>
  <c r="R1380" i="1"/>
  <c r="Q1379" i="1"/>
  <c r="K1367" i="1"/>
  <c r="L1367" i="1" s="1"/>
  <c r="M1367" i="1" s="1"/>
  <c r="J1368" i="1"/>
  <c r="G1367" i="1"/>
  <c r="H1366" i="1"/>
  <c r="N1366" i="1" s="1"/>
  <c r="P1366" i="1" s="1"/>
  <c r="B1366" i="1" s="1"/>
  <c r="C1374" i="1" l="1"/>
  <c r="S1381" i="1"/>
  <c r="R1381" i="1"/>
  <c r="Q1380" i="1"/>
  <c r="K1368" i="1"/>
  <c r="L1368" i="1" s="1"/>
  <c r="M1368" i="1" s="1"/>
  <c r="J1369" i="1"/>
  <c r="A1382" i="1"/>
  <c r="D1382" i="1" s="1"/>
  <c r="E1381" i="1"/>
  <c r="F1382" i="1" s="1"/>
  <c r="O1381" i="1"/>
  <c r="G1368" i="1"/>
  <c r="H1367" i="1"/>
  <c r="N1367" i="1" s="1"/>
  <c r="P1367" i="1" s="1"/>
  <c r="C1375" i="1" l="1"/>
  <c r="B1367" i="1"/>
  <c r="A1383" i="1"/>
  <c r="D1383" i="1" s="1"/>
  <c r="E1382" i="1"/>
  <c r="F1383" i="1" s="1"/>
  <c r="O1382" i="1"/>
  <c r="K1369" i="1"/>
  <c r="L1369" i="1" s="1"/>
  <c r="M1369" i="1" s="1"/>
  <c r="J1370" i="1"/>
  <c r="S1382" i="1"/>
  <c r="R1382" i="1"/>
  <c r="Q1381" i="1"/>
  <c r="G1369" i="1"/>
  <c r="H1368" i="1"/>
  <c r="N1368" i="1" s="1"/>
  <c r="P1368" i="1" s="1"/>
  <c r="B1368" i="1" s="1"/>
  <c r="C1376" i="1" l="1"/>
  <c r="K1370" i="1"/>
  <c r="L1370" i="1" s="1"/>
  <c r="M1370" i="1" s="1"/>
  <c r="J1371" i="1"/>
  <c r="R1383" i="1"/>
  <c r="Q1382" i="1"/>
  <c r="S1383" i="1"/>
  <c r="O1383" i="1"/>
  <c r="E1383" i="1"/>
  <c r="F1384" i="1" s="1"/>
  <c r="A1384" i="1"/>
  <c r="D1384" i="1" s="1"/>
  <c r="G1370" i="1"/>
  <c r="H1369" i="1"/>
  <c r="N1369" i="1" s="1"/>
  <c r="P1369" i="1" s="1"/>
  <c r="B1369" i="1" s="1"/>
  <c r="C1377" i="1" l="1"/>
  <c r="S1384" i="1"/>
  <c r="R1384" i="1"/>
  <c r="Q1383" i="1"/>
  <c r="O1384" i="1"/>
  <c r="E1384" i="1"/>
  <c r="F1385" i="1" s="1"/>
  <c r="A1385" i="1"/>
  <c r="D1385" i="1" s="1"/>
  <c r="K1371" i="1"/>
  <c r="L1371" i="1" s="1"/>
  <c r="M1371" i="1" s="1"/>
  <c r="J1372" i="1"/>
  <c r="G1371" i="1"/>
  <c r="H1370" i="1"/>
  <c r="N1370" i="1" s="1"/>
  <c r="P1370" i="1" s="1"/>
  <c r="B1370" i="1" s="1"/>
  <c r="C1378" i="1" l="1"/>
  <c r="A1386" i="1"/>
  <c r="D1386" i="1" s="1"/>
  <c r="O1385" i="1"/>
  <c r="E1385" i="1"/>
  <c r="F1386" i="1" s="1"/>
  <c r="R1385" i="1"/>
  <c r="Q1384" i="1"/>
  <c r="S1385" i="1"/>
  <c r="K1372" i="1"/>
  <c r="L1372" i="1" s="1"/>
  <c r="M1372" i="1" s="1"/>
  <c r="J1373" i="1"/>
  <c r="G1372" i="1"/>
  <c r="H1371" i="1"/>
  <c r="N1371" i="1" s="1"/>
  <c r="P1371" i="1" s="1"/>
  <c r="B1371" i="1" s="1"/>
  <c r="C1379" i="1" l="1"/>
  <c r="K1373" i="1"/>
  <c r="L1373" i="1" s="1"/>
  <c r="M1373" i="1" s="1"/>
  <c r="J1374" i="1"/>
  <c r="S1386" i="1"/>
  <c r="Q1385" i="1"/>
  <c r="R1386" i="1"/>
  <c r="O1386" i="1"/>
  <c r="A1387" i="1"/>
  <c r="D1387" i="1" s="1"/>
  <c r="E1386" i="1"/>
  <c r="F1387" i="1" s="1"/>
  <c r="G1373" i="1"/>
  <c r="H1372" i="1"/>
  <c r="N1372" i="1" s="1"/>
  <c r="P1372" i="1" s="1"/>
  <c r="B1372" i="1" s="1"/>
  <c r="C1380" i="1" l="1"/>
  <c r="Q1386" i="1"/>
  <c r="R1387" i="1"/>
  <c r="S1387" i="1"/>
  <c r="E1387" i="1"/>
  <c r="F1388" i="1" s="1"/>
  <c r="A1388" i="1"/>
  <c r="D1388" i="1" s="1"/>
  <c r="O1387" i="1"/>
  <c r="K1374" i="1"/>
  <c r="L1374" i="1" s="1"/>
  <c r="M1374" i="1" s="1"/>
  <c r="J1375" i="1"/>
  <c r="G1374" i="1"/>
  <c r="H1373" i="1"/>
  <c r="N1373" i="1" s="1"/>
  <c r="P1373" i="1" s="1"/>
  <c r="B1373" i="1" s="1"/>
  <c r="C1381" i="1" l="1"/>
  <c r="S1388" i="1"/>
  <c r="R1388" i="1"/>
  <c r="Q1387" i="1"/>
  <c r="E1388" i="1"/>
  <c r="F1389" i="1" s="1"/>
  <c r="A1389" i="1"/>
  <c r="D1389" i="1" s="1"/>
  <c r="O1388" i="1"/>
  <c r="K1375" i="1"/>
  <c r="L1375" i="1" s="1"/>
  <c r="M1375" i="1" s="1"/>
  <c r="J1376" i="1"/>
  <c r="G1375" i="1"/>
  <c r="H1374" i="1"/>
  <c r="N1374" i="1" s="1"/>
  <c r="P1374" i="1" s="1"/>
  <c r="C1382" i="1" l="1"/>
  <c r="B1374" i="1"/>
  <c r="S1389" i="1"/>
  <c r="R1389" i="1"/>
  <c r="Q1388" i="1"/>
  <c r="O1389" i="1"/>
  <c r="E1389" i="1"/>
  <c r="F1390" i="1" s="1"/>
  <c r="A1390" i="1"/>
  <c r="D1390" i="1" s="1"/>
  <c r="K1376" i="1"/>
  <c r="L1376" i="1" s="1"/>
  <c r="M1376" i="1" s="1"/>
  <c r="J1377" i="1"/>
  <c r="G1376" i="1"/>
  <c r="H1375" i="1"/>
  <c r="N1375" i="1" s="1"/>
  <c r="P1375" i="1" s="1"/>
  <c r="B1375" i="1" s="1"/>
  <c r="C1383" i="1" l="1"/>
  <c r="A1391" i="1"/>
  <c r="D1391" i="1" s="1"/>
  <c r="E1390" i="1"/>
  <c r="F1391" i="1" s="1"/>
  <c r="O1390" i="1"/>
  <c r="R1390" i="1"/>
  <c r="Q1389" i="1"/>
  <c r="S1390" i="1"/>
  <c r="K1377" i="1"/>
  <c r="L1377" i="1" s="1"/>
  <c r="M1377" i="1" s="1"/>
  <c r="J1378" i="1"/>
  <c r="G1377" i="1"/>
  <c r="H1376" i="1"/>
  <c r="N1376" i="1" s="1"/>
  <c r="P1376" i="1" s="1"/>
  <c r="B1376" i="1" s="1"/>
  <c r="C1384" i="1" l="1"/>
  <c r="K1378" i="1"/>
  <c r="L1378" i="1" s="1"/>
  <c r="M1378" i="1" s="1"/>
  <c r="J1379" i="1"/>
  <c r="O1391" i="1"/>
  <c r="A1392" i="1"/>
  <c r="D1392" i="1" s="1"/>
  <c r="E1391" i="1"/>
  <c r="F1392" i="1" s="1"/>
  <c r="R1391" i="1"/>
  <c r="Q1390" i="1"/>
  <c r="S1391" i="1"/>
  <c r="G1378" i="1"/>
  <c r="H1377" i="1"/>
  <c r="N1377" i="1" s="1"/>
  <c r="P1377" i="1" s="1"/>
  <c r="B1377" i="1" s="1"/>
  <c r="C1385" i="1" l="1"/>
  <c r="O1392" i="1"/>
  <c r="A1393" i="1"/>
  <c r="D1393" i="1" s="1"/>
  <c r="E1392" i="1"/>
  <c r="F1393" i="1" s="1"/>
  <c r="Q1391" i="1"/>
  <c r="R1392" i="1"/>
  <c r="S1392" i="1"/>
  <c r="K1379" i="1"/>
  <c r="L1379" i="1" s="1"/>
  <c r="M1379" i="1" s="1"/>
  <c r="J1380" i="1"/>
  <c r="G1379" i="1"/>
  <c r="H1378" i="1"/>
  <c r="N1378" i="1" s="1"/>
  <c r="P1378" i="1" s="1"/>
  <c r="B1378" i="1" s="1"/>
  <c r="C1386" i="1" l="1"/>
  <c r="O1393" i="1"/>
  <c r="A1394" i="1"/>
  <c r="D1394" i="1" s="1"/>
  <c r="E1393" i="1"/>
  <c r="F1394" i="1" s="1"/>
  <c r="K1380" i="1"/>
  <c r="L1380" i="1" s="1"/>
  <c r="M1380" i="1" s="1"/>
  <c r="J1381" i="1"/>
  <c r="S1393" i="1"/>
  <c r="R1393" i="1"/>
  <c r="Q1392" i="1"/>
  <c r="G1380" i="1"/>
  <c r="H1379" i="1"/>
  <c r="N1379" i="1" s="1"/>
  <c r="P1379" i="1" s="1"/>
  <c r="B1379" i="1" s="1"/>
  <c r="C1387" i="1" l="1"/>
  <c r="K1381" i="1"/>
  <c r="L1381" i="1" s="1"/>
  <c r="M1381" i="1" s="1"/>
  <c r="J1382" i="1"/>
  <c r="S1394" i="1"/>
  <c r="Q1393" i="1"/>
  <c r="R1394" i="1"/>
  <c r="A1395" i="1"/>
  <c r="D1395" i="1" s="1"/>
  <c r="O1394" i="1"/>
  <c r="E1394" i="1"/>
  <c r="F1395" i="1" s="1"/>
  <c r="G1381" i="1"/>
  <c r="H1380" i="1"/>
  <c r="N1380" i="1" s="1"/>
  <c r="P1380" i="1" s="1"/>
  <c r="B1380" i="1" s="1"/>
  <c r="C1388" i="1" l="1"/>
  <c r="E1395" i="1"/>
  <c r="F1396" i="1" s="1"/>
  <c r="A1396" i="1"/>
  <c r="D1396" i="1" s="1"/>
  <c r="O1395" i="1"/>
  <c r="R1395" i="1"/>
  <c r="Q1394" i="1"/>
  <c r="S1395" i="1"/>
  <c r="K1382" i="1"/>
  <c r="L1382" i="1" s="1"/>
  <c r="M1382" i="1" s="1"/>
  <c r="J1383" i="1"/>
  <c r="G1382" i="1"/>
  <c r="H1381" i="1"/>
  <c r="N1381" i="1" s="1"/>
  <c r="P1381" i="1" s="1"/>
  <c r="C1389" i="1" l="1"/>
  <c r="B1381" i="1"/>
  <c r="S1396" i="1"/>
  <c r="R1396" i="1"/>
  <c r="Q1395" i="1"/>
  <c r="A1397" i="1"/>
  <c r="D1397" i="1" s="1"/>
  <c r="E1396" i="1"/>
  <c r="F1397" i="1" s="1"/>
  <c r="O1396" i="1"/>
  <c r="K1383" i="1"/>
  <c r="L1383" i="1" s="1"/>
  <c r="M1383" i="1" s="1"/>
  <c r="J1384" i="1"/>
  <c r="G1383" i="1"/>
  <c r="H1382" i="1"/>
  <c r="N1382" i="1" s="1"/>
  <c r="P1382" i="1" s="1"/>
  <c r="B1382" i="1" s="1"/>
  <c r="C1390" i="1" l="1"/>
  <c r="A1398" i="1"/>
  <c r="D1398" i="1" s="1"/>
  <c r="O1397" i="1"/>
  <c r="E1397" i="1"/>
  <c r="F1398" i="1" s="1"/>
  <c r="K1384" i="1"/>
  <c r="L1384" i="1" s="1"/>
  <c r="M1384" i="1" s="1"/>
  <c r="J1385" i="1"/>
  <c r="Q1396" i="1"/>
  <c r="S1397" i="1"/>
  <c r="R1397" i="1"/>
  <c r="G1384" i="1"/>
  <c r="H1383" i="1"/>
  <c r="N1383" i="1" s="1"/>
  <c r="P1383" i="1" s="1"/>
  <c r="B1383" i="1" s="1"/>
  <c r="C1391" i="1" l="1"/>
  <c r="K1385" i="1"/>
  <c r="L1385" i="1" s="1"/>
  <c r="M1385" i="1" s="1"/>
  <c r="J1386" i="1"/>
  <c r="S1398" i="1"/>
  <c r="Q1397" i="1"/>
  <c r="R1398" i="1"/>
  <c r="O1398" i="1"/>
  <c r="A1399" i="1"/>
  <c r="D1399" i="1" s="1"/>
  <c r="E1398" i="1"/>
  <c r="F1399" i="1" s="1"/>
  <c r="G1385" i="1"/>
  <c r="H1384" i="1"/>
  <c r="N1384" i="1" s="1"/>
  <c r="P1384" i="1" s="1"/>
  <c r="B1384" i="1" s="1"/>
  <c r="C1392" i="1" l="1"/>
  <c r="A1400" i="1"/>
  <c r="D1400" i="1" s="1"/>
  <c r="O1399" i="1"/>
  <c r="E1399" i="1"/>
  <c r="F1400" i="1" s="1"/>
  <c r="R1399" i="1"/>
  <c r="Q1398" i="1"/>
  <c r="S1399" i="1"/>
  <c r="K1386" i="1"/>
  <c r="L1386" i="1" s="1"/>
  <c r="M1386" i="1" s="1"/>
  <c r="J1387" i="1"/>
  <c r="G1386" i="1"/>
  <c r="H1385" i="1"/>
  <c r="N1385" i="1" s="1"/>
  <c r="P1385" i="1" s="1"/>
  <c r="B1385" i="1" s="1"/>
  <c r="C1393" i="1" l="1"/>
  <c r="Q1399" i="1"/>
  <c r="R1400" i="1"/>
  <c r="S1400" i="1"/>
  <c r="K1387" i="1"/>
  <c r="L1387" i="1" s="1"/>
  <c r="M1387" i="1" s="1"/>
  <c r="J1388" i="1"/>
  <c r="O1400" i="1"/>
  <c r="E1400" i="1"/>
  <c r="F1401" i="1" s="1"/>
  <c r="A1401" i="1"/>
  <c r="D1401" i="1" s="1"/>
  <c r="G1387" i="1"/>
  <c r="H1386" i="1"/>
  <c r="N1386" i="1" s="1"/>
  <c r="P1386" i="1" s="1"/>
  <c r="B1386" i="1" s="1"/>
  <c r="C1394" i="1" l="1"/>
  <c r="K1388" i="1"/>
  <c r="L1388" i="1" s="1"/>
  <c r="M1388" i="1" s="1"/>
  <c r="J1389" i="1"/>
  <c r="S1401" i="1"/>
  <c r="R1401" i="1"/>
  <c r="Q1400" i="1"/>
  <c r="O1401" i="1"/>
  <c r="E1401" i="1"/>
  <c r="F1402" i="1" s="1"/>
  <c r="A1402" i="1"/>
  <c r="D1402" i="1" s="1"/>
  <c r="G1388" i="1"/>
  <c r="H1387" i="1"/>
  <c r="N1387" i="1" s="1"/>
  <c r="P1387" i="1" s="1"/>
  <c r="B1387" i="1" s="1"/>
  <c r="C1395" i="1" l="1"/>
  <c r="R1402" i="1"/>
  <c r="Q1401" i="1"/>
  <c r="S1402" i="1"/>
  <c r="O1402" i="1"/>
  <c r="E1402" i="1"/>
  <c r="F1403" i="1" s="1"/>
  <c r="A1403" i="1"/>
  <c r="D1403" i="1" s="1"/>
  <c r="K1389" i="1"/>
  <c r="L1389" i="1" s="1"/>
  <c r="M1389" i="1" s="1"/>
  <c r="J1390" i="1"/>
  <c r="G1389" i="1"/>
  <c r="H1388" i="1"/>
  <c r="N1388" i="1" s="1"/>
  <c r="P1388" i="1" s="1"/>
  <c r="C1396" i="1" l="1"/>
  <c r="B1388" i="1"/>
  <c r="R1403" i="1"/>
  <c r="S1403" i="1"/>
  <c r="Q1402" i="1"/>
  <c r="A1404" i="1"/>
  <c r="D1404" i="1" s="1"/>
  <c r="E1403" i="1"/>
  <c r="F1404" i="1" s="1"/>
  <c r="O1403" i="1"/>
  <c r="K1390" i="1"/>
  <c r="L1390" i="1" s="1"/>
  <c r="M1390" i="1" s="1"/>
  <c r="J1391" i="1"/>
  <c r="G1390" i="1"/>
  <c r="H1389" i="1"/>
  <c r="N1389" i="1" s="1"/>
  <c r="P1389" i="1" s="1"/>
  <c r="B1389" i="1" s="1"/>
  <c r="C1397" i="1" l="1"/>
  <c r="S1404" i="1"/>
  <c r="R1404" i="1"/>
  <c r="Q1403" i="1"/>
  <c r="K1391" i="1"/>
  <c r="L1391" i="1" s="1"/>
  <c r="M1391" i="1" s="1"/>
  <c r="J1392" i="1"/>
  <c r="A1405" i="1"/>
  <c r="D1405" i="1" s="1"/>
  <c r="E1404" i="1"/>
  <c r="F1405" i="1" s="1"/>
  <c r="O1404" i="1"/>
  <c r="G1391" i="1"/>
  <c r="H1390" i="1"/>
  <c r="N1390" i="1" s="1"/>
  <c r="P1390" i="1" s="1"/>
  <c r="B1390" i="1" s="1"/>
  <c r="C1398" i="1" l="1"/>
  <c r="K1392" i="1"/>
  <c r="L1392" i="1" s="1"/>
  <c r="M1392" i="1" s="1"/>
  <c r="J1393" i="1"/>
  <c r="E1405" i="1"/>
  <c r="F1406" i="1" s="1"/>
  <c r="O1405" i="1"/>
  <c r="A1406" i="1"/>
  <c r="D1406" i="1" s="1"/>
  <c r="R1405" i="1"/>
  <c r="Q1404" i="1"/>
  <c r="S1405" i="1"/>
  <c r="G1392" i="1"/>
  <c r="H1391" i="1"/>
  <c r="N1391" i="1" s="1"/>
  <c r="P1391" i="1" s="1"/>
  <c r="B1391" i="1" s="1"/>
  <c r="C1399" i="1" l="1"/>
  <c r="A1407" i="1"/>
  <c r="D1407" i="1" s="1"/>
  <c r="E1406" i="1"/>
  <c r="F1407" i="1" s="1"/>
  <c r="O1406" i="1"/>
  <c r="Q1405" i="1"/>
  <c r="R1406" i="1"/>
  <c r="S1406" i="1"/>
  <c r="K1393" i="1"/>
  <c r="L1393" i="1" s="1"/>
  <c r="M1393" i="1" s="1"/>
  <c r="J1394" i="1"/>
  <c r="G1393" i="1"/>
  <c r="H1392" i="1"/>
  <c r="N1392" i="1" s="1"/>
  <c r="P1392" i="1" s="1"/>
  <c r="B1392" i="1" s="1"/>
  <c r="C1400" i="1" l="1"/>
  <c r="K1394" i="1"/>
  <c r="L1394" i="1" s="1"/>
  <c r="M1394" i="1" s="1"/>
  <c r="J1395" i="1"/>
  <c r="S1407" i="1"/>
  <c r="R1407" i="1"/>
  <c r="Q1406" i="1"/>
  <c r="E1407" i="1"/>
  <c r="F1408" i="1" s="1"/>
  <c r="A1408" i="1"/>
  <c r="D1408" i="1" s="1"/>
  <c r="O1407" i="1"/>
  <c r="G1394" i="1"/>
  <c r="H1393" i="1"/>
  <c r="N1393" i="1" s="1"/>
  <c r="P1393" i="1" s="1"/>
  <c r="B1393" i="1" s="1"/>
  <c r="C1401" i="1" l="1"/>
  <c r="E1408" i="1"/>
  <c r="F1409" i="1" s="1"/>
  <c r="O1408" i="1"/>
  <c r="A1409" i="1"/>
  <c r="D1409" i="1" s="1"/>
  <c r="Q1407" i="1"/>
  <c r="R1408" i="1"/>
  <c r="S1408" i="1"/>
  <c r="K1395" i="1"/>
  <c r="L1395" i="1" s="1"/>
  <c r="M1395" i="1" s="1"/>
  <c r="J1396" i="1"/>
  <c r="G1395" i="1"/>
  <c r="H1394" i="1"/>
  <c r="N1394" i="1" s="1"/>
  <c r="P1394" i="1" s="1"/>
  <c r="B1394" i="1" s="1"/>
  <c r="C1402" i="1" l="1"/>
  <c r="A1410" i="1"/>
  <c r="D1410" i="1" s="1"/>
  <c r="E1409" i="1"/>
  <c r="F1410" i="1" s="1"/>
  <c r="O1409" i="1"/>
  <c r="K1396" i="1"/>
  <c r="L1396" i="1" s="1"/>
  <c r="M1396" i="1" s="1"/>
  <c r="J1397" i="1"/>
  <c r="Q1408" i="1"/>
  <c r="R1409" i="1"/>
  <c r="S1409" i="1"/>
  <c r="G1396" i="1"/>
  <c r="H1395" i="1"/>
  <c r="N1395" i="1" s="1"/>
  <c r="P1395" i="1" s="1"/>
  <c r="C1403" i="1" l="1"/>
  <c r="B1395" i="1"/>
  <c r="K1397" i="1"/>
  <c r="L1397" i="1" s="1"/>
  <c r="M1397" i="1" s="1"/>
  <c r="J1398" i="1"/>
  <c r="R1410" i="1"/>
  <c r="Q1409" i="1"/>
  <c r="S1410" i="1"/>
  <c r="A1411" i="1"/>
  <c r="D1411" i="1" s="1"/>
  <c r="O1410" i="1"/>
  <c r="E1410" i="1"/>
  <c r="F1411" i="1" s="1"/>
  <c r="G1397" i="1"/>
  <c r="H1396" i="1"/>
  <c r="N1396" i="1" s="1"/>
  <c r="P1396" i="1" s="1"/>
  <c r="B1396" i="1" s="1"/>
  <c r="C1404" i="1" l="1"/>
  <c r="Q1410" i="1"/>
  <c r="S1411" i="1"/>
  <c r="R1411" i="1"/>
  <c r="O1411" i="1"/>
  <c r="A1412" i="1"/>
  <c r="D1412" i="1" s="1"/>
  <c r="E1411" i="1"/>
  <c r="F1412" i="1" s="1"/>
  <c r="K1398" i="1"/>
  <c r="L1398" i="1" s="1"/>
  <c r="M1398" i="1" s="1"/>
  <c r="J1399" i="1"/>
  <c r="G1398" i="1"/>
  <c r="H1397" i="1"/>
  <c r="N1397" i="1" s="1"/>
  <c r="P1397" i="1" s="1"/>
  <c r="B1397" i="1" s="1"/>
  <c r="C1405" i="1" l="1"/>
  <c r="O1412" i="1"/>
  <c r="A1413" i="1"/>
  <c r="D1413" i="1" s="1"/>
  <c r="E1412" i="1"/>
  <c r="F1413" i="1" s="1"/>
  <c r="R1412" i="1"/>
  <c r="S1412" i="1"/>
  <c r="Q1411" i="1"/>
  <c r="K1399" i="1"/>
  <c r="L1399" i="1" s="1"/>
  <c r="M1399" i="1" s="1"/>
  <c r="J1400" i="1"/>
  <c r="G1399" i="1"/>
  <c r="H1398" i="1"/>
  <c r="N1398" i="1" s="1"/>
  <c r="P1398" i="1" s="1"/>
  <c r="B1398" i="1" s="1"/>
  <c r="C1406" i="1" l="1"/>
  <c r="A1414" i="1"/>
  <c r="D1414" i="1" s="1"/>
  <c r="E1413" i="1"/>
  <c r="F1414" i="1" s="1"/>
  <c r="O1413" i="1"/>
  <c r="K1400" i="1"/>
  <c r="L1400" i="1" s="1"/>
  <c r="M1400" i="1" s="1"/>
  <c r="J1401" i="1"/>
  <c r="Q1412" i="1"/>
  <c r="S1413" i="1"/>
  <c r="R1413" i="1"/>
  <c r="G1400" i="1"/>
  <c r="H1399" i="1"/>
  <c r="N1399" i="1" s="1"/>
  <c r="P1399" i="1" s="1"/>
  <c r="B1399" i="1" s="1"/>
  <c r="C1407" i="1" l="1"/>
  <c r="S1414" i="1"/>
  <c r="Q1413" i="1"/>
  <c r="R1414" i="1"/>
  <c r="K1401" i="1"/>
  <c r="L1401" i="1" s="1"/>
  <c r="M1401" i="1" s="1"/>
  <c r="J1402" i="1"/>
  <c r="O1414" i="1"/>
  <c r="A1415" i="1"/>
  <c r="D1415" i="1" s="1"/>
  <c r="E1414" i="1"/>
  <c r="F1415" i="1" s="1"/>
  <c r="G1401" i="1"/>
  <c r="H1400" i="1"/>
  <c r="N1400" i="1" s="1"/>
  <c r="P1400" i="1" s="1"/>
  <c r="B1400" i="1" s="1"/>
  <c r="C1408" i="1" l="1"/>
  <c r="S1415" i="1"/>
  <c r="R1415" i="1"/>
  <c r="Q1414" i="1"/>
  <c r="A1416" i="1"/>
  <c r="D1416" i="1" s="1"/>
  <c r="O1415" i="1"/>
  <c r="E1415" i="1"/>
  <c r="F1416" i="1" s="1"/>
  <c r="K1402" i="1"/>
  <c r="L1402" i="1" s="1"/>
  <c r="M1402" i="1" s="1"/>
  <c r="J1403" i="1"/>
  <c r="G1402" i="1"/>
  <c r="H1401" i="1"/>
  <c r="N1401" i="1" s="1"/>
  <c r="P1401" i="1" s="1"/>
  <c r="B1401" i="1" s="1"/>
  <c r="C1409" i="1" l="1"/>
  <c r="S1416" i="1"/>
  <c r="Q1415" i="1"/>
  <c r="R1416" i="1"/>
  <c r="E1416" i="1"/>
  <c r="F1417" i="1" s="1"/>
  <c r="O1416" i="1"/>
  <c r="A1417" i="1"/>
  <c r="D1417" i="1" s="1"/>
  <c r="K1403" i="1"/>
  <c r="L1403" i="1" s="1"/>
  <c r="M1403" i="1" s="1"/>
  <c r="J1404" i="1"/>
  <c r="G1403" i="1"/>
  <c r="H1402" i="1"/>
  <c r="N1402" i="1" s="1"/>
  <c r="P1402" i="1" s="1"/>
  <c r="C1410" i="1" l="1"/>
  <c r="B1402" i="1"/>
  <c r="A1418" i="1"/>
  <c r="D1418" i="1" s="1"/>
  <c r="E1417" i="1"/>
  <c r="F1418" i="1" s="1"/>
  <c r="O1417" i="1"/>
  <c r="S1417" i="1"/>
  <c r="Q1416" i="1"/>
  <c r="R1417" i="1"/>
  <c r="K1404" i="1"/>
  <c r="L1404" i="1" s="1"/>
  <c r="M1404" i="1" s="1"/>
  <c r="J1405" i="1"/>
  <c r="G1404" i="1"/>
  <c r="H1403" i="1"/>
  <c r="N1403" i="1" s="1"/>
  <c r="P1403" i="1" s="1"/>
  <c r="B1403" i="1" s="1"/>
  <c r="C1411" i="1" l="1"/>
  <c r="R1418" i="1"/>
  <c r="Q1417" i="1"/>
  <c r="S1418" i="1"/>
  <c r="O1418" i="1"/>
  <c r="A1419" i="1"/>
  <c r="D1419" i="1" s="1"/>
  <c r="E1418" i="1"/>
  <c r="F1419" i="1" s="1"/>
  <c r="K1405" i="1"/>
  <c r="L1405" i="1" s="1"/>
  <c r="M1405" i="1" s="1"/>
  <c r="J1406" i="1"/>
  <c r="G1405" i="1"/>
  <c r="H1404" i="1"/>
  <c r="N1404" i="1" s="1"/>
  <c r="P1404" i="1" s="1"/>
  <c r="B1404" i="1" s="1"/>
  <c r="C1412" i="1" l="1"/>
  <c r="A1420" i="1"/>
  <c r="D1420" i="1" s="1"/>
  <c r="E1419" i="1"/>
  <c r="F1420" i="1" s="1"/>
  <c r="O1419" i="1"/>
  <c r="Q1418" i="1"/>
  <c r="S1419" i="1"/>
  <c r="R1419" i="1"/>
  <c r="K1406" i="1"/>
  <c r="L1406" i="1" s="1"/>
  <c r="M1406" i="1" s="1"/>
  <c r="J1407" i="1"/>
  <c r="G1406" i="1"/>
  <c r="H1405" i="1"/>
  <c r="N1405" i="1" s="1"/>
  <c r="P1405" i="1" s="1"/>
  <c r="B1405" i="1" s="1"/>
  <c r="C1413" i="1" l="1"/>
  <c r="K1407" i="1"/>
  <c r="L1407" i="1" s="1"/>
  <c r="M1407" i="1" s="1"/>
  <c r="J1408" i="1"/>
  <c r="O1420" i="1"/>
  <c r="A1421" i="1"/>
  <c r="D1421" i="1" s="1"/>
  <c r="E1420" i="1"/>
  <c r="F1421" i="1" s="1"/>
  <c r="S1420" i="1"/>
  <c r="R1420" i="1"/>
  <c r="Q1419" i="1"/>
  <c r="G1407" i="1"/>
  <c r="H1406" i="1"/>
  <c r="N1406" i="1" s="1"/>
  <c r="P1406" i="1" s="1"/>
  <c r="B1406" i="1" s="1"/>
  <c r="C1414" i="1" l="1"/>
  <c r="O1421" i="1"/>
  <c r="A1422" i="1"/>
  <c r="D1422" i="1" s="1"/>
  <c r="E1421" i="1"/>
  <c r="F1422" i="1" s="1"/>
  <c r="Q1420" i="1"/>
  <c r="S1421" i="1"/>
  <c r="R1421" i="1"/>
  <c r="K1408" i="1"/>
  <c r="L1408" i="1" s="1"/>
  <c r="M1408" i="1" s="1"/>
  <c r="J1409" i="1"/>
  <c r="G1408" i="1"/>
  <c r="H1407" i="1"/>
  <c r="N1407" i="1" s="1"/>
  <c r="P1407" i="1" s="1"/>
  <c r="B1407" i="1" s="1"/>
  <c r="C1415" i="1" l="1"/>
  <c r="K1409" i="1"/>
  <c r="L1409" i="1" s="1"/>
  <c r="M1409" i="1" s="1"/>
  <c r="J1410" i="1"/>
  <c r="O1422" i="1"/>
  <c r="A1423" i="1"/>
  <c r="D1423" i="1" s="1"/>
  <c r="E1422" i="1"/>
  <c r="F1423" i="1" s="1"/>
  <c r="R1422" i="1"/>
  <c r="Q1421" i="1"/>
  <c r="S1422" i="1"/>
  <c r="G1409" i="1"/>
  <c r="H1408" i="1"/>
  <c r="N1408" i="1" s="1"/>
  <c r="P1408" i="1" s="1"/>
  <c r="B1408" i="1" s="1"/>
  <c r="C1416" i="1" l="1"/>
  <c r="S1423" i="1"/>
  <c r="R1423" i="1"/>
  <c r="Q1422" i="1"/>
  <c r="E1423" i="1"/>
  <c r="F1424" i="1" s="1"/>
  <c r="O1423" i="1"/>
  <c r="A1424" i="1"/>
  <c r="D1424" i="1" s="1"/>
  <c r="K1410" i="1"/>
  <c r="L1410" i="1" s="1"/>
  <c r="M1410" i="1" s="1"/>
  <c r="J1411" i="1"/>
  <c r="G1410" i="1"/>
  <c r="H1409" i="1"/>
  <c r="N1409" i="1" s="1"/>
  <c r="P1409" i="1" s="1"/>
  <c r="C1417" i="1" l="1"/>
  <c r="B1409" i="1"/>
  <c r="E1424" i="1"/>
  <c r="F1425" i="1" s="1"/>
  <c r="O1424" i="1"/>
  <c r="A1425" i="1"/>
  <c r="D1425" i="1" s="1"/>
  <c r="S1424" i="1"/>
  <c r="R1424" i="1"/>
  <c r="Q1423" i="1"/>
  <c r="K1411" i="1"/>
  <c r="L1411" i="1" s="1"/>
  <c r="M1411" i="1" s="1"/>
  <c r="J1412" i="1"/>
  <c r="G1411" i="1"/>
  <c r="H1410" i="1"/>
  <c r="N1410" i="1" s="1"/>
  <c r="P1410" i="1" s="1"/>
  <c r="B1410" i="1" s="1"/>
  <c r="C1418" i="1" l="1"/>
  <c r="K1412" i="1"/>
  <c r="L1412" i="1" s="1"/>
  <c r="M1412" i="1" s="1"/>
  <c r="J1413" i="1"/>
  <c r="A1426" i="1"/>
  <c r="D1426" i="1" s="1"/>
  <c r="E1425" i="1"/>
  <c r="F1426" i="1" s="1"/>
  <c r="O1425" i="1"/>
  <c r="R1425" i="1"/>
  <c r="S1425" i="1"/>
  <c r="Q1424" i="1"/>
  <c r="G1412" i="1"/>
  <c r="H1411" i="1"/>
  <c r="N1411" i="1" s="1"/>
  <c r="P1411" i="1" s="1"/>
  <c r="B1411" i="1" s="1"/>
  <c r="C1419" i="1" l="1"/>
  <c r="E1426" i="1"/>
  <c r="F1427" i="1" s="1"/>
  <c r="A1427" i="1"/>
  <c r="D1427" i="1" s="1"/>
  <c r="O1426" i="1"/>
  <c r="Q1425" i="1"/>
  <c r="R1426" i="1"/>
  <c r="S1426" i="1"/>
  <c r="K1413" i="1"/>
  <c r="L1413" i="1" s="1"/>
  <c r="M1413" i="1" s="1"/>
  <c r="J1414" i="1"/>
  <c r="G1413" i="1"/>
  <c r="H1412" i="1"/>
  <c r="N1412" i="1" s="1"/>
  <c r="P1412" i="1" s="1"/>
  <c r="B1412" i="1" s="1"/>
  <c r="C1420" i="1" l="1"/>
  <c r="Q1426" i="1"/>
  <c r="S1427" i="1"/>
  <c r="R1427" i="1"/>
  <c r="O1427" i="1"/>
  <c r="E1427" i="1"/>
  <c r="F1428" i="1" s="1"/>
  <c r="A1428" i="1"/>
  <c r="D1428" i="1" s="1"/>
  <c r="K1414" i="1"/>
  <c r="L1414" i="1" s="1"/>
  <c r="M1414" i="1" s="1"/>
  <c r="J1415" i="1"/>
  <c r="G1414" i="1"/>
  <c r="H1413" i="1"/>
  <c r="N1413" i="1" s="1"/>
  <c r="P1413" i="1" s="1"/>
  <c r="B1413" i="1" s="1"/>
  <c r="C1421" i="1" l="1"/>
  <c r="A1429" i="1"/>
  <c r="D1429" i="1" s="1"/>
  <c r="O1428" i="1"/>
  <c r="E1428" i="1"/>
  <c r="F1429" i="1" s="1"/>
  <c r="R1428" i="1"/>
  <c r="Q1427" i="1"/>
  <c r="S1428" i="1"/>
  <c r="K1415" i="1"/>
  <c r="L1415" i="1" s="1"/>
  <c r="M1415" i="1" s="1"/>
  <c r="J1416" i="1"/>
  <c r="G1415" i="1"/>
  <c r="H1414" i="1"/>
  <c r="N1414" i="1" s="1"/>
  <c r="P1414" i="1" s="1"/>
  <c r="B1414" i="1" s="1"/>
  <c r="C1422" i="1" l="1"/>
  <c r="S1429" i="1"/>
  <c r="R1429" i="1"/>
  <c r="Q1428" i="1"/>
  <c r="K1416" i="1"/>
  <c r="L1416" i="1" s="1"/>
  <c r="M1416" i="1" s="1"/>
  <c r="J1417" i="1"/>
  <c r="A1430" i="1"/>
  <c r="D1430" i="1" s="1"/>
  <c r="E1429" i="1"/>
  <c r="F1430" i="1" s="1"/>
  <c r="O1429" i="1"/>
  <c r="G1416" i="1"/>
  <c r="H1415" i="1"/>
  <c r="N1415" i="1" s="1"/>
  <c r="P1415" i="1" s="1"/>
  <c r="B1415" i="1" s="1"/>
  <c r="C1423" i="1" l="1"/>
  <c r="A1431" i="1"/>
  <c r="D1431" i="1" s="1"/>
  <c r="O1430" i="1"/>
  <c r="E1430" i="1"/>
  <c r="F1431" i="1" s="1"/>
  <c r="K1417" i="1"/>
  <c r="L1417" i="1" s="1"/>
  <c r="M1417" i="1" s="1"/>
  <c r="J1418" i="1"/>
  <c r="S1430" i="1"/>
  <c r="Q1429" i="1"/>
  <c r="R1430" i="1"/>
  <c r="G1417" i="1"/>
  <c r="H1416" i="1"/>
  <c r="N1416" i="1" s="1"/>
  <c r="P1416" i="1" s="1"/>
  <c r="C1424" i="1" l="1"/>
  <c r="B1416" i="1"/>
  <c r="K1418" i="1"/>
  <c r="L1418" i="1" s="1"/>
  <c r="M1418" i="1" s="1"/>
  <c r="J1419" i="1"/>
  <c r="R1431" i="1"/>
  <c r="S1431" i="1"/>
  <c r="Q1430" i="1"/>
  <c r="A1432" i="1"/>
  <c r="D1432" i="1" s="1"/>
  <c r="E1431" i="1"/>
  <c r="F1432" i="1" s="1"/>
  <c r="O1431" i="1"/>
  <c r="G1418" i="1"/>
  <c r="H1417" i="1"/>
  <c r="N1417" i="1" s="1"/>
  <c r="P1417" i="1" s="1"/>
  <c r="B1417" i="1" s="1"/>
  <c r="C1425" i="1" l="1"/>
  <c r="O1432" i="1"/>
  <c r="E1432" i="1"/>
  <c r="F1433" i="1" s="1"/>
  <c r="A1433" i="1"/>
  <c r="D1433" i="1" s="1"/>
  <c r="R1432" i="1"/>
  <c r="Q1431" i="1"/>
  <c r="S1432" i="1"/>
  <c r="K1419" i="1"/>
  <c r="L1419" i="1" s="1"/>
  <c r="M1419" i="1" s="1"/>
  <c r="J1420" i="1"/>
  <c r="G1419" i="1"/>
  <c r="H1418" i="1"/>
  <c r="N1418" i="1" s="1"/>
  <c r="P1418" i="1" s="1"/>
  <c r="B1418" i="1" s="1"/>
  <c r="C1426" i="1" l="1"/>
  <c r="A1434" i="1"/>
  <c r="D1434" i="1" s="1"/>
  <c r="E1433" i="1"/>
  <c r="F1434" i="1" s="1"/>
  <c r="O1433" i="1"/>
  <c r="K1420" i="1"/>
  <c r="L1420" i="1" s="1"/>
  <c r="M1420" i="1" s="1"/>
  <c r="J1421" i="1"/>
  <c r="R1433" i="1"/>
  <c r="Q1432" i="1"/>
  <c r="S1433" i="1"/>
  <c r="G1420" i="1"/>
  <c r="H1419" i="1"/>
  <c r="N1419" i="1" s="1"/>
  <c r="P1419" i="1" s="1"/>
  <c r="B1419" i="1" s="1"/>
  <c r="C1427" i="1" l="1"/>
  <c r="S1434" i="1"/>
  <c r="Q1433" i="1"/>
  <c r="R1434" i="1"/>
  <c r="K1421" i="1"/>
  <c r="L1421" i="1" s="1"/>
  <c r="M1421" i="1" s="1"/>
  <c r="J1422" i="1"/>
  <c r="O1434" i="1"/>
  <c r="E1434" i="1"/>
  <c r="F1435" i="1" s="1"/>
  <c r="A1435" i="1"/>
  <c r="D1435" i="1" s="1"/>
  <c r="G1421" i="1"/>
  <c r="H1420" i="1"/>
  <c r="N1420" i="1" s="1"/>
  <c r="P1420" i="1" s="1"/>
  <c r="C1428" i="1" l="1"/>
  <c r="B1420" i="1"/>
  <c r="Q1434" i="1"/>
  <c r="R1435" i="1"/>
  <c r="S1435" i="1"/>
  <c r="K1422" i="1"/>
  <c r="L1422" i="1" s="1"/>
  <c r="M1422" i="1" s="1"/>
  <c r="J1423" i="1"/>
  <c r="A1436" i="1"/>
  <c r="D1436" i="1" s="1"/>
  <c r="O1435" i="1"/>
  <c r="E1435" i="1"/>
  <c r="F1436" i="1" s="1"/>
  <c r="G1422" i="1"/>
  <c r="H1421" i="1"/>
  <c r="N1421" i="1" s="1"/>
  <c r="P1421" i="1" s="1"/>
  <c r="B1421" i="1" s="1"/>
  <c r="C1429" i="1" l="1"/>
  <c r="A1437" i="1"/>
  <c r="D1437" i="1" s="1"/>
  <c r="E1436" i="1"/>
  <c r="F1437" i="1" s="1"/>
  <c r="O1436" i="1"/>
  <c r="K1423" i="1"/>
  <c r="L1423" i="1" s="1"/>
  <c r="M1423" i="1" s="1"/>
  <c r="J1424" i="1"/>
  <c r="R1436" i="1"/>
  <c r="Q1435" i="1"/>
  <c r="S1436" i="1"/>
  <c r="G1423" i="1"/>
  <c r="H1422" i="1"/>
  <c r="N1422" i="1" s="1"/>
  <c r="P1422" i="1" s="1"/>
  <c r="B1422" i="1" s="1"/>
  <c r="C1430" i="1" l="1"/>
  <c r="S1437" i="1"/>
  <c r="R1437" i="1"/>
  <c r="Q1436" i="1"/>
  <c r="K1424" i="1"/>
  <c r="L1424" i="1" s="1"/>
  <c r="M1424" i="1" s="1"/>
  <c r="J1425" i="1"/>
  <c r="O1437" i="1"/>
  <c r="E1437" i="1"/>
  <c r="F1438" i="1" s="1"/>
  <c r="A1438" i="1"/>
  <c r="D1438" i="1" s="1"/>
  <c r="G1424" i="1"/>
  <c r="H1423" i="1"/>
  <c r="N1423" i="1" s="1"/>
  <c r="P1423" i="1" s="1"/>
  <c r="C1431" i="1" l="1"/>
  <c r="B1423" i="1"/>
  <c r="K1425" i="1"/>
  <c r="L1425" i="1" s="1"/>
  <c r="M1425" i="1" s="1"/>
  <c r="J1426" i="1"/>
  <c r="S1438" i="1"/>
  <c r="Q1437" i="1"/>
  <c r="R1438" i="1"/>
  <c r="A1439" i="1"/>
  <c r="D1439" i="1" s="1"/>
  <c r="O1438" i="1"/>
  <c r="E1438" i="1"/>
  <c r="F1439" i="1" s="1"/>
  <c r="G1425" i="1"/>
  <c r="H1424" i="1"/>
  <c r="N1424" i="1" s="1"/>
  <c r="P1424" i="1" s="1"/>
  <c r="B1424" i="1" s="1"/>
  <c r="C1432" i="1" l="1"/>
  <c r="S1439" i="1"/>
  <c r="Q1438" i="1"/>
  <c r="R1439" i="1"/>
  <c r="O1439" i="1"/>
  <c r="A1440" i="1"/>
  <c r="D1440" i="1" s="1"/>
  <c r="E1439" i="1"/>
  <c r="F1440" i="1" s="1"/>
  <c r="K1426" i="1"/>
  <c r="L1426" i="1" s="1"/>
  <c r="M1426" i="1" s="1"/>
  <c r="J1427" i="1"/>
  <c r="G1426" i="1"/>
  <c r="H1425" i="1"/>
  <c r="N1425" i="1" s="1"/>
  <c r="P1425" i="1" s="1"/>
  <c r="B1425" i="1" s="1"/>
  <c r="C1433" i="1" l="1"/>
  <c r="A1441" i="1"/>
  <c r="D1441" i="1" s="1"/>
  <c r="E1440" i="1"/>
  <c r="F1441" i="1" s="1"/>
  <c r="O1440" i="1"/>
  <c r="S1440" i="1"/>
  <c r="R1440" i="1"/>
  <c r="Q1439" i="1"/>
  <c r="K1427" i="1"/>
  <c r="L1427" i="1" s="1"/>
  <c r="M1427" i="1" s="1"/>
  <c r="J1428" i="1"/>
  <c r="G1427" i="1"/>
  <c r="H1426" i="1"/>
  <c r="N1426" i="1" s="1"/>
  <c r="P1426" i="1" s="1"/>
  <c r="B1426" i="1" s="1"/>
  <c r="C1434" i="1" l="1"/>
  <c r="R1441" i="1"/>
  <c r="Q1440" i="1"/>
  <c r="S1441" i="1"/>
  <c r="K1428" i="1"/>
  <c r="L1428" i="1" s="1"/>
  <c r="M1428" i="1" s="1"/>
  <c r="J1429" i="1"/>
  <c r="A1442" i="1"/>
  <c r="D1442" i="1" s="1"/>
  <c r="E1441" i="1"/>
  <c r="F1442" i="1" s="1"/>
  <c r="O1441" i="1"/>
  <c r="G1428" i="1"/>
  <c r="H1427" i="1"/>
  <c r="N1427" i="1" s="1"/>
  <c r="P1427" i="1" s="1"/>
  <c r="B1427" i="1" s="1"/>
  <c r="C1435" i="1" l="1"/>
  <c r="K1429" i="1"/>
  <c r="L1429" i="1" s="1"/>
  <c r="M1429" i="1" s="1"/>
  <c r="J1430" i="1"/>
  <c r="R1442" i="1"/>
  <c r="Q1441" i="1"/>
  <c r="S1442" i="1"/>
  <c r="E1442" i="1"/>
  <c r="F1443" i="1" s="1"/>
  <c r="A1443" i="1"/>
  <c r="D1443" i="1" s="1"/>
  <c r="O1442" i="1"/>
  <c r="G1429" i="1"/>
  <c r="H1428" i="1"/>
  <c r="N1428" i="1" s="1"/>
  <c r="P1428" i="1" s="1"/>
  <c r="B1428" i="1" s="1"/>
  <c r="C1436" i="1" l="1"/>
  <c r="Q1442" i="1"/>
  <c r="R1443" i="1"/>
  <c r="S1443" i="1"/>
  <c r="O1443" i="1"/>
  <c r="E1443" i="1"/>
  <c r="F1444" i="1" s="1"/>
  <c r="A1444" i="1"/>
  <c r="K1430" i="1"/>
  <c r="L1430" i="1" s="1"/>
  <c r="M1430" i="1" s="1"/>
  <c r="J1431" i="1"/>
  <c r="G1430" i="1"/>
  <c r="H1429" i="1"/>
  <c r="N1429" i="1" s="1"/>
  <c r="P1429" i="1" s="1"/>
  <c r="B1429" i="1" s="1"/>
  <c r="C1437" i="1" l="1"/>
  <c r="A1445" i="1"/>
  <c r="D1445" i="1" s="1"/>
  <c r="E1445" i="1" s="1"/>
  <c r="D1444" i="1"/>
  <c r="E1444" i="1" s="1"/>
  <c r="A1446" i="1"/>
  <c r="D1446" i="1" s="1"/>
  <c r="O1445" i="1"/>
  <c r="Q1445" i="1" s="1"/>
  <c r="S1444" i="1"/>
  <c r="R1444" i="1"/>
  <c r="Q1443" i="1"/>
  <c r="K1431" i="1"/>
  <c r="L1431" i="1" s="1"/>
  <c r="M1431" i="1" s="1"/>
  <c r="J1432" i="1"/>
  <c r="O1444" i="1"/>
  <c r="G1431" i="1"/>
  <c r="H1430" i="1"/>
  <c r="N1430" i="1" s="1"/>
  <c r="P1430" i="1" s="1"/>
  <c r="C1438" i="1" l="1"/>
  <c r="B1430" i="1"/>
  <c r="A1447" i="1"/>
  <c r="D1447" i="1" s="1"/>
  <c r="E1446" i="1"/>
  <c r="F1447" i="1" s="1"/>
  <c r="O1446" i="1"/>
  <c r="Q1446" i="1" s="1"/>
  <c r="Q1444" i="1"/>
  <c r="S1445" i="1"/>
  <c r="S1446" i="1" s="1"/>
  <c r="R1445" i="1"/>
  <c r="R1446" i="1" s="1"/>
  <c r="F1446" i="1"/>
  <c r="F1445" i="1"/>
  <c r="K1432" i="1"/>
  <c r="L1432" i="1" s="1"/>
  <c r="M1432" i="1" s="1"/>
  <c r="J1433" i="1"/>
  <c r="G1432" i="1"/>
  <c r="H1431" i="1"/>
  <c r="N1431" i="1" s="1"/>
  <c r="P1431" i="1" s="1"/>
  <c r="B1431" i="1" s="1"/>
  <c r="C1439" i="1" l="1"/>
  <c r="R1447" i="1"/>
  <c r="S1447" i="1"/>
  <c r="A1448" i="1"/>
  <c r="D1448" i="1" s="1"/>
  <c r="E1447" i="1"/>
  <c r="O1447" i="1"/>
  <c r="Q1447" i="1" s="1"/>
  <c r="K1433" i="1"/>
  <c r="L1433" i="1" s="1"/>
  <c r="M1433" i="1" s="1"/>
  <c r="J1434" i="1"/>
  <c r="G1433" i="1"/>
  <c r="H1432" i="1"/>
  <c r="N1432" i="1" s="1"/>
  <c r="P1432" i="1" s="1"/>
  <c r="B1432" i="1" s="1"/>
  <c r="C1440" i="1" l="1"/>
  <c r="E1448" i="1"/>
  <c r="F1449" i="1" s="1"/>
  <c r="A1449" i="1"/>
  <c r="D1449" i="1" s="1"/>
  <c r="O1448" i="1"/>
  <c r="Q1448" i="1" s="1"/>
  <c r="F1448" i="1"/>
  <c r="R1448" i="1"/>
  <c r="S1448" i="1"/>
  <c r="K1434" i="1"/>
  <c r="L1434" i="1" s="1"/>
  <c r="M1434" i="1" s="1"/>
  <c r="J1435" i="1"/>
  <c r="G1434" i="1"/>
  <c r="H1433" i="1"/>
  <c r="N1433" i="1" s="1"/>
  <c r="P1433" i="1" s="1"/>
  <c r="B1433" i="1" s="1"/>
  <c r="C1441" i="1" l="1"/>
  <c r="R1449" i="1"/>
  <c r="S1449" i="1"/>
  <c r="A1450" i="1"/>
  <c r="D1450" i="1" s="1"/>
  <c r="E1449" i="1"/>
  <c r="O1449" i="1"/>
  <c r="Q1449" i="1" s="1"/>
  <c r="K1435" i="1"/>
  <c r="L1435" i="1" s="1"/>
  <c r="M1435" i="1" s="1"/>
  <c r="J1436" i="1"/>
  <c r="G1435" i="1"/>
  <c r="H1434" i="1"/>
  <c r="N1434" i="1" s="1"/>
  <c r="P1434" i="1" s="1"/>
  <c r="B1434" i="1" s="1"/>
  <c r="C1442" i="1" l="1"/>
  <c r="F1450" i="1"/>
  <c r="A1451" i="1"/>
  <c r="D1451" i="1" s="1"/>
  <c r="E1450" i="1"/>
  <c r="O1450" i="1"/>
  <c r="Q1450" i="1" s="1"/>
  <c r="R1450" i="1"/>
  <c r="S1450" i="1"/>
  <c r="K1436" i="1"/>
  <c r="L1436" i="1" s="1"/>
  <c r="M1436" i="1" s="1"/>
  <c r="J1437" i="1"/>
  <c r="G1436" i="1"/>
  <c r="H1435" i="1"/>
  <c r="N1435" i="1" s="1"/>
  <c r="P1435" i="1" s="1"/>
  <c r="B1435" i="1" s="1"/>
  <c r="C1443" i="1" l="1"/>
  <c r="S1451" i="1"/>
  <c r="R1451" i="1"/>
  <c r="F1451" i="1"/>
  <c r="A1452" i="1"/>
  <c r="D1452" i="1" s="1"/>
  <c r="E1451" i="1"/>
  <c r="O1451" i="1"/>
  <c r="Q1451" i="1" s="1"/>
  <c r="K1437" i="1"/>
  <c r="L1437" i="1" s="1"/>
  <c r="M1437" i="1" s="1"/>
  <c r="J1438" i="1"/>
  <c r="G1437" i="1"/>
  <c r="H1436" i="1"/>
  <c r="N1436" i="1" s="1"/>
  <c r="P1436" i="1" s="1"/>
  <c r="B1436" i="1" s="1"/>
  <c r="C1444" i="1" l="1"/>
  <c r="S1452" i="1"/>
  <c r="R1452" i="1"/>
  <c r="A1453" i="1"/>
  <c r="D1453" i="1" s="1"/>
  <c r="E1452" i="1"/>
  <c r="F1453" i="1" s="1"/>
  <c r="O1452" i="1"/>
  <c r="Q1452" i="1" s="1"/>
  <c r="F1452" i="1"/>
  <c r="K1438" i="1"/>
  <c r="L1438" i="1" s="1"/>
  <c r="M1438" i="1" s="1"/>
  <c r="J1439" i="1"/>
  <c r="G1438" i="1"/>
  <c r="H1437" i="1"/>
  <c r="N1437" i="1" s="1"/>
  <c r="P1437" i="1" s="1"/>
  <c r="C1445" i="1" l="1"/>
  <c r="B1437" i="1"/>
  <c r="R1453" i="1"/>
  <c r="E1453" i="1"/>
  <c r="A1454" i="1"/>
  <c r="D1454" i="1" s="1"/>
  <c r="O1453" i="1"/>
  <c r="Q1453" i="1" s="1"/>
  <c r="S1453" i="1"/>
  <c r="K1439" i="1"/>
  <c r="L1439" i="1" s="1"/>
  <c r="M1439" i="1" s="1"/>
  <c r="J1440" i="1"/>
  <c r="G1439" i="1"/>
  <c r="H1438" i="1"/>
  <c r="N1438" i="1" s="1"/>
  <c r="P1438" i="1" s="1"/>
  <c r="B1438" i="1" s="1"/>
  <c r="C1446" i="1" l="1"/>
  <c r="S1454" i="1"/>
  <c r="E1454" i="1"/>
  <c r="F1455" i="1" s="1"/>
  <c r="A1455" i="1"/>
  <c r="D1455" i="1" s="1"/>
  <c r="O1454" i="1"/>
  <c r="Q1454" i="1" s="1"/>
  <c r="F1454" i="1"/>
  <c r="R1454" i="1"/>
  <c r="K1440" i="1"/>
  <c r="L1440" i="1" s="1"/>
  <c r="M1440" i="1" s="1"/>
  <c r="J1441" i="1"/>
  <c r="G1440" i="1"/>
  <c r="H1439" i="1"/>
  <c r="N1439" i="1" s="1"/>
  <c r="P1439" i="1" s="1"/>
  <c r="B1439" i="1" s="1"/>
  <c r="C1447" i="1" l="1"/>
  <c r="S1455" i="1"/>
  <c r="R1455" i="1"/>
  <c r="A1456" i="1"/>
  <c r="D1456" i="1" s="1"/>
  <c r="E1455" i="1"/>
  <c r="F1456" i="1" s="1"/>
  <c r="O1455" i="1"/>
  <c r="Q1455" i="1" s="1"/>
  <c r="K1441" i="1"/>
  <c r="L1441" i="1" s="1"/>
  <c r="M1441" i="1" s="1"/>
  <c r="J1442" i="1"/>
  <c r="G1441" i="1"/>
  <c r="H1440" i="1"/>
  <c r="N1440" i="1" s="1"/>
  <c r="P1440" i="1" s="1"/>
  <c r="B1440" i="1" s="1"/>
  <c r="C1448" i="1" l="1"/>
  <c r="A1457" i="1"/>
  <c r="D1457" i="1" s="1"/>
  <c r="E1456" i="1"/>
  <c r="F1457" i="1" s="1"/>
  <c r="O1456" i="1"/>
  <c r="Q1456" i="1" s="1"/>
  <c r="R1456" i="1"/>
  <c r="S1456" i="1"/>
  <c r="K1442" i="1"/>
  <c r="L1442" i="1" s="1"/>
  <c r="M1442" i="1" s="1"/>
  <c r="J1443" i="1"/>
  <c r="G1442" i="1"/>
  <c r="H1441" i="1"/>
  <c r="N1441" i="1" s="1"/>
  <c r="P1441" i="1" s="1"/>
  <c r="B1441" i="1" s="1"/>
  <c r="C1449" i="1" l="1"/>
  <c r="E1457" i="1"/>
  <c r="F1458" i="1" s="1"/>
  <c r="O1457" i="1"/>
  <c r="Q1457" i="1" s="1"/>
  <c r="A1458" i="1"/>
  <c r="D1458" i="1" s="1"/>
  <c r="S1457" i="1"/>
  <c r="R1457" i="1"/>
  <c r="K1443" i="1"/>
  <c r="L1443" i="1" s="1"/>
  <c r="M1443" i="1" s="1"/>
  <c r="J1444" i="1"/>
  <c r="G1443" i="1"/>
  <c r="H1442" i="1"/>
  <c r="N1442" i="1" s="1"/>
  <c r="P1442" i="1" s="1"/>
  <c r="B1442" i="1" s="1"/>
  <c r="C1450" i="1" l="1"/>
  <c r="S1458" i="1"/>
  <c r="R1458" i="1"/>
  <c r="A1459" i="1"/>
  <c r="D1459" i="1" s="1"/>
  <c r="E1458" i="1"/>
  <c r="F1459" i="1" s="1"/>
  <c r="O1458" i="1"/>
  <c r="Q1458" i="1" s="1"/>
  <c r="K1444" i="1"/>
  <c r="L1444" i="1" s="1"/>
  <c r="M1444" i="1" s="1"/>
  <c r="J1445" i="1"/>
  <c r="G1444" i="1"/>
  <c r="H1443" i="1"/>
  <c r="N1443" i="1" s="1"/>
  <c r="P1443" i="1" s="1"/>
  <c r="B1443" i="1" s="1"/>
  <c r="C1451" i="1" l="1"/>
  <c r="R1459" i="1"/>
  <c r="O1459" i="1"/>
  <c r="Q1459" i="1" s="1"/>
  <c r="E1459" i="1"/>
  <c r="F1460" i="1" s="1"/>
  <c r="A1460" i="1"/>
  <c r="D1460" i="1" s="1"/>
  <c r="H1444" i="1"/>
  <c r="N1444" i="1" s="1"/>
  <c r="P1444" i="1" s="1"/>
  <c r="G1445" i="1"/>
  <c r="S1459" i="1"/>
  <c r="K1445" i="1"/>
  <c r="L1445" i="1" s="1"/>
  <c r="M1445" i="1" s="1"/>
  <c r="J1446" i="1"/>
  <c r="C1452" i="1" l="1"/>
  <c r="B1444" i="1"/>
  <c r="S1460" i="1"/>
  <c r="R1460" i="1"/>
  <c r="G1446" i="1"/>
  <c r="H1445" i="1"/>
  <c r="N1445" i="1" s="1"/>
  <c r="P1445" i="1" s="1"/>
  <c r="B1445" i="1" s="1"/>
  <c r="O1460" i="1"/>
  <c r="Q1460" i="1" s="1"/>
  <c r="A1461" i="1"/>
  <c r="D1461" i="1" s="1"/>
  <c r="E1460" i="1"/>
  <c r="F1461" i="1" s="1"/>
  <c r="J1447" i="1"/>
  <c r="K1446" i="1"/>
  <c r="L1446" i="1" s="1"/>
  <c r="M1446" i="1" s="1"/>
  <c r="C1453" i="1" l="1"/>
  <c r="S1461" i="1"/>
  <c r="A1462" i="1"/>
  <c r="D1462" i="1" s="1"/>
  <c r="E1461" i="1"/>
  <c r="F1462" i="1" s="1"/>
  <c r="O1461" i="1"/>
  <c r="Q1461" i="1" s="1"/>
  <c r="G1447" i="1"/>
  <c r="H1446" i="1"/>
  <c r="N1446" i="1" s="1"/>
  <c r="P1446" i="1" s="1"/>
  <c r="B1446" i="1" s="1"/>
  <c r="K1447" i="1"/>
  <c r="L1447" i="1" s="1"/>
  <c r="M1447" i="1" s="1"/>
  <c r="J1448" i="1"/>
  <c r="R1461" i="1"/>
  <c r="C1454" i="1" l="1"/>
  <c r="G1448" i="1"/>
  <c r="H1447" i="1"/>
  <c r="N1447" i="1" s="1"/>
  <c r="P1447" i="1" s="1"/>
  <c r="B1447" i="1" s="1"/>
  <c r="O1462" i="1"/>
  <c r="Q1462" i="1" s="1"/>
  <c r="A1463" i="1"/>
  <c r="D1463" i="1" s="1"/>
  <c r="E1462" i="1"/>
  <c r="F1463" i="1" s="1"/>
  <c r="S1462" i="1"/>
  <c r="R1462" i="1"/>
  <c r="K1448" i="1"/>
  <c r="L1448" i="1" s="1"/>
  <c r="M1448" i="1" s="1"/>
  <c r="J1449" i="1"/>
  <c r="C1455" i="1" l="1"/>
  <c r="O1463" i="1"/>
  <c r="Q1463" i="1" s="1"/>
  <c r="A1464" i="1"/>
  <c r="D1464" i="1" s="1"/>
  <c r="E1463" i="1"/>
  <c r="F1464" i="1" s="1"/>
  <c r="K1449" i="1"/>
  <c r="L1449" i="1" s="1"/>
  <c r="M1449" i="1" s="1"/>
  <c r="J1450" i="1"/>
  <c r="R1463" i="1"/>
  <c r="S1463" i="1"/>
  <c r="G1449" i="1"/>
  <c r="H1448" i="1"/>
  <c r="N1448" i="1" s="1"/>
  <c r="P1448" i="1" s="1"/>
  <c r="B1448" i="1" s="1"/>
  <c r="C1456" i="1" l="1"/>
  <c r="G1450" i="1"/>
  <c r="H1449" i="1"/>
  <c r="N1449" i="1" s="1"/>
  <c r="P1449" i="1" s="1"/>
  <c r="B1449" i="1" s="1"/>
  <c r="A1465" i="1"/>
  <c r="D1465" i="1" s="1"/>
  <c r="E1464" i="1"/>
  <c r="F1465" i="1" s="1"/>
  <c r="O1464" i="1"/>
  <c r="Q1464" i="1" s="1"/>
  <c r="K1450" i="1"/>
  <c r="L1450" i="1" s="1"/>
  <c r="M1450" i="1" s="1"/>
  <c r="J1451" i="1"/>
  <c r="S1464" i="1"/>
  <c r="R1464" i="1"/>
  <c r="C1457" i="1" l="1"/>
  <c r="O1465" i="1"/>
  <c r="Q1465" i="1" s="1"/>
  <c r="A1466" i="1"/>
  <c r="D1466" i="1" s="1"/>
  <c r="E1465" i="1"/>
  <c r="F1466" i="1" s="1"/>
  <c r="G1451" i="1"/>
  <c r="H1450" i="1"/>
  <c r="N1450" i="1" s="1"/>
  <c r="P1450" i="1" s="1"/>
  <c r="B1450" i="1" s="1"/>
  <c r="R1465" i="1"/>
  <c r="S1465" i="1"/>
  <c r="J1452" i="1"/>
  <c r="K1451" i="1"/>
  <c r="L1451" i="1" s="1"/>
  <c r="M1451" i="1" s="1"/>
  <c r="C1458" i="1" l="1"/>
  <c r="K1452" i="1"/>
  <c r="L1452" i="1" s="1"/>
  <c r="M1452" i="1" s="1"/>
  <c r="J1453" i="1"/>
  <c r="A1467" i="1"/>
  <c r="D1467" i="1" s="1"/>
  <c r="E1466" i="1"/>
  <c r="F1467" i="1" s="1"/>
  <c r="O1466" i="1"/>
  <c r="Q1466" i="1" s="1"/>
  <c r="G1452" i="1"/>
  <c r="H1451" i="1"/>
  <c r="N1451" i="1" s="1"/>
  <c r="P1451" i="1" s="1"/>
  <c r="S1466" i="1"/>
  <c r="R1466" i="1"/>
  <c r="C1459" i="1" l="1"/>
  <c r="B1451" i="1"/>
  <c r="R1467" i="1"/>
  <c r="S1467" i="1"/>
  <c r="O1467" i="1"/>
  <c r="Q1467" i="1" s="1"/>
  <c r="A1468" i="1"/>
  <c r="D1468" i="1" s="1"/>
  <c r="E1467" i="1"/>
  <c r="F1468" i="1" s="1"/>
  <c r="K1453" i="1"/>
  <c r="L1453" i="1" s="1"/>
  <c r="M1453" i="1" s="1"/>
  <c r="J1454" i="1"/>
  <c r="G1453" i="1"/>
  <c r="H1452" i="1"/>
  <c r="N1452" i="1" s="1"/>
  <c r="P1452" i="1" s="1"/>
  <c r="B1452" i="1" s="1"/>
  <c r="C1460" i="1" l="1"/>
  <c r="O1468" i="1"/>
  <c r="Q1468" i="1" s="1"/>
  <c r="A1469" i="1"/>
  <c r="D1469" i="1" s="1"/>
  <c r="E1468" i="1"/>
  <c r="F1469" i="1" s="1"/>
  <c r="G1454" i="1"/>
  <c r="H1453" i="1"/>
  <c r="N1453" i="1" s="1"/>
  <c r="P1453" i="1" s="1"/>
  <c r="B1453" i="1" s="1"/>
  <c r="S1468" i="1"/>
  <c r="K1454" i="1"/>
  <c r="L1454" i="1" s="1"/>
  <c r="M1454" i="1" s="1"/>
  <c r="J1455" i="1"/>
  <c r="R1468" i="1"/>
  <c r="C1461" i="1" l="1"/>
  <c r="S1469" i="1"/>
  <c r="G1455" i="1"/>
  <c r="H1454" i="1"/>
  <c r="N1454" i="1" s="1"/>
  <c r="P1454" i="1" s="1"/>
  <c r="B1454" i="1" s="1"/>
  <c r="R1469" i="1"/>
  <c r="J1456" i="1"/>
  <c r="K1455" i="1"/>
  <c r="L1455" i="1" s="1"/>
  <c r="M1455" i="1" s="1"/>
  <c r="A1470" i="1"/>
  <c r="D1470" i="1" s="1"/>
  <c r="E1469" i="1"/>
  <c r="F1470" i="1" s="1"/>
  <c r="O1469" i="1"/>
  <c r="Q1469" i="1" s="1"/>
  <c r="C1462" i="1" l="1"/>
  <c r="R1470" i="1"/>
  <c r="K1456" i="1"/>
  <c r="L1456" i="1" s="1"/>
  <c r="M1456" i="1" s="1"/>
  <c r="J1457" i="1"/>
  <c r="S1470" i="1"/>
  <c r="G1456" i="1"/>
  <c r="H1455" i="1"/>
  <c r="N1455" i="1" s="1"/>
  <c r="P1455" i="1" s="1"/>
  <c r="B1455" i="1" s="1"/>
  <c r="O1470" i="1"/>
  <c r="Q1470" i="1" s="1"/>
  <c r="A1471" i="1"/>
  <c r="D1471" i="1" s="1"/>
  <c r="E1470" i="1"/>
  <c r="F1471" i="1" s="1"/>
  <c r="C1463" i="1" l="1"/>
  <c r="G1457" i="1"/>
  <c r="H1456" i="1"/>
  <c r="N1456" i="1" s="1"/>
  <c r="P1456" i="1" s="1"/>
  <c r="B1456" i="1" s="1"/>
  <c r="S1471" i="1"/>
  <c r="J1458" i="1"/>
  <c r="K1457" i="1"/>
  <c r="L1457" i="1" s="1"/>
  <c r="M1457" i="1" s="1"/>
  <c r="O1471" i="1"/>
  <c r="Q1471" i="1" s="1"/>
  <c r="A1472" i="1"/>
  <c r="D1472" i="1" s="1"/>
  <c r="E1471" i="1"/>
  <c r="F1472" i="1" s="1"/>
  <c r="R1471" i="1"/>
  <c r="C1464" i="1" l="1"/>
  <c r="R1472" i="1"/>
  <c r="J1459" i="1"/>
  <c r="K1458" i="1"/>
  <c r="L1458" i="1" s="1"/>
  <c r="M1458" i="1" s="1"/>
  <c r="S1472" i="1"/>
  <c r="A1473" i="1"/>
  <c r="D1473" i="1" s="1"/>
  <c r="E1472" i="1"/>
  <c r="F1473" i="1" s="1"/>
  <c r="O1472" i="1"/>
  <c r="Q1472" i="1" s="1"/>
  <c r="G1458" i="1"/>
  <c r="H1457" i="1"/>
  <c r="N1457" i="1" s="1"/>
  <c r="P1457" i="1" s="1"/>
  <c r="B1457" i="1" s="1"/>
  <c r="C1465" i="1" l="1"/>
  <c r="O1473" i="1"/>
  <c r="Q1473" i="1" s="1"/>
  <c r="A1474" i="1"/>
  <c r="D1474" i="1" s="1"/>
  <c r="E1473" i="1"/>
  <c r="F1474" i="1" s="1"/>
  <c r="S1473" i="1"/>
  <c r="G1459" i="1"/>
  <c r="H1458" i="1"/>
  <c r="N1458" i="1" s="1"/>
  <c r="P1458" i="1" s="1"/>
  <c r="J1460" i="1"/>
  <c r="K1459" i="1"/>
  <c r="L1459" i="1" s="1"/>
  <c r="M1459" i="1" s="1"/>
  <c r="R1473" i="1"/>
  <c r="C1466" i="1" l="1"/>
  <c r="B1458" i="1"/>
  <c r="G1460" i="1"/>
  <c r="H1459" i="1"/>
  <c r="N1459" i="1" s="1"/>
  <c r="P1459" i="1" s="1"/>
  <c r="B1459" i="1" s="1"/>
  <c r="S1474" i="1"/>
  <c r="O1474" i="1"/>
  <c r="Q1474" i="1" s="1"/>
  <c r="A1475" i="1"/>
  <c r="D1475" i="1" s="1"/>
  <c r="E1474" i="1"/>
  <c r="F1475" i="1" s="1"/>
  <c r="R1474" i="1"/>
  <c r="K1460" i="1"/>
  <c r="L1460" i="1" s="1"/>
  <c r="M1460" i="1" s="1"/>
  <c r="J1461" i="1"/>
  <c r="C1467" i="1" l="1"/>
  <c r="O1475" i="1"/>
  <c r="Q1475" i="1" s="1"/>
  <c r="A1476" i="1"/>
  <c r="D1476" i="1" s="1"/>
  <c r="E1475" i="1"/>
  <c r="F1476" i="1" s="1"/>
  <c r="J1462" i="1"/>
  <c r="K1461" i="1"/>
  <c r="L1461" i="1" s="1"/>
  <c r="M1461" i="1" s="1"/>
  <c r="S1475" i="1"/>
  <c r="R1475" i="1"/>
  <c r="G1461" i="1"/>
  <c r="H1460" i="1"/>
  <c r="N1460" i="1" s="1"/>
  <c r="P1460" i="1" s="1"/>
  <c r="B1460" i="1" s="1"/>
  <c r="C1468" i="1" l="1"/>
  <c r="J1463" i="1"/>
  <c r="K1462" i="1"/>
  <c r="L1462" i="1" s="1"/>
  <c r="M1462" i="1" s="1"/>
  <c r="O1476" i="1"/>
  <c r="Q1476" i="1" s="1"/>
  <c r="A1477" i="1"/>
  <c r="D1477" i="1" s="1"/>
  <c r="E1476" i="1"/>
  <c r="F1477" i="1" s="1"/>
  <c r="G1462" i="1"/>
  <c r="H1461" i="1"/>
  <c r="N1461" i="1" s="1"/>
  <c r="P1461" i="1" s="1"/>
  <c r="B1461" i="1" s="1"/>
  <c r="R1476" i="1"/>
  <c r="S1476" i="1"/>
  <c r="C1469" i="1" l="1"/>
  <c r="R1477" i="1"/>
  <c r="A1478" i="1"/>
  <c r="D1478" i="1" s="1"/>
  <c r="E1477" i="1"/>
  <c r="F1478" i="1" s="1"/>
  <c r="O1477" i="1"/>
  <c r="Q1477" i="1" s="1"/>
  <c r="S1477" i="1"/>
  <c r="K1463" i="1"/>
  <c r="L1463" i="1" s="1"/>
  <c r="M1463" i="1" s="1"/>
  <c r="J1464" i="1"/>
  <c r="G1463" i="1"/>
  <c r="H1462" i="1"/>
  <c r="N1462" i="1" s="1"/>
  <c r="P1462" i="1" s="1"/>
  <c r="B1462" i="1" s="1"/>
  <c r="C1470" i="1" l="1"/>
  <c r="S1478" i="1"/>
  <c r="G1464" i="1"/>
  <c r="H1463" i="1"/>
  <c r="N1463" i="1" s="1"/>
  <c r="P1463" i="1" s="1"/>
  <c r="B1463" i="1" s="1"/>
  <c r="R1478" i="1"/>
  <c r="A1479" i="1"/>
  <c r="D1479" i="1" s="1"/>
  <c r="O1478" i="1"/>
  <c r="Q1478" i="1" s="1"/>
  <c r="E1478" i="1"/>
  <c r="F1479" i="1" s="1"/>
  <c r="J1465" i="1"/>
  <c r="K1464" i="1"/>
  <c r="L1464" i="1" s="1"/>
  <c r="M1464" i="1" s="1"/>
  <c r="C1471" i="1" l="1"/>
  <c r="O1479" i="1"/>
  <c r="Q1479" i="1" s="1"/>
  <c r="A1480" i="1"/>
  <c r="D1480" i="1" s="1"/>
  <c r="E1479" i="1"/>
  <c r="F1480" i="1" s="1"/>
  <c r="R1479" i="1"/>
  <c r="G1465" i="1"/>
  <c r="H1464" i="1"/>
  <c r="N1464" i="1" s="1"/>
  <c r="P1464" i="1" s="1"/>
  <c r="B1464" i="1" s="1"/>
  <c r="K1465" i="1"/>
  <c r="L1465" i="1" s="1"/>
  <c r="M1465" i="1" s="1"/>
  <c r="J1466" i="1"/>
  <c r="S1479" i="1"/>
  <c r="C1472" i="1" l="1"/>
  <c r="R1480" i="1"/>
  <c r="G1466" i="1"/>
  <c r="H1465" i="1"/>
  <c r="N1465" i="1" s="1"/>
  <c r="P1465" i="1" s="1"/>
  <c r="S1480" i="1"/>
  <c r="A1481" i="1"/>
  <c r="D1481" i="1" s="1"/>
  <c r="E1480" i="1"/>
  <c r="F1481" i="1" s="1"/>
  <c r="O1480" i="1"/>
  <c r="Q1480" i="1" s="1"/>
  <c r="K1466" i="1"/>
  <c r="L1466" i="1" s="1"/>
  <c r="M1466" i="1" s="1"/>
  <c r="J1467" i="1"/>
  <c r="C1473" i="1" l="1"/>
  <c r="B1465" i="1"/>
  <c r="S1481" i="1"/>
  <c r="O1481" i="1"/>
  <c r="Q1481" i="1" s="1"/>
  <c r="A1482" i="1"/>
  <c r="D1482" i="1" s="1"/>
  <c r="E1481" i="1"/>
  <c r="F1482" i="1" s="1"/>
  <c r="J1468" i="1"/>
  <c r="K1467" i="1"/>
  <c r="L1467" i="1" s="1"/>
  <c r="M1467" i="1" s="1"/>
  <c r="G1467" i="1"/>
  <c r="H1466" i="1"/>
  <c r="N1466" i="1" s="1"/>
  <c r="P1466" i="1" s="1"/>
  <c r="B1466" i="1" s="1"/>
  <c r="R1481" i="1"/>
  <c r="C1474" i="1" l="1"/>
  <c r="K1468" i="1"/>
  <c r="L1468" i="1" s="1"/>
  <c r="M1468" i="1" s="1"/>
  <c r="J1469" i="1"/>
  <c r="A1483" i="1"/>
  <c r="D1483" i="1" s="1"/>
  <c r="E1482" i="1"/>
  <c r="F1483" i="1" s="1"/>
  <c r="O1482" i="1"/>
  <c r="Q1482" i="1" s="1"/>
  <c r="R1482" i="1"/>
  <c r="G1468" i="1"/>
  <c r="H1467" i="1"/>
  <c r="N1467" i="1" s="1"/>
  <c r="P1467" i="1" s="1"/>
  <c r="B1467" i="1" s="1"/>
  <c r="S1482" i="1"/>
  <c r="C1475" i="1" l="1"/>
  <c r="O1483" i="1"/>
  <c r="Q1483" i="1" s="1"/>
  <c r="A1484" i="1"/>
  <c r="D1484" i="1" s="1"/>
  <c r="E1483" i="1"/>
  <c r="F1484" i="1" s="1"/>
  <c r="S1483" i="1"/>
  <c r="K1469" i="1"/>
  <c r="L1469" i="1" s="1"/>
  <c r="M1469" i="1" s="1"/>
  <c r="J1470" i="1"/>
  <c r="G1469" i="1"/>
  <c r="H1468" i="1"/>
  <c r="N1468" i="1" s="1"/>
  <c r="P1468" i="1" s="1"/>
  <c r="B1468" i="1" s="1"/>
  <c r="R1483" i="1"/>
  <c r="C1476" i="1" l="1"/>
  <c r="O1484" i="1"/>
  <c r="Q1484" i="1" s="1"/>
  <c r="A1485" i="1"/>
  <c r="D1485" i="1" s="1"/>
  <c r="E1484" i="1"/>
  <c r="F1485" i="1" s="1"/>
  <c r="S1484" i="1"/>
  <c r="R1484" i="1"/>
  <c r="G1470" i="1"/>
  <c r="H1469" i="1"/>
  <c r="N1469" i="1" s="1"/>
  <c r="P1469" i="1" s="1"/>
  <c r="B1469" i="1" s="1"/>
  <c r="J1471" i="1"/>
  <c r="K1470" i="1"/>
  <c r="L1470" i="1" s="1"/>
  <c r="M1470" i="1" s="1"/>
  <c r="C1477" i="1" l="1"/>
  <c r="S1485" i="1"/>
  <c r="K1471" i="1"/>
  <c r="L1471" i="1" s="1"/>
  <c r="M1471" i="1" s="1"/>
  <c r="J1472" i="1"/>
  <c r="A1486" i="1"/>
  <c r="D1486" i="1" s="1"/>
  <c r="E1485" i="1"/>
  <c r="F1486" i="1" s="1"/>
  <c r="O1485" i="1"/>
  <c r="Q1485" i="1" s="1"/>
  <c r="G1471" i="1"/>
  <c r="H1470" i="1"/>
  <c r="N1470" i="1" s="1"/>
  <c r="P1470" i="1" s="1"/>
  <c r="B1470" i="1" s="1"/>
  <c r="R1485" i="1"/>
  <c r="C1478" i="1" l="1"/>
  <c r="O1486" i="1"/>
  <c r="Q1486" i="1" s="1"/>
  <c r="A1487" i="1"/>
  <c r="D1487" i="1" s="1"/>
  <c r="E1486" i="1"/>
  <c r="F1487" i="1" s="1"/>
  <c r="K1472" i="1"/>
  <c r="L1472" i="1" s="1"/>
  <c r="M1472" i="1" s="1"/>
  <c r="J1473" i="1"/>
  <c r="R1486" i="1"/>
  <c r="G1472" i="1"/>
  <c r="H1471" i="1"/>
  <c r="N1471" i="1" s="1"/>
  <c r="P1471" i="1" s="1"/>
  <c r="B1471" i="1" s="1"/>
  <c r="S1486" i="1"/>
  <c r="C1479" i="1" l="1"/>
  <c r="S1487" i="1"/>
  <c r="E1487" i="1"/>
  <c r="F1488" i="1" s="1"/>
  <c r="O1487" i="1"/>
  <c r="Q1487" i="1" s="1"/>
  <c r="A1488" i="1"/>
  <c r="D1488" i="1" s="1"/>
  <c r="J1474" i="1"/>
  <c r="K1473" i="1"/>
  <c r="L1473" i="1" s="1"/>
  <c r="M1473" i="1" s="1"/>
  <c r="G1473" i="1"/>
  <c r="H1472" i="1"/>
  <c r="N1472" i="1" s="1"/>
  <c r="P1472" i="1" s="1"/>
  <c r="R1487" i="1"/>
  <c r="C1480" i="1" l="1"/>
  <c r="B1472" i="1"/>
  <c r="E1488" i="1"/>
  <c r="F1489" i="1" s="1"/>
  <c r="A1489" i="1"/>
  <c r="D1489" i="1" s="1"/>
  <c r="O1488" i="1"/>
  <c r="Q1488" i="1" s="1"/>
  <c r="S1488" i="1"/>
  <c r="R1488" i="1"/>
  <c r="G1474" i="1"/>
  <c r="H1473" i="1"/>
  <c r="N1473" i="1" s="1"/>
  <c r="P1473" i="1" s="1"/>
  <c r="B1473" i="1" s="1"/>
  <c r="J1475" i="1"/>
  <c r="K1474" i="1"/>
  <c r="L1474" i="1" s="1"/>
  <c r="M1474" i="1" s="1"/>
  <c r="C1481" i="1" l="1"/>
  <c r="J1476" i="1"/>
  <c r="K1475" i="1"/>
  <c r="L1475" i="1" s="1"/>
  <c r="M1475" i="1" s="1"/>
  <c r="O1489" i="1"/>
  <c r="Q1489" i="1" s="1"/>
  <c r="A1490" i="1"/>
  <c r="D1490" i="1" s="1"/>
  <c r="E1489" i="1"/>
  <c r="F1490" i="1" s="1"/>
  <c r="S1489" i="1"/>
  <c r="G1475" i="1"/>
  <c r="H1474" i="1"/>
  <c r="N1474" i="1" s="1"/>
  <c r="P1474" i="1" s="1"/>
  <c r="B1474" i="1" s="1"/>
  <c r="R1489" i="1"/>
  <c r="C1482" i="1" l="1"/>
  <c r="R1490" i="1"/>
  <c r="A1491" i="1"/>
  <c r="D1491" i="1" s="1"/>
  <c r="E1490" i="1"/>
  <c r="F1491" i="1" s="1"/>
  <c r="O1490" i="1"/>
  <c r="Q1490" i="1" s="1"/>
  <c r="G1476" i="1"/>
  <c r="H1475" i="1"/>
  <c r="N1475" i="1" s="1"/>
  <c r="P1475" i="1" s="1"/>
  <c r="B1475" i="1" s="1"/>
  <c r="K1476" i="1"/>
  <c r="L1476" i="1" s="1"/>
  <c r="M1476" i="1" s="1"/>
  <c r="J1477" i="1"/>
  <c r="S1490" i="1"/>
  <c r="C1483" i="1" l="1"/>
  <c r="K1477" i="1"/>
  <c r="L1477" i="1" s="1"/>
  <c r="M1477" i="1" s="1"/>
  <c r="J1478" i="1"/>
  <c r="E1491" i="1"/>
  <c r="F1492" i="1" s="1"/>
  <c r="O1491" i="1"/>
  <c r="Q1491" i="1" s="1"/>
  <c r="A1492" i="1"/>
  <c r="D1492" i="1" s="1"/>
  <c r="G1477" i="1"/>
  <c r="H1476" i="1"/>
  <c r="N1476" i="1" s="1"/>
  <c r="P1476" i="1" s="1"/>
  <c r="B1476" i="1" s="1"/>
  <c r="S1491" i="1"/>
  <c r="R1491" i="1"/>
  <c r="C1484" i="1" l="1"/>
  <c r="R1492" i="1"/>
  <c r="S1492" i="1"/>
  <c r="O1492" i="1"/>
  <c r="Q1492" i="1" s="1"/>
  <c r="A1493" i="1"/>
  <c r="D1493" i="1" s="1"/>
  <c r="E1492" i="1"/>
  <c r="F1493" i="1" s="1"/>
  <c r="J1479" i="1"/>
  <c r="K1478" i="1"/>
  <c r="L1478" i="1" s="1"/>
  <c r="M1478" i="1" s="1"/>
  <c r="G1478" i="1"/>
  <c r="H1477" i="1"/>
  <c r="N1477" i="1" s="1"/>
  <c r="P1477" i="1" s="1"/>
  <c r="B1477" i="1" s="1"/>
  <c r="C1485" i="1" l="1"/>
  <c r="A1494" i="1"/>
  <c r="D1494" i="1" s="1"/>
  <c r="O1493" i="1"/>
  <c r="Q1493" i="1" s="1"/>
  <c r="E1493" i="1"/>
  <c r="F1494" i="1" s="1"/>
  <c r="S1493" i="1"/>
  <c r="G1479" i="1"/>
  <c r="H1478" i="1"/>
  <c r="N1478" i="1" s="1"/>
  <c r="P1478" i="1" s="1"/>
  <c r="B1478" i="1" s="1"/>
  <c r="R1493" i="1"/>
  <c r="J1480" i="1"/>
  <c r="K1479" i="1"/>
  <c r="L1479" i="1" s="1"/>
  <c r="M1479" i="1" s="1"/>
  <c r="C1486" i="1" l="1"/>
  <c r="S1494" i="1"/>
  <c r="G1480" i="1"/>
  <c r="H1479" i="1"/>
  <c r="N1479" i="1" s="1"/>
  <c r="P1479" i="1" s="1"/>
  <c r="B1479" i="1" s="1"/>
  <c r="J1481" i="1"/>
  <c r="K1480" i="1"/>
  <c r="L1480" i="1" s="1"/>
  <c r="M1480" i="1" s="1"/>
  <c r="O1494" i="1"/>
  <c r="Q1494" i="1" s="1"/>
  <c r="A1495" i="1"/>
  <c r="D1495" i="1" s="1"/>
  <c r="E1494" i="1"/>
  <c r="F1495" i="1" s="1"/>
  <c r="R1494" i="1"/>
  <c r="C1487" i="1" l="1"/>
  <c r="J1482" i="1"/>
  <c r="K1481" i="1"/>
  <c r="L1481" i="1" s="1"/>
  <c r="M1481" i="1" s="1"/>
  <c r="R1495" i="1"/>
  <c r="G1481" i="1"/>
  <c r="H1480" i="1"/>
  <c r="N1480" i="1" s="1"/>
  <c r="P1480" i="1" s="1"/>
  <c r="B1480" i="1" s="1"/>
  <c r="O1495" i="1"/>
  <c r="Q1495" i="1" s="1"/>
  <c r="A1496" i="1"/>
  <c r="D1496" i="1" s="1"/>
  <c r="E1495" i="1"/>
  <c r="F1496" i="1" s="1"/>
  <c r="S1495" i="1"/>
  <c r="C1488" i="1" l="1"/>
  <c r="S1496" i="1"/>
  <c r="G1482" i="1"/>
  <c r="H1481" i="1"/>
  <c r="N1481" i="1" s="1"/>
  <c r="P1481" i="1" s="1"/>
  <c r="B1481" i="1" s="1"/>
  <c r="R1496" i="1"/>
  <c r="A1497" i="1"/>
  <c r="D1497" i="1" s="1"/>
  <c r="E1496" i="1"/>
  <c r="F1497" i="1" s="1"/>
  <c r="O1496" i="1"/>
  <c r="Q1496" i="1" s="1"/>
  <c r="K1482" i="1"/>
  <c r="L1482" i="1" s="1"/>
  <c r="M1482" i="1" s="1"/>
  <c r="J1483" i="1"/>
  <c r="C1489" i="1" l="1"/>
  <c r="O1497" i="1"/>
  <c r="Q1497" i="1" s="1"/>
  <c r="A1498" i="1"/>
  <c r="D1498" i="1" s="1"/>
  <c r="E1497" i="1"/>
  <c r="F1498" i="1" s="1"/>
  <c r="K1483" i="1"/>
  <c r="L1483" i="1" s="1"/>
  <c r="M1483" i="1" s="1"/>
  <c r="J1484" i="1"/>
  <c r="R1497" i="1"/>
  <c r="G1483" i="1"/>
  <c r="H1482" i="1"/>
  <c r="N1482" i="1" s="1"/>
  <c r="P1482" i="1" s="1"/>
  <c r="B1482" i="1" s="1"/>
  <c r="S1497" i="1"/>
  <c r="C1490" i="1" l="1"/>
  <c r="K1484" i="1"/>
  <c r="L1484" i="1" s="1"/>
  <c r="M1484" i="1" s="1"/>
  <c r="J1485" i="1"/>
  <c r="A1499" i="1"/>
  <c r="D1499" i="1" s="1"/>
  <c r="E1498" i="1"/>
  <c r="F1499" i="1" s="1"/>
  <c r="O1498" i="1"/>
  <c r="Q1498" i="1" s="1"/>
  <c r="R1498" i="1"/>
  <c r="S1498" i="1"/>
  <c r="G1484" i="1"/>
  <c r="H1483" i="1"/>
  <c r="N1483" i="1" s="1"/>
  <c r="P1483" i="1" s="1"/>
  <c r="B1483" i="1" s="1"/>
  <c r="C1491" i="1" l="1"/>
  <c r="R1499" i="1"/>
  <c r="A1500" i="1"/>
  <c r="D1500" i="1" s="1"/>
  <c r="E1499" i="1"/>
  <c r="F1500" i="1" s="1"/>
  <c r="O1499" i="1"/>
  <c r="Q1499" i="1" s="1"/>
  <c r="G1485" i="1"/>
  <c r="H1484" i="1"/>
  <c r="N1484" i="1" s="1"/>
  <c r="P1484" i="1" s="1"/>
  <c r="B1484" i="1" s="1"/>
  <c r="S1499" i="1"/>
  <c r="J1486" i="1"/>
  <c r="K1485" i="1"/>
  <c r="L1485" i="1" s="1"/>
  <c r="M1485" i="1" s="1"/>
  <c r="C1492" i="1" l="1"/>
  <c r="G1486" i="1"/>
  <c r="H1485" i="1"/>
  <c r="N1485" i="1" s="1"/>
  <c r="P1485" i="1" s="1"/>
  <c r="B1485" i="1" s="1"/>
  <c r="A1501" i="1"/>
  <c r="D1501" i="1" s="1"/>
  <c r="O1500" i="1"/>
  <c r="Q1500" i="1" s="1"/>
  <c r="E1500" i="1"/>
  <c r="F1501" i="1" s="1"/>
  <c r="K1486" i="1"/>
  <c r="L1486" i="1" s="1"/>
  <c r="M1486" i="1" s="1"/>
  <c r="J1487" i="1"/>
  <c r="R1500" i="1"/>
  <c r="S1500" i="1"/>
  <c r="C1493" i="1" l="1"/>
  <c r="S1501" i="1"/>
  <c r="A1502" i="1"/>
  <c r="D1502" i="1" s="1"/>
  <c r="E1501" i="1"/>
  <c r="F1502" i="1" s="1"/>
  <c r="O1501" i="1"/>
  <c r="Q1501" i="1" s="1"/>
  <c r="G1487" i="1"/>
  <c r="H1486" i="1"/>
  <c r="N1486" i="1" s="1"/>
  <c r="P1486" i="1" s="1"/>
  <c r="B1486" i="1" s="1"/>
  <c r="R1501" i="1"/>
  <c r="K1487" i="1"/>
  <c r="L1487" i="1" s="1"/>
  <c r="M1487" i="1" s="1"/>
  <c r="J1488" i="1"/>
  <c r="C1494" i="1" l="1"/>
  <c r="A1503" i="1"/>
  <c r="E1502" i="1"/>
  <c r="F1503" i="1" s="1"/>
  <c r="O1502" i="1"/>
  <c r="Q1502" i="1" s="1"/>
  <c r="S1502" i="1"/>
  <c r="G1488" i="1"/>
  <c r="H1487" i="1"/>
  <c r="N1487" i="1" s="1"/>
  <c r="P1487" i="1" s="1"/>
  <c r="B1487" i="1" s="1"/>
  <c r="R1502" i="1"/>
  <c r="K1488" i="1"/>
  <c r="L1488" i="1" s="1"/>
  <c r="M1488" i="1" s="1"/>
  <c r="J1489" i="1"/>
  <c r="C1495" i="1" l="1"/>
  <c r="D1503" i="1"/>
  <c r="E1503" i="1" s="1"/>
  <c r="F1504" i="1" s="1"/>
  <c r="G1489" i="1"/>
  <c r="H1488" i="1"/>
  <c r="N1488" i="1" s="1"/>
  <c r="P1488" i="1" s="1"/>
  <c r="B1488" i="1" s="1"/>
  <c r="O1503" i="1"/>
  <c r="Q1503" i="1" s="1"/>
  <c r="A1504" i="1"/>
  <c r="D1504" i="1" s="1"/>
  <c r="K1489" i="1"/>
  <c r="L1489" i="1" s="1"/>
  <c r="M1489" i="1" s="1"/>
  <c r="J1490" i="1"/>
  <c r="S1503" i="1"/>
  <c r="R1503" i="1"/>
  <c r="C1496" i="1" l="1"/>
  <c r="R1504" i="1"/>
  <c r="S1504" i="1"/>
  <c r="K1490" i="1"/>
  <c r="L1490" i="1" s="1"/>
  <c r="M1490" i="1" s="1"/>
  <c r="J1491" i="1"/>
  <c r="G1490" i="1"/>
  <c r="H1489" i="1"/>
  <c r="N1489" i="1" s="1"/>
  <c r="P1489" i="1" s="1"/>
  <c r="B1489" i="1" s="1"/>
  <c r="A1505" i="1"/>
  <c r="D1505" i="1" s="1"/>
  <c r="E1504" i="1"/>
  <c r="F1505" i="1" s="1"/>
  <c r="O1504" i="1"/>
  <c r="Q1504" i="1" s="1"/>
  <c r="C1497" i="1" l="1"/>
  <c r="K1491" i="1"/>
  <c r="L1491" i="1" s="1"/>
  <c r="M1491" i="1" s="1"/>
  <c r="J1492" i="1"/>
  <c r="G1491" i="1"/>
  <c r="H1490" i="1"/>
  <c r="N1490" i="1" s="1"/>
  <c r="P1490" i="1" s="1"/>
  <c r="B1490" i="1" s="1"/>
  <c r="S1505" i="1"/>
  <c r="R1505" i="1"/>
  <c r="A1506" i="1"/>
  <c r="D1506" i="1" s="1"/>
  <c r="E1505" i="1"/>
  <c r="F1506" i="1" s="1"/>
  <c r="O1505" i="1"/>
  <c r="Q1505" i="1" s="1"/>
  <c r="C1498" i="1" l="1"/>
  <c r="R1506" i="1"/>
  <c r="S1506" i="1"/>
  <c r="G1492" i="1"/>
  <c r="H1491" i="1"/>
  <c r="N1491" i="1" s="1"/>
  <c r="P1491" i="1" s="1"/>
  <c r="B1491" i="1" s="1"/>
  <c r="K1492" i="1"/>
  <c r="L1492" i="1" s="1"/>
  <c r="M1492" i="1" s="1"/>
  <c r="J1493" i="1"/>
  <c r="E1506" i="1"/>
  <c r="F1507" i="1" s="1"/>
  <c r="O1506" i="1"/>
  <c r="Q1506" i="1" s="1"/>
  <c r="A1507" i="1"/>
  <c r="D1507" i="1" s="1"/>
  <c r="C1499" i="1" l="1"/>
  <c r="K1493" i="1"/>
  <c r="L1493" i="1" s="1"/>
  <c r="M1493" i="1" s="1"/>
  <c r="J1494" i="1"/>
  <c r="A1508" i="1"/>
  <c r="D1508" i="1" s="1"/>
  <c r="O1507" i="1"/>
  <c r="Q1507" i="1" s="1"/>
  <c r="E1507" i="1"/>
  <c r="F1508" i="1" s="1"/>
  <c r="G1493" i="1"/>
  <c r="H1492" i="1"/>
  <c r="N1492" i="1" s="1"/>
  <c r="P1492" i="1" s="1"/>
  <c r="B1492" i="1" s="1"/>
  <c r="S1507" i="1"/>
  <c r="R1507" i="1"/>
  <c r="C1500" i="1" l="1"/>
  <c r="A1509" i="1"/>
  <c r="D1509" i="1" s="1"/>
  <c r="O1508" i="1"/>
  <c r="Q1508" i="1" s="1"/>
  <c r="E1508" i="1"/>
  <c r="F1509" i="1" s="1"/>
  <c r="R1508" i="1"/>
  <c r="S1508" i="1"/>
  <c r="K1494" i="1"/>
  <c r="L1494" i="1" s="1"/>
  <c r="M1494" i="1" s="1"/>
  <c r="J1495" i="1"/>
  <c r="G1494" i="1"/>
  <c r="H1493" i="1"/>
  <c r="N1493" i="1" s="1"/>
  <c r="P1493" i="1" s="1"/>
  <c r="B1493" i="1" s="1"/>
  <c r="C1501" i="1" l="1"/>
  <c r="R1509" i="1"/>
  <c r="S1509" i="1"/>
  <c r="G1495" i="1"/>
  <c r="H1494" i="1"/>
  <c r="N1494" i="1" s="1"/>
  <c r="P1494" i="1" s="1"/>
  <c r="B1494" i="1" s="1"/>
  <c r="K1495" i="1"/>
  <c r="L1495" i="1" s="1"/>
  <c r="M1495" i="1" s="1"/>
  <c r="J1496" i="1"/>
  <c r="E1509" i="1"/>
  <c r="F1510" i="1" s="1"/>
  <c r="O1509" i="1"/>
  <c r="Q1509" i="1" s="1"/>
  <c r="A1510" i="1"/>
  <c r="D1510" i="1" s="1"/>
  <c r="C1502" i="1" l="1"/>
  <c r="J1497" i="1"/>
  <c r="K1496" i="1"/>
  <c r="L1496" i="1" s="1"/>
  <c r="M1496" i="1" s="1"/>
  <c r="G1496" i="1"/>
  <c r="H1495" i="1"/>
  <c r="N1495" i="1" s="1"/>
  <c r="P1495" i="1" s="1"/>
  <c r="B1495" i="1" s="1"/>
  <c r="A1511" i="1"/>
  <c r="D1511" i="1" s="1"/>
  <c r="E1510" i="1"/>
  <c r="F1511" i="1" s="1"/>
  <c r="O1510" i="1"/>
  <c r="Q1510" i="1" s="1"/>
  <c r="S1510" i="1"/>
  <c r="R1510" i="1"/>
  <c r="C1503" i="1" l="1"/>
  <c r="O1511" i="1"/>
  <c r="Q1511" i="1" s="1"/>
  <c r="A1512" i="1"/>
  <c r="D1512" i="1" s="1"/>
  <c r="E1511" i="1"/>
  <c r="F1512" i="1" s="1"/>
  <c r="G1497" i="1"/>
  <c r="H1496" i="1"/>
  <c r="N1496" i="1" s="1"/>
  <c r="P1496" i="1" s="1"/>
  <c r="B1496" i="1" s="1"/>
  <c r="S1511" i="1"/>
  <c r="R1511" i="1"/>
  <c r="K1497" i="1"/>
  <c r="L1497" i="1" s="1"/>
  <c r="M1497" i="1" s="1"/>
  <c r="J1498" i="1"/>
  <c r="C1504" i="1" l="1"/>
  <c r="S1512" i="1"/>
  <c r="G1498" i="1"/>
  <c r="H1497" i="1"/>
  <c r="N1497" i="1" s="1"/>
  <c r="P1497" i="1" s="1"/>
  <c r="B1497" i="1" s="1"/>
  <c r="K1498" i="1"/>
  <c r="L1498" i="1" s="1"/>
  <c r="M1498" i="1" s="1"/>
  <c r="J1499" i="1"/>
  <c r="A1513" i="1"/>
  <c r="D1513" i="1" s="1"/>
  <c r="O1512" i="1"/>
  <c r="Q1512" i="1" s="1"/>
  <c r="E1512" i="1"/>
  <c r="F1513" i="1" s="1"/>
  <c r="R1512" i="1"/>
  <c r="C1505" i="1" l="1"/>
  <c r="A1514" i="1"/>
  <c r="D1514" i="1" s="1"/>
  <c r="O1513" i="1"/>
  <c r="Q1513" i="1" s="1"/>
  <c r="E1513" i="1"/>
  <c r="F1514" i="1" s="1"/>
  <c r="K1499" i="1"/>
  <c r="L1499" i="1" s="1"/>
  <c r="M1499" i="1" s="1"/>
  <c r="J1500" i="1"/>
  <c r="R1513" i="1"/>
  <c r="G1499" i="1"/>
  <c r="H1498" i="1"/>
  <c r="N1498" i="1" s="1"/>
  <c r="P1498" i="1" s="1"/>
  <c r="B1498" i="1" s="1"/>
  <c r="S1513" i="1"/>
  <c r="C1506" i="1" l="1"/>
  <c r="K1500" i="1"/>
  <c r="L1500" i="1" s="1"/>
  <c r="M1500" i="1" s="1"/>
  <c r="J1501" i="1"/>
  <c r="G1500" i="1"/>
  <c r="H1499" i="1"/>
  <c r="N1499" i="1" s="1"/>
  <c r="P1499" i="1" s="1"/>
  <c r="B1499" i="1" s="1"/>
  <c r="O1514" i="1"/>
  <c r="Q1514" i="1" s="1"/>
  <c r="A1515" i="1"/>
  <c r="D1515" i="1" s="1"/>
  <c r="E1514" i="1"/>
  <c r="F1515" i="1" s="1"/>
  <c r="S1514" i="1"/>
  <c r="R1514" i="1"/>
  <c r="C1507" i="1" l="1"/>
  <c r="G1501" i="1"/>
  <c r="H1500" i="1"/>
  <c r="N1500" i="1" s="1"/>
  <c r="P1500" i="1" s="1"/>
  <c r="B1500" i="1" s="1"/>
  <c r="R1515" i="1"/>
  <c r="S1515" i="1"/>
  <c r="K1501" i="1"/>
  <c r="L1501" i="1" s="1"/>
  <c r="M1501" i="1" s="1"/>
  <c r="J1502" i="1"/>
  <c r="E1515" i="1"/>
  <c r="F1516" i="1" s="1"/>
  <c r="A1516" i="1"/>
  <c r="D1516" i="1" s="1"/>
  <c r="O1515" i="1"/>
  <c r="Q1515" i="1" s="1"/>
  <c r="C1508" i="1" l="1"/>
  <c r="K1502" i="1"/>
  <c r="L1502" i="1" s="1"/>
  <c r="M1502" i="1" s="1"/>
  <c r="J1503" i="1"/>
  <c r="S1516" i="1"/>
  <c r="R1516" i="1"/>
  <c r="A1517" i="1"/>
  <c r="D1517" i="1" s="1"/>
  <c r="O1516" i="1"/>
  <c r="Q1516" i="1" s="1"/>
  <c r="E1516" i="1"/>
  <c r="F1517" i="1" s="1"/>
  <c r="G1502" i="1"/>
  <c r="H1501" i="1"/>
  <c r="N1501" i="1" s="1"/>
  <c r="P1501" i="1" s="1"/>
  <c r="B1501" i="1" s="1"/>
  <c r="C1509" i="1" l="1"/>
  <c r="A1518" i="1"/>
  <c r="D1518" i="1" s="1"/>
  <c r="E1517" i="1"/>
  <c r="F1518" i="1" s="1"/>
  <c r="O1517" i="1"/>
  <c r="Q1517" i="1" s="1"/>
  <c r="S1517" i="1"/>
  <c r="R1517" i="1"/>
  <c r="G1503" i="1"/>
  <c r="H1502" i="1"/>
  <c r="N1502" i="1" s="1"/>
  <c r="P1502" i="1" s="1"/>
  <c r="B1502" i="1" s="1"/>
  <c r="J1504" i="1"/>
  <c r="K1503" i="1"/>
  <c r="L1503" i="1" s="1"/>
  <c r="M1503" i="1" s="1"/>
  <c r="C1510" i="1" l="1"/>
  <c r="R1518" i="1"/>
  <c r="S1518" i="1"/>
  <c r="O1518" i="1"/>
  <c r="Q1518" i="1" s="1"/>
  <c r="A1519" i="1"/>
  <c r="D1519" i="1" s="1"/>
  <c r="E1518" i="1"/>
  <c r="F1519" i="1" s="1"/>
  <c r="K1504" i="1"/>
  <c r="L1504" i="1" s="1"/>
  <c r="M1504" i="1" s="1"/>
  <c r="J1505" i="1"/>
  <c r="G1504" i="1"/>
  <c r="H1503" i="1"/>
  <c r="N1503" i="1" s="1"/>
  <c r="P1503" i="1" s="1"/>
  <c r="B1503" i="1" s="1"/>
  <c r="C1511" i="1" l="1"/>
  <c r="G1505" i="1"/>
  <c r="H1504" i="1"/>
  <c r="N1504" i="1" s="1"/>
  <c r="P1504" i="1" s="1"/>
  <c r="B1504" i="1" s="1"/>
  <c r="K1505" i="1"/>
  <c r="L1505" i="1" s="1"/>
  <c r="M1505" i="1" s="1"/>
  <c r="J1506" i="1"/>
  <c r="S1519" i="1"/>
  <c r="O1519" i="1"/>
  <c r="Q1519" i="1" s="1"/>
  <c r="A1520" i="1"/>
  <c r="D1520" i="1" s="1"/>
  <c r="E1519" i="1"/>
  <c r="F1520" i="1" s="1"/>
  <c r="R1519" i="1"/>
  <c r="C1512" i="1" l="1"/>
  <c r="S1520" i="1"/>
  <c r="K1506" i="1"/>
  <c r="L1506" i="1" s="1"/>
  <c r="M1506" i="1" s="1"/>
  <c r="J1507" i="1"/>
  <c r="R1520" i="1"/>
  <c r="A1521" i="1"/>
  <c r="D1521" i="1" s="1"/>
  <c r="E1520" i="1"/>
  <c r="F1521" i="1" s="1"/>
  <c r="O1520" i="1"/>
  <c r="Q1520" i="1" s="1"/>
  <c r="G1506" i="1"/>
  <c r="H1505" i="1"/>
  <c r="N1505" i="1" s="1"/>
  <c r="P1505" i="1" s="1"/>
  <c r="B1505" i="1" s="1"/>
  <c r="C1513" i="1" l="1"/>
  <c r="A1522" i="1"/>
  <c r="D1522" i="1" s="1"/>
  <c r="E1521" i="1"/>
  <c r="F1522" i="1" s="1"/>
  <c r="O1521" i="1"/>
  <c r="Q1521" i="1" s="1"/>
  <c r="R1521" i="1"/>
  <c r="G1507" i="1"/>
  <c r="H1506" i="1"/>
  <c r="N1506" i="1" s="1"/>
  <c r="P1506" i="1" s="1"/>
  <c r="B1506" i="1" s="1"/>
  <c r="J1508" i="1"/>
  <c r="K1507" i="1"/>
  <c r="L1507" i="1" s="1"/>
  <c r="M1507" i="1" s="1"/>
  <c r="S1521" i="1"/>
  <c r="C1514" i="1" l="1"/>
  <c r="R1522" i="1"/>
  <c r="G1508" i="1"/>
  <c r="H1507" i="1"/>
  <c r="N1507" i="1" s="1"/>
  <c r="P1507" i="1" s="1"/>
  <c r="B1507" i="1" s="1"/>
  <c r="S1522" i="1"/>
  <c r="O1522" i="1"/>
  <c r="Q1522" i="1" s="1"/>
  <c r="A1523" i="1"/>
  <c r="D1523" i="1" s="1"/>
  <c r="E1522" i="1"/>
  <c r="F1523" i="1" s="1"/>
  <c r="K1508" i="1"/>
  <c r="L1508" i="1" s="1"/>
  <c r="M1508" i="1" s="1"/>
  <c r="J1509" i="1"/>
  <c r="C1515" i="1" l="1"/>
  <c r="S1523" i="1"/>
  <c r="G1509" i="1"/>
  <c r="H1508" i="1"/>
  <c r="N1508" i="1" s="1"/>
  <c r="P1508" i="1" s="1"/>
  <c r="B1508" i="1" s="1"/>
  <c r="K1509" i="1"/>
  <c r="L1509" i="1" s="1"/>
  <c r="M1509" i="1" s="1"/>
  <c r="J1510" i="1"/>
  <c r="R1523" i="1"/>
  <c r="A1524" i="1"/>
  <c r="D1524" i="1" s="1"/>
  <c r="E1523" i="1"/>
  <c r="F1524" i="1" s="1"/>
  <c r="O1523" i="1"/>
  <c r="Q1523" i="1" s="1"/>
  <c r="C1516" i="1" l="1"/>
  <c r="R1524" i="1"/>
  <c r="J1511" i="1"/>
  <c r="K1510" i="1"/>
  <c r="L1510" i="1" s="1"/>
  <c r="M1510" i="1" s="1"/>
  <c r="G1510" i="1"/>
  <c r="H1509" i="1"/>
  <c r="N1509" i="1" s="1"/>
  <c r="P1509" i="1" s="1"/>
  <c r="B1509" i="1" s="1"/>
  <c r="S1524" i="1"/>
  <c r="A1525" i="1"/>
  <c r="D1525" i="1" s="1"/>
  <c r="E1524" i="1"/>
  <c r="F1525" i="1" s="1"/>
  <c r="O1524" i="1"/>
  <c r="Q1524" i="1" s="1"/>
  <c r="C1517" i="1" l="1"/>
  <c r="S1525" i="1"/>
  <c r="G1511" i="1"/>
  <c r="H1510" i="1"/>
  <c r="N1510" i="1" s="1"/>
  <c r="P1510" i="1" s="1"/>
  <c r="B1510" i="1" s="1"/>
  <c r="K1511" i="1"/>
  <c r="L1511" i="1" s="1"/>
  <c r="M1511" i="1" s="1"/>
  <c r="J1512" i="1"/>
  <c r="R1525" i="1"/>
  <c r="E1525" i="1"/>
  <c r="F1526" i="1" s="1"/>
  <c r="O1525" i="1"/>
  <c r="Q1525" i="1" s="1"/>
  <c r="A1526" i="1"/>
  <c r="D1526" i="1" s="1"/>
  <c r="C1518" i="1" l="1"/>
  <c r="A1527" i="1"/>
  <c r="D1527" i="1" s="1"/>
  <c r="O1526" i="1"/>
  <c r="Q1526" i="1" s="1"/>
  <c r="E1526" i="1"/>
  <c r="F1527" i="1" s="1"/>
  <c r="J1513" i="1"/>
  <c r="K1512" i="1"/>
  <c r="L1512" i="1" s="1"/>
  <c r="M1512" i="1" s="1"/>
  <c r="G1512" i="1"/>
  <c r="H1511" i="1"/>
  <c r="N1511" i="1" s="1"/>
  <c r="P1511" i="1" s="1"/>
  <c r="B1511" i="1" s="1"/>
  <c r="S1526" i="1"/>
  <c r="R1526" i="1"/>
  <c r="C1519" i="1" l="1"/>
  <c r="O1527" i="1"/>
  <c r="Q1527" i="1" s="1"/>
  <c r="A1528" i="1"/>
  <c r="D1528" i="1" s="1"/>
  <c r="E1527" i="1"/>
  <c r="F1528" i="1" s="1"/>
  <c r="J1514" i="1"/>
  <c r="K1513" i="1"/>
  <c r="L1513" i="1" s="1"/>
  <c r="M1513" i="1" s="1"/>
  <c r="S1527" i="1"/>
  <c r="R1527" i="1"/>
  <c r="G1513" i="1"/>
  <c r="H1512" i="1"/>
  <c r="N1512" i="1" s="1"/>
  <c r="P1512" i="1" s="1"/>
  <c r="B1512" i="1" s="1"/>
  <c r="C1520" i="1" l="1"/>
  <c r="A1529" i="1"/>
  <c r="D1529" i="1" s="1"/>
  <c r="E1528" i="1"/>
  <c r="F1529" i="1" s="1"/>
  <c r="O1528" i="1"/>
  <c r="Q1528" i="1" s="1"/>
  <c r="K1514" i="1"/>
  <c r="L1514" i="1" s="1"/>
  <c r="M1514" i="1" s="1"/>
  <c r="J1515" i="1"/>
  <c r="R1528" i="1"/>
  <c r="G1514" i="1"/>
  <c r="H1513" i="1"/>
  <c r="N1513" i="1" s="1"/>
  <c r="P1513" i="1" s="1"/>
  <c r="B1513" i="1" s="1"/>
  <c r="S1528" i="1"/>
  <c r="C1521" i="1" l="1"/>
  <c r="S1529" i="1"/>
  <c r="O1529" i="1"/>
  <c r="Q1529" i="1" s="1"/>
  <c r="A1530" i="1"/>
  <c r="D1530" i="1" s="1"/>
  <c r="E1529" i="1"/>
  <c r="F1530" i="1" s="1"/>
  <c r="G1515" i="1"/>
  <c r="H1514" i="1"/>
  <c r="N1514" i="1" s="1"/>
  <c r="P1514" i="1" s="1"/>
  <c r="B1514" i="1" s="1"/>
  <c r="R1529" i="1"/>
  <c r="J1516" i="1"/>
  <c r="K1515" i="1"/>
  <c r="L1515" i="1" s="1"/>
  <c r="M1515" i="1" s="1"/>
  <c r="C1522" i="1" l="1"/>
  <c r="G1516" i="1"/>
  <c r="H1515" i="1"/>
  <c r="N1515" i="1" s="1"/>
  <c r="P1515" i="1" s="1"/>
  <c r="B1515" i="1" s="1"/>
  <c r="A1531" i="1"/>
  <c r="D1531" i="1" s="1"/>
  <c r="E1530" i="1"/>
  <c r="F1531" i="1" s="1"/>
  <c r="O1530" i="1"/>
  <c r="Q1530" i="1" s="1"/>
  <c r="S1530" i="1"/>
  <c r="R1530" i="1"/>
  <c r="K1516" i="1"/>
  <c r="L1516" i="1" s="1"/>
  <c r="M1516" i="1" s="1"/>
  <c r="J1517" i="1"/>
  <c r="C1523" i="1" l="1"/>
  <c r="O1531" i="1"/>
  <c r="Q1531" i="1" s="1"/>
  <c r="A1532" i="1"/>
  <c r="D1532" i="1" s="1"/>
  <c r="E1531" i="1"/>
  <c r="F1532" i="1" s="1"/>
  <c r="K1517" i="1"/>
  <c r="L1517" i="1" s="1"/>
  <c r="M1517" i="1" s="1"/>
  <c r="J1518" i="1"/>
  <c r="R1531" i="1"/>
  <c r="G1517" i="1"/>
  <c r="H1516" i="1"/>
  <c r="N1516" i="1" s="1"/>
  <c r="P1516" i="1" s="1"/>
  <c r="B1516" i="1" s="1"/>
  <c r="S1531" i="1"/>
  <c r="C1524" i="1" l="1"/>
  <c r="S1532" i="1"/>
  <c r="O1532" i="1"/>
  <c r="Q1532" i="1" s="1"/>
  <c r="A1533" i="1"/>
  <c r="D1533" i="1" s="1"/>
  <c r="E1532" i="1"/>
  <c r="F1533" i="1" s="1"/>
  <c r="K1518" i="1"/>
  <c r="L1518" i="1" s="1"/>
  <c r="M1518" i="1" s="1"/>
  <c r="J1519" i="1"/>
  <c r="G1518" i="1"/>
  <c r="H1517" i="1"/>
  <c r="N1517" i="1" s="1"/>
  <c r="P1517" i="1" s="1"/>
  <c r="B1517" i="1" s="1"/>
  <c r="R1532" i="1"/>
  <c r="C1525" i="1" l="1"/>
  <c r="R1533" i="1"/>
  <c r="A1534" i="1"/>
  <c r="D1534" i="1" s="1"/>
  <c r="E1533" i="1"/>
  <c r="F1534" i="1" s="1"/>
  <c r="O1533" i="1"/>
  <c r="Q1533" i="1" s="1"/>
  <c r="S1533" i="1"/>
  <c r="G1519" i="1"/>
  <c r="H1518" i="1"/>
  <c r="N1518" i="1" s="1"/>
  <c r="P1518" i="1" s="1"/>
  <c r="B1518" i="1" s="1"/>
  <c r="K1519" i="1"/>
  <c r="L1519" i="1" s="1"/>
  <c r="M1519" i="1" s="1"/>
  <c r="J1520" i="1"/>
  <c r="C1526" i="1" l="1"/>
  <c r="O1534" i="1"/>
  <c r="Q1534" i="1" s="1"/>
  <c r="A1535" i="1"/>
  <c r="D1535" i="1" s="1"/>
  <c r="E1534" i="1"/>
  <c r="F1535" i="1" s="1"/>
  <c r="K1520" i="1"/>
  <c r="L1520" i="1" s="1"/>
  <c r="M1520" i="1" s="1"/>
  <c r="J1521" i="1"/>
  <c r="R1534" i="1"/>
  <c r="S1534" i="1"/>
  <c r="G1520" i="1"/>
  <c r="H1519" i="1"/>
  <c r="N1519" i="1" s="1"/>
  <c r="P1519" i="1" s="1"/>
  <c r="B1519" i="1" s="1"/>
  <c r="C1527" i="1" l="1"/>
  <c r="O1535" i="1"/>
  <c r="Q1535" i="1" s="1"/>
  <c r="A1536" i="1"/>
  <c r="D1536" i="1" s="1"/>
  <c r="E1535" i="1"/>
  <c r="F1536" i="1" s="1"/>
  <c r="R1535" i="1"/>
  <c r="G1521" i="1"/>
  <c r="H1520" i="1"/>
  <c r="N1520" i="1" s="1"/>
  <c r="P1520" i="1" s="1"/>
  <c r="B1520" i="1" s="1"/>
  <c r="S1535" i="1"/>
  <c r="K1521" i="1"/>
  <c r="L1521" i="1" s="1"/>
  <c r="M1521" i="1" s="1"/>
  <c r="J1522" i="1"/>
  <c r="C1528" i="1" l="1"/>
  <c r="R1536" i="1"/>
  <c r="A1537" i="1"/>
  <c r="D1537" i="1" s="1"/>
  <c r="E1536" i="1"/>
  <c r="F1537" i="1" s="1"/>
  <c r="O1536" i="1"/>
  <c r="Q1536" i="1" s="1"/>
  <c r="K1522" i="1"/>
  <c r="L1522" i="1" s="1"/>
  <c r="M1522" i="1" s="1"/>
  <c r="J1523" i="1"/>
  <c r="S1536" i="1"/>
  <c r="G1522" i="1"/>
  <c r="H1521" i="1"/>
  <c r="N1521" i="1" s="1"/>
  <c r="P1521" i="1" s="1"/>
  <c r="B1521" i="1" s="1"/>
  <c r="C1529" i="1" l="1"/>
  <c r="E1537" i="1"/>
  <c r="F1538" i="1" s="1"/>
  <c r="O1537" i="1"/>
  <c r="Q1537" i="1" s="1"/>
  <c r="A1538" i="1"/>
  <c r="D1538" i="1" s="1"/>
  <c r="G1523" i="1"/>
  <c r="H1522" i="1"/>
  <c r="N1522" i="1" s="1"/>
  <c r="P1522" i="1" s="1"/>
  <c r="B1522" i="1" s="1"/>
  <c r="S1537" i="1"/>
  <c r="K1523" i="1"/>
  <c r="L1523" i="1" s="1"/>
  <c r="M1523" i="1" s="1"/>
  <c r="J1524" i="1"/>
  <c r="R1537" i="1"/>
  <c r="C1530" i="1" l="1"/>
  <c r="G1524" i="1"/>
  <c r="H1523" i="1"/>
  <c r="N1523" i="1" s="1"/>
  <c r="P1523" i="1" s="1"/>
  <c r="B1523" i="1" s="1"/>
  <c r="K1524" i="1"/>
  <c r="L1524" i="1" s="1"/>
  <c r="M1524" i="1" s="1"/>
  <c r="J1525" i="1"/>
  <c r="R1538" i="1"/>
  <c r="A1539" i="1"/>
  <c r="D1539" i="1" s="1"/>
  <c r="E1538" i="1"/>
  <c r="F1539" i="1" s="1"/>
  <c r="O1538" i="1"/>
  <c r="Q1538" i="1" s="1"/>
  <c r="S1538" i="1"/>
  <c r="C1531" i="1" l="1"/>
  <c r="R1539" i="1"/>
  <c r="S1539" i="1"/>
  <c r="J1526" i="1"/>
  <c r="K1525" i="1"/>
  <c r="L1525" i="1" s="1"/>
  <c r="M1525" i="1" s="1"/>
  <c r="G1525" i="1"/>
  <c r="H1524" i="1"/>
  <c r="N1524" i="1" s="1"/>
  <c r="P1524" i="1" s="1"/>
  <c r="B1524" i="1" s="1"/>
  <c r="O1539" i="1"/>
  <c r="Q1539" i="1" s="1"/>
  <c r="E1539" i="1"/>
  <c r="F1540" i="1" s="1"/>
  <c r="A1540" i="1"/>
  <c r="D1540" i="1" s="1"/>
  <c r="C1532" i="1" l="1"/>
  <c r="G1526" i="1"/>
  <c r="H1525" i="1"/>
  <c r="N1525" i="1" s="1"/>
  <c r="P1525" i="1" s="1"/>
  <c r="B1525" i="1" s="1"/>
  <c r="O1540" i="1"/>
  <c r="Q1540" i="1" s="1"/>
  <c r="A1541" i="1"/>
  <c r="D1541" i="1" s="1"/>
  <c r="E1540" i="1"/>
  <c r="F1541" i="1" s="1"/>
  <c r="K1526" i="1"/>
  <c r="L1526" i="1" s="1"/>
  <c r="M1526" i="1" s="1"/>
  <c r="J1527" i="1"/>
  <c r="S1540" i="1"/>
  <c r="R1540" i="1"/>
  <c r="C1533" i="1" l="1"/>
  <c r="A1542" i="1"/>
  <c r="D1542" i="1" s="1"/>
  <c r="E1541" i="1"/>
  <c r="F1542" i="1" s="1"/>
  <c r="O1541" i="1"/>
  <c r="Q1541" i="1" s="1"/>
  <c r="R1541" i="1"/>
  <c r="G1527" i="1"/>
  <c r="H1526" i="1"/>
  <c r="N1526" i="1" s="1"/>
  <c r="P1526" i="1" s="1"/>
  <c r="B1526" i="1" s="1"/>
  <c r="S1541" i="1"/>
  <c r="J1528" i="1"/>
  <c r="K1527" i="1"/>
  <c r="L1527" i="1" s="1"/>
  <c r="M1527" i="1" s="1"/>
  <c r="C1534" i="1" l="1"/>
  <c r="G1528" i="1"/>
  <c r="H1527" i="1"/>
  <c r="N1527" i="1" s="1"/>
  <c r="P1527" i="1" s="1"/>
  <c r="B1527" i="1" s="1"/>
  <c r="K1528" i="1"/>
  <c r="L1528" i="1" s="1"/>
  <c r="M1528" i="1" s="1"/>
  <c r="J1529" i="1"/>
  <c r="A1543" i="1"/>
  <c r="D1543" i="1" s="1"/>
  <c r="O1542" i="1"/>
  <c r="Q1542" i="1" s="1"/>
  <c r="E1542" i="1"/>
  <c r="F1543" i="1" s="1"/>
  <c r="R1542" i="1"/>
  <c r="S1542" i="1"/>
  <c r="C1535" i="1" l="1"/>
  <c r="O1543" i="1"/>
  <c r="Q1543" i="1" s="1"/>
  <c r="A1544" i="1"/>
  <c r="D1544" i="1" s="1"/>
  <c r="E1543" i="1"/>
  <c r="F1544" i="1" s="1"/>
  <c r="K1529" i="1"/>
  <c r="L1529" i="1" s="1"/>
  <c r="M1529" i="1" s="1"/>
  <c r="J1530" i="1"/>
  <c r="S1543" i="1"/>
  <c r="G1529" i="1"/>
  <c r="H1528" i="1"/>
  <c r="N1528" i="1" s="1"/>
  <c r="P1528" i="1" s="1"/>
  <c r="B1528" i="1" s="1"/>
  <c r="R1543" i="1"/>
  <c r="C1536" i="1" l="1"/>
  <c r="K1530" i="1"/>
  <c r="L1530" i="1" s="1"/>
  <c r="M1530" i="1" s="1"/>
  <c r="J1531" i="1"/>
  <c r="G1530" i="1"/>
  <c r="H1529" i="1"/>
  <c r="N1529" i="1" s="1"/>
  <c r="P1529" i="1" s="1"/>
  <c r="B1529" i="1" s="1"/>
  <c r="A1545" i="1"/>
  <c r="D1545" i="1" s="1"/>
  <c r="E1544" i="1"/>
  <c r="F1545" i="1" s="1"/>
  <c r="O1544" i="1"/>
  <c r="Q1544" i="1" s="1"/>
  <c r="R1544" i="1"/>
  <c r="S1544" i="1"/>
  <c r="C1537" i="1" l="1"/>
  <c r="G1531" i="1"/>
  <c r="H1530" i="1"/>
  <c r="N1530" i="1" s="1"/>
  <c r="P1530" i="1" s="1"/>
  <c r="B1530" i="1" s="1"/>
  <c r="S1545" i="1"/>
  <c r="A1546" i="1"/>
  <c r="D1546" i="1" s="1"/>
  <c r="E1545" i="1"/>
  <c r="F1546" i="1" s="1"/>
  <c r="O1545" i="1"/>
  <c r="Q1545" i="1" s="1"/>
  <c r="R1545" i="1"/>
  <c r="K1531" i="1"/>
  <c r="L1531" i="1" s="1"/>
  <c r="M1531" i="1" s="1"/>
  <c r="J1532" i="1"/>
  <c r="C1538" i="1" l="1"/>
  <c r="A1547" i="1"/>
  <c r="D1547" i="1" s="1"/>
  <c r="E1546" i="1"/>
  <c r="F1547" i="1" s="1"/>
  <c r="O1546" i="1"/>
  <c r="Q1546" i="1" s="1"/>
  <c r="S1546" i="1"/>
  <c r="K1532" i="1"/>
  <c r="L1532" i="1" s="1"/>
  <c r="M1532" i="1" s="1"/>
  <c r="J1533" i="1"/>
  <c r="R1546" i="1"/>
  <c r="G1532" i="1"/>
  <c r="H1531" i="1"/>
  <c r="N1531" i="1" s="1"/>
  <c r="P1531" i="1" s="1"/>
  <c r="B1531" i="1" s="1"/>
  <c r="C1539" i="1" l="1"/>
  <c r="K1533" i="1"/>
  <c r="L1533" i="1" s="1"/>
  <c r="M1533" i="1" s="1"/>
  <c r="J1534" i="1"/>
  <c r="S1547" i="1"/>
  <c r="G1533" i="1"/>
  <c r="H1532" i="1"/>
  <c r="N1532" i="1" s="1"/>
  <c r="P1532" i="1" s="1"/>
  <c r="B1532" i="1" s="1"/>
  <c r="R1547" i="1"/>
  <c r="O1547" i="1"/>
  <c r="Q1547" i="1" s="1"/>
  <c r="A1548" i="1"/>
  <c r="D1548" i="1" s="1"/>
  <c r="E1547" i="1"/>
  <c r="F1548" i="1" s="1"/>
  <c r="C1540" i="1" l="1"/>
  <c r="R1548" i="1"/>
  <c r="S1548" i="1"/>
  <c r="G1534" i="1"/>
  <c r="H1533" i="1"/>
  <c r="N1533" i="1" s="1"/>
  <c r="P1533" i="1" s="1"/>
  <c r="B1533" i="1" s="1"/>
  <c r="O1548" i="1"/>
  <c r="Q1548" i="1" s="1"/>
  <c r="A1549" i="1"/>
  <c r="D1549" i="1" s="1"/>
  <c r="E1548" i="1"/>
  <c r="F1549" i="1" s="1"/>
  <c r="K1534" i="1"/>
  <c r="L1534" i="1" s="1"/>
  <c r="M1534" i="1" s="1"/>
  <c r="J1535" i="1"/>
  <c r="C1541" i="1" l="1"/>
  <c r="A1550" i="1"/>
  <c r="D1550" i="1" s="1"/>
  <c r="E1549" i="1"/>
  <c r="F1550" i="1" s="1"/>
  <c r="O1549" i="1"/>
  <c r="Q1549" i="1" s="1"/>
  <c r="K1535" i="1"/>
  <c r="L1535" i="1" s="1"/>
  <c r="M1535" i="1" s="1"/>
  <c r="J1536" i="1"/>
  <c r="G1535" i="1"/>
  <c r="H1534" i="1"/>
  <c r="N1534" i="1" s="1"/>
  <c r="P1534" i="1" s="1"/>
  <c r="B1534" i="1" s="1"/>
  <c r="S1549" i="1"/>
  <c r="R1549" i="1"/>
  <c r="C1542" i="1" l="1"/>
  <c r="G1536" i="1"/>
  <c r="H1535" i="1"/>
  <c r="N1535" i="1" s="1"/>
  <c r="P1535" i="1" s="1"/>
  <c r="B1535" i="1" s="1"/>
  <c r="K1536" i="1"/>
  <c r="L1536" i="1" s="1"/>
  <c r="M1536" i="1" s="1"/>
  <c r="J1537" i="1"/>
  <c r="S1550" i="1"/>
  <c r="O1550" i="1"/>
  <c r="Q1550" i="1" s="1"/>
  <c r="A1551" i="1"/>
  <c r="D1551" i="1" s="1"/>
  <c r="E1550" i="1"/>
  <c r="F1551" i="1" s="1"/>
  <c r="R1550" i="1"/>
  <c r="C1543" i="1" l="1"/>
  <c r="R1551" i="1"/>
  <c r="G1537" i="1"/>
  <c r="H1536" i="1"/>
  <c r="N1536" i="1" s="1"/>
  <c r="P1536" i="1" s="1"/>
  <c r="B1536" i="1" s="1"/>
  <c r="O1551" i="1"/>
  <c r="Q1551" i="1" s="1"/>
  <c r="A1552" i="1"/>
  <c r="D1552" i="1" s="1"/>
  <c r="E1551" i="1"/>
  <c r="F1552" i="1" s="1"/>
  <c r="S1551" i="1"/>
  <c r="K1537" i="1"/>
  <c r="L1537" i="1" s="1"/>
  <c r="M1537" i="1" s="1"/>
  <c r="J1538" i="1"/>
  <c r="C1544" i="1" l="1"/>
  <c r="A1553" i="1"/>
  <c r="D1553" i="1" s="1"/>
  <c r="O1552" i="1"/>
  <c r="Q1552" i="1" s="1"/>
  <c r="E1552" i="1"/>
  <c r="F1553" i="1" s="1"/>
  <c r="J1539" i="1"/>
  <c r="K1538" i="1"/>
  <c r="L1538" i="1" s="1"/>
  <c r="M1538" i="1" s="1"/>
  <c r="G1538" i="1"/>
  <c r="H1537" i="1"/>
  <c r="N1537" i="1" s="1"/>
  <c r="P1537" i="1" s="1"/>
  <c r="B1537" i="1" s="1"/>
  <c r="S1552" i="1"/>
  <c r="R1552" i="1"/>
  <c r="C1545" i="1" l="1"/>
  <c r="J1540" i="1"/>
  <c r="K1539" i="1"/>
  <c r="L1539" i="1" s="1"/>
  <c r="M1539" i="1" s="1"/>
  <c r="R1553" i="1"/>
  <c r="O1553" i="1"/>
  <c r="Q1553" i="1" s="1"/>
  <c r="A1554" i="1"/>
  <c r="D1554" i="1" s="1"/>
  <c r="E1553" i="1"/>
  <c r="F1554" i="1" s="1"/>
  <c r="S1553" i="1"/>
  <c r="G1539" i="1"/>
  <c r="H1538" i="1"/>
  <c r="N1538" i="1" s="1"/>
  <c r="P1538" i="1" s="1"/>
  <c r="B1538" i="1" s="1"/>
  <c r="C1546" i="1" l="1"/>
  <c r="A1555" i="1"/>
  <c r="D1555" i="1" s="1"/>
  <c r="E1554" i="1"/>
  <c r="F1555" i="1" s="1"/>
  <c r="O1554" i="1"/>
  <c r="Q1554" i="1" s="1"/>
  <c r="R1554" i="1"/>
  <c r="G1540" i="1"/>
  <c r="H1539" i="1"/>
  <c r="N1539" i="1" s="1"/>
  <c r="P1539" i="1" s="1"/>
  <c r="B1539" i="1" s="1"/>
  <c r="S1554" i="1"/>
  <c r="K1540" i="1"/>
  <c r="L1540" i="1" s="1"/>
  <c r="M1540" i="1" s="1"/>
  <c r="J1541" i="1"/>
  <c r="C1547" i="1" l="1"/>
  <c r="R1555" i="1"/>
  <c r="K1541" i="1"/>
  <c r="L1541" i="1" s="1"/>
  <c r="M1541" i="1" s="1"/>
  <c r="J1542" i="1"/>
  <c r="S1555" i="1"/>
  <c r="O1555" i="1"/>
  <c r="Q1555" i="1" s="1"/>
  <c r="A1556" i="1"/>
  <c r="D1556" i="1" s="1"/>
  <c r="E1555" i="1"/>
  <c r="F1556" i="1" s="1"/>
  <c r="G1541" i="1"/>
  <c r="H1540" i="1"/>
  <c r="N1540" i="1" s="1"/>
  <c r="P1540" i="1" s="1"/>
  <c r="B1540" i="1" s="1"/>
  <c r="C1548" i="1" l="1"/>
  <c r="K1542" i="1"/>
  <c r="L1542" i="1" s="1"/>
  <c r="M1542" i="1" s="1"/>
  <c r="J1543" i="1"/>
  <c r="G1542" i="1"/>
  <c r="H1541" i="1"/>
  <c r="N1541" i="1" s="1"/>
  <c r="P1541" i="1" s="1"/>
  <c r="B1541" i="1" s="1"/>
  <c r="S1556" i="1"/>
  <c r="R1556" i="1"/>
  <c r="O1556" i="1"/>
  <c r="Q1556" i="1" s="1"/>
  <c r="A1557" i="1"/>
  <c r="D1557" i="1" s="1"/>
  <c r="E1556" i="1"/>
  <c r="F1557" i="1" s="1"/>
  <c r="C1549" i="1" l="1"/>
  <c r="R1557" i="1"/>
  <c r="S1557" i="1"/>
  <c r="G1543" i="1"/>
  <c r="H1542" i="1"/>
  <c r="N1542" i="1" s="1"/>
  <c r="P1542" i="1" s="1"/>
  <c r="B1542" i="1" s="1"/>
  <c r="A1558" i="1"/>
  <c r="D1558" i="1" s="1"/>
  <c r="E1557" i="1"/>
  <c r="F1558" i="1" s="1"/>
  <c r="O1557" i="1"/>
  <c r="Q1557" i="1" s="1"/>
  <c r="J1544" i="1"/>
  <c r="K1543" i="1"/>
  <c r="L1543" i="1" s="1"/>
  <c r="M1543" i="1" s="1"/>
  <c r="C1550" i="1" l="1"/>
  <c r="E1558" i="1"/>
  <c r="F1559" i="1" s="1"/>
  <c r="O1558" i="1"/>
  <c r="Q1558" i="1" s="1"/>
  <c r="A1559" i="1"/>
  <c r="D1559" i="1" s="1"/>
  <c r="G1544" i="1"/>
  <c r="H1543" i="1"/>
  <c r="N1543" i="1" s="1"/>
  <c r="P1543" i="1" s="1"/>
  <c r="B1543" i="1" s="1"/>
  <c r="J1545" i="1"/>
  <c r="K1544" i="1"/>
  <c r="L1544" i="1" s="1"/>
  <c r="M1544" i="1" s="1"/>
  <c r="S1558" i="1"/>
  <c r="R1558" i="1"/>
  <c r="C1551" i="1" l="1"/>
  <c r="O1559" i="1"/>
  <c r="Q1559" i="1" s="1"/>
  <c r="A1560" i="1"/>
  <c r="D1560" i="1" s="1"/>
  <c r="E1559" i="1"/>
  <c r="F1560" i="1" s="1"/>
  <c r="G1545" i="1"/>
  <c r="H1544" i="1"/>
  <c r="N1544" i="1" s="1"/>
  <c r="P1544" i="1" s="1"/>
  <c r="B1544" i="1" s="1"/>
  <c r="R1559" i="1"/>
  <c r="S1559" i="1"/>
  <c r="J1546" i="1"/>
  <c r="K1545" i="1"/>
  <c r="L1545" i="1" s="1"/>
  <c r="M1545" i="1" s="1"/>
  <c r="C1552" i="1" l="1"/>
  <c r="G1546" i="1"/>
  <c r="H1545" i="1"/>
  <c r="N1545" i="1" s="1"/>
  <c r="P1545" i="1" s="1"/>
  <c r="B1545" i="1" s="1"/>
  <c r="K1546" i="1"/>
  <c r="L1546" i="1" s="1"/>
  <c r="M1546" i="1" s="1"/>
  <c r="J1547" i="1"/>
  <c r="S1560" i="1"/>
  <c r="A1561" i="1"/>
  <c r="D1561" i="1" s="1"/>
  <c r="E1560" i="1"/>
  <c r="F1561" i="1" s="1"/>
  <c r="O1560" i="1"/>
  <c r="Q1560" i="1" s="1"/>
  <c r="R1560" i="1"/>
  <c r="C1553" i="1" l="1"/>
  <c r="S1561" i="1"/>
  <c r="J1548" i="1"/>
  <c r="K1547" i="1"/>
  <c r="L1547" i="1" s="1"/>
  <c r="M1547" i="1" s="1"/>
  <c r="R1561" i="1"/>
  <c r="G1547" i="1"/>
  <c r="H1546" i="1"/>
  <c r="N1546" i="1" s="1"/>
  <c r="P1546" i="1" s="1"/>
  <c r="B1546" i="1" s="1"/>
  <c r="A1562" i="1"/>
  <c r="D1562" i="1" s="1"/>
  <c r="O1561" i="1"/>
  <c r="Q1561" i="1" s="1"/>
  <c r="E1561" i="1"/>
  <c r="F1562" i="1" s="1"/>
  <c r="C1554" i="1" l="1"/>
  <c r="R1562" i="1"/>
  <c r="G1548" i="1"/>
  <c r="H1547" i="1"/>
  <c r="N1547" i="1" s="1"/>
  <c r="P1547" i="1" s="1"/>
  <c r="B1547" i="1" s="1"/>
  <c r="K1548" i="1"/>
  <c r="L1548" i="1" s="1"/>
  <c r="M1548" i="1" s="1"/>
  <c r="J1549" i="1"/>
  <c r="S1562" i="1"/>
  <c r="A1563" i="1"/>
  <c r="D1563" i="1" s="1"/>
  <c r="O1562" i="1"/>
  <c r="Q1562" i="1" s="1"/>
  <c r="E1562" i="1"/>
  <c r="F1563" i="1" s="1"/>
  <c r="C1555" i="1" l="1"/>
  <c r="K1549" i="1"/>
  <c r="L1549" i="1" s="1"/>
  <c r="M1549" i="1" s="1"/>
  <c r="J1550" i="1"/>
  <c r="G1549" i="1"/>
  <c r="H1548" i="1"/>
  <c r="N1548" i="1" s="1"/>
  <c r="P1548" i="1" s="1"/>
  <c r="B1548" i="1" s="1"/>
  <c r="R1563" i="1"/>
  <c r="E1563" i="1"/>
  <c r="F1564" i="1" s="1"/>
  <c r="O1563" i="1"/>
  <c r="Q1563" i="1" s="1"/>
  <c r="A1564" i="1"/>
  <c r="D1564" i="1" s="1"/>
  <c r="S1563" i="1"/>
  <c r="C1556" i="1" l="1"/>
  <c r="S1564" i="1"/>
  <c r="G1550" i="1"/>
  <c r="H1549" i="1"/>
  <c r="N1549" i="1" s="1"/>
  <c r="P1549" i="1" s="1"/>
  <c r="B1549" i="1" s="1"/>
  <c r="R1564" i="1"/>
  <c r="O1564" i="1"/>
  <c r="Q1564" i="1" s="1"/>
  <c r="A1565" i="1"/>
  <c r="D1565" i="1" s="1"/>
  <c r="E1564" i="1"/>
  <c r="F1565" i="1" s="1"/>
  <c r="K1550" i="1"/>
  <c r="L1550" i="1" s="1"/>
  <c r="M1550" i="1" s="1"/>
  <c r="J1551" i="1"/>
  <c r="C1557" i="1" l="1"/>
  <c r="A1566" i="1"/>
  <c r="D1566" i="1" s="1"/>
  <c r="E1565" i="1"/>
  <c r="F1566" i="1" s="1"/>
  <c r="O1565" i="1"/>
  <c r="Q1565" i="1" s="1"/>
  <c r="R1565" i="1"/>
  <c r="J1552" i="1"/>
  <c r="K1551" i="1"/>
  <c r="L1551" i="1" s="1"/>
  <c r="M1551" i="1" s="1"/>
  <c r="G1551" i="1"/>
  <c r="H1550" i="1"/>
  <c r="N1550" i="1" s="1"/>
  <c r="P1550" i="1" s="1"/>
  <c r="B1550" i="1" s="1"/>
  <c r="S1565" i="1"/>
  <c r="C1558" i="1" l="1"/>
  <c r="R1566" i="1"/>
  <c r="S1566" i="1"/>
  <c r="O1566" i="1"/>
  <c r="Q1566" i="1" s="1"/>
  <c r="E1566" i="1"/>
  <c r="F1567" i="1" s="1"/>
  <c r="A1567" i="1"/>
  <c r="D1567" i="1" s="1"/>
  <c r="K1552" i="1"/>
  <c r="L1552" i="1" s="1"/>
  <c r="M1552" i="1" s="1"/>
  <c r="J1553" i="1"/>
  <c r="G1552" i="1"/>
  <c r="H1551" i="1"/>
  <c r="N1551" i="1" s="1"/>
  <c r="P1551" i="1" s="1"/>
  <c r="B1551" i="1" s="1"/>
  <c r="C1559" i="1" l="1"/>
  <c r="G1553" i="1"/>
  <c r="H1552" i="1"/>
  <c r="N1552" i="1" s="1"/>
  <c r="P1552" i="1" s="1"/>
  <c r="B1552" i="1" s="1"/>
  <c r="K1553" i="1"/>
  <c r="L1553" i="1" s="1"/>
  <c r="M1553" i="1" s="1"/>
  <c r="J1554" i="1"/>
  <c r="S1567" i="1"/>
  <c r="A1568" i="1"/>
  <c r="D1568" i="1" s="1"/>
  <c r="E1567" i="1"/>
  <c r="F1568" i="1" s="1"/>
  <c r="O1567" i="1"/>
  <c r="Q1567" i="1" s="1"/>
  <c r="R1567" i="1"/>
  <c r="C1560" i="1" l="1"/>
  <c r="A1569" i="1"/>
  <c r="D1569" i="1" s="1"/>
  <c r="E1568" i="1"/>
  <c r="F1569" i="1" s="1"/>
  <c r="O1568" i="1"/>
  <c r="Q1568" i="1" s="1"/>
  <c r="S1568" i="1"/>
  <c r="K1554" i="1"/>
  <c r="L1554" i="1" s="1"/>
  <c r="M1554" i="1" s="1"/>
  <c r="J1555" i="1"/>
  <c r="R1568" i="1"/>
  <c r="G1554" i="1"/>
  <c r="H1553" i="1"/>
  <c r="N1553" i="1" s="1"/>
  <c r="P1553" i="1" s="1"/>
  <c r="B1553" i="1" s="1"/>
  <c r="C1561" i="1" l="1"/>
  <c r="G1555" i="1"/>
  <c r="H1554" i="1"/>
  <c r="N1554" i="1" s="1"/>
  <c r="P1554" i="1" s="1"/>
  <c r="B1554" i="1" s="1"/>
  <c r="S1569" i="1"/>
  <c r="R1569" i="1"/>
  <c r="A1570" i="1"/>
  <c r="D1570" i="1" s="1"/>
  <c r="E1569" i="1"/>
  <c r="F1570" i="1" s="1"/>
  <c r="O1569" i="1"/>
  <c r="Q1569" i="1" s="1"/>
  <c r="K1555" i="1"/>
  <c r="L1555" i="1" s="1"/>
  <c r="M1555" i="1" s="1"/>
  <c r="J1556" i="1"/>
  <c r="C1562" i="1" l="1"/>
  <c r="A1571" i="1"/>
  <c r="D1571" i="1" s="1"/>
  <c r="E1570" i="1"/>
  <c r="F1571" i="1" s="1"/>
  <c r="O1570" i="1"/>
  <c r="Q1570" i="1" s="1"/>
  <c r="S1570" i="1"/>
  <c r="R1570" i="1"/>
  <c r="K1556" i="1"/>
  <c r="L1556" i="1" s="1"/>
  <c r="M1556" i="1" s="1"/>
  <c r="J1557" i="1"/>
  <c r="G1556" i="1"/>
  <c r="H1555" i="1"/>
  <c r="N1555" i="1" s="1"/>
  <c r="P1555" i="1" s="1"/>
  <c r="B1555" i="1" s="1"/>
  <c r="C1563" i="1" l="1"/>
  <c r="R1571" i="1"/>
  <c r="A1572" i="1"/>
  <c r="D1572" i="1" s="1"/>
  <c r="O1571" i="1"/>
  <c r="Q1571" i="1" s="1"/>
  <c r="E1571" i="1"/>
  <c r="F1572" i="1" s="1"/>
  <c r="S1571" i="1"/>
  <c r="G1557" i="1"/>
  <c r="H1556" i="1"/>
  <c r="N1556" i="1" s="1"/>
  <c r="P1556" i="1" s="1"/>
  <c r="B1556" i="1" s="1"/>
  <c r="K1557" i="1"/>
  <c r="L1557" i="1" s="1"/>
  <c r="M1557" i="1" s="1"/>
  <c r="J1558" i="1"/>
  <c r="C1564" i="1" l="1"/>
  <c r="A1573" i="1"/>
  <c r="D1573" i="1" s="1"/>
  <c r="E1572" i="1"/>
  <c r="F1573" i="1" s="1"/>
  <c r="O1572" i="1"/>
  <c r="Q1572" i="1" s="1"/>
  <c r="K1558" i="1"/>
  <c r="L1558" i="1" s="1"/>
  <c r="M1558" i="1" s="1"/>
  <c r="J1559" i="1"/>
  <c r="R1572" i="1"/>
  <c r="G1558" i="1"/>
  <c r="H1557" i="1"/>
  <c r="N1557" i="1" s="1"/>
  <c r="P1557" i="1" s="1"/>
  <c r="B1557" i="1" s="1"/>
  <c r="S1572" i="1"/>
  <c r="C1565" i="1" l="1"/>
  <c r="A1574" i="1"/>
  <c r="D1574" i="1" s="1"/>
  <c r="E1573" i="1"/>
  <c r="F1574" i="1" s="1"/>
  <c r="O1573" i="1"/>
  <c r="Q1573" i="1" s="1"/>
  <c r="R1573" i="1"/>
  <c r="S1573" i="1"/>
  <c r="G1559" i="1"/>
  <c r="H1558" i="1"/>
  <c r="N1558" i="1" s="1"/>
  <c r="P1558" i="1" s="1"/>
  <c r="B1558" i="1" s="1"/>
  <c r="K1559" i="1"/>
  <c r="L1559" i="1" s="1"/>
  <c r="M1559" i="1" s="1"/>
  <c r="J1560" i="1"/>
  <c r="C1566" i="1" l="1"/>
  <c r="K1560" i="1"/>
  <c r="L1560" i="1" s="1"/>
  <c r="M1560" i="1" s="1"/>
  <c r="J1561" i="1"/>
  <c r="O1574" i="1"/>
  <c r="Q1574" i="1" s="1"/>
  <c r="A1575" i="1"/>
  <c r="D1575" i="1" s="1"/>
  <c r="E1574" i="1"/>
  <c r="F1575" i="1" s="1"/>
  <c r="R1574" i="1"/>
  <c r="G1560" i="1"/>
  <c r="H1559" i="1"/>
  <c r="N1559" i="1" s="1"/>
  <c r="P1559" i="1" s="1"/>
  <c r="B1559" i="1" s="1"/>
  <c r="S1574" i="1"/>
  <c r="C1567" i="1" l="1"/>
  <c r="O1575" i="1"/>
  <c r="Q1575" i="1" s="1"/>
  <c r="A1576" i="1"/>
  <c r="D1576" i="1" s="1"/>
  <c r="E1575" i="1"/>
  <c r="F1576" i="1" s="1"/>
  <c r="R1575" i="1"/>
  <c r="S1575" i="1"/>
  <c r="G1561" i="1"/>
  <c r="H1560" i="1"/>
  <c r="N1560" i="1" s="1"/>
  <c r="P1560" i="1" s="1"/>
  <c r="B1560" i="1" s="1"/>
  <c r="K1561" i="1"/>
  <c r="L1561" i="1" s="1"/>
  <c r="M1561" i="1" s="1"/>
  <c r="J1562" i="1"/>
  <c r="C1568" i="1" l="1"/>
  <c r="S1576" i="1"/>
  <c r="G1562" i="1"/>
  <c r="H1561" i="1"/>
  <c r="N1561" i="1" s="1"/>
  <c r="P1561" i="1" s="1"/>
  <c r="B1561" i="1" s="1"/>
  <c r="R1576" i="1"/>
  <c r="K1562" i="1"/>
  <c r="L1562" i="1" s="1"/>
  <c r="M1562" i="1" s="1"/>
  <c r="J1563" i="1"/>
  <c r="A1577" i="1"/>
  <c r="D1577" i="1" s="1"/>
  <c r="E1576" i="1"/>
  <c r="F1577" i="1" s="1"/>
  <c r="O1576" i="1"/>
  <c r="Q1576" i="1" s="1"/>
  <c r="C1569" i="1" l="1"/>
  <c r="R1577" i="1"/>
  <c r="K1563" i="1"/>
  <c r="L1563" i="1" s="1"/>
  <c r="M1563" i="1" s="1"/>
  <c r="J1564" i="1"/>
  <c r="S1577" i="1"/>
  <c r="G1563" i="1"/>
  <c r="H1562" i="1"/>
  <c r="N1562" i="1" s="1"/>
  <c r="P1562" i="1" s="1"/>
  <c r="B1562" i="1" s="1"/>
  <c r="E1577" i="1"/>
  <c r="F1578" i="1" s="1"/>
  <c r="O1577" i="1"/>
  <c r="Q1577" i="1" s="1"/>
  <c r="A1578" i="1"/>
  <c r="D1578" i="1" s="1"/>
  <c r="C1570" i="1" l="1"/>
  <c r="G1564" i="1"/>
  <c r="H1563" i="1"/>
  <c r="N1563" i="1" s="1"/>
  <c r="P1563" i="1" s="1"/>
  <c r="B1563" i="1" s="1"/>
  <c r="S1578" i="1"/>
  <c r="R1578" i="1"/>
  <c r="A1579" i="1"/>
  <c r="D1579" i="1" s="1"/>
  <c r="E1578" i="1"/>
  <c r="F1579" i="1" s="1"/>
  <c r="O1578" i="1"/>
  <c r="Q1578" i="1" s="1"/>
  <c r="K1564" i="1"/>
  <c r="L1564" i="1" s="1"/>
  <c r="M1564" i="1" s="1"/>
  <c r="J1565" i="1"/>
  <c r="C1571" i="1" l="1"/>
  <c r="R1579" i="1"/>
  <c r="S1579" i="1"/>
  <c r="K1565" i="1"/>
  <c r="L1565" i="1" s="1"/>
  <c r="M1565" i="1" s="1"/>
  <c r="J1566" i="1"/>
  <c r="G1565" i="1"/>
  <c r="H1564" i="1"/>
  <c r="N1564" i="1" s="1"/>
  <c r="P1564" i="1" s="1"/>
  <c r="B1564" i="1" s="1"/>
  <c r="O1579" i="1"/>
  <c r="Q1579" i="1" s="1"/>
  <c r="E1579" i="1"/>
  <c r="F1580" i="1" s="1"/>
  <c r="A1580" i="1"/>
  <c r="D1580" i="1" s="1"/>
  <c r="C1572" i="1" l="1"/>
  <c r="G1566" i="1"/>
  <c r="H1565" i="1"/>
  <c r="N1565" i="1" s="1"/>
  <c r="P1565" i="1" s="1"/>
  <c r="B1565" i="1" s="1"/>
  <c r="K1566" i="1"/>
  <c r="L1566" i="1" s="1"/>
  <c r="M1566" i="1" s="1"/>
  <c r="J1567" i="1"/>
  <c r="A1581" i="1"/>
  <c r="D1581" i="1" s="1"/>
  <c r="E1580" i="1"/>
  <c r="F1581" i="1" s="1"/>
  <c r="O1580" i="1"/>
  <c r="Q1580" i="1" s="1"/>
  <c r="S1580" i="1"/>
  <c r="R1580" i="1"/>
  <c r="C1573" i="1" l="1"/>
  <c r="R1581" i="1"/>
  <c r="E1581" i="1"/>
  <c r="F1582" i="1" s="1"/>
  <c r="O1581" i="1"/>
  <c r="Q1581" i="1" s="1"/>
  <c r="A1582" i="1"/>
  <c r="D1582" i="1" s="1"/>
  <c r="K1567" i="1"/>
  <c r="L1567" i="1" s="1"/>
  <c r="M1567" i="1" s="1"/>
  <c r="J1568" i="1"/>
  <c r="S1581" i="1"/>
  <c r="G1567" i="1"/>
  <c r="H1566" i="1"/>
  <c r="N1566" i="1" s="1"/>
  <c r="P1566" i="1" s="1"/>
  <c r="B1566" i="1" s="1"/>
  <c r="C1574" i="1" l="1"/>
  <c r="O1582" i="1"/>
  <c r="Q1582" i="1" s="1"/>
  <c r="E1582" i="1"/>
  <c r="F1583" i="1" s="1"/>
  <c r="A1583" i="1"/>
  <c r="D1583" i="1" s="1"/>
  <c r="G1568" i="1"/>
  <c r="H1567" i="1"/>
  <c r="N1567" i="1" s="1"/>
  <c r="P1567" i="1" s="1"/>
  <c r="B1567" i="1" s="1"/>
  <c r="J1569" i="1"/>
  <c r="K1568" i="1"/>
  <c r="L1568" i="1" s="1"/>
  <c r="M1568" i="1" s="1"/>
  <c r="S1582" i="1"/>
  <c r="R1582" i="1"/>
  <c r="C1575" i="1" l="1"/>
  <c r="R1583" i="1"/>
  <c r="S1583" i="1"/>
  <c r="J1570" i="1"/>
  <c r="K1569" i="1"/>
  <c r="L1569" i="1" s="1"/>
  <c r="M1569" i="1" s="1"/>
  <c r="G1569" i="1"/>
  <c r="H1568" i="1"/>
  <c r="N1568" i="1" s="1"/>
  <c r="P1568" i="1" s="1"/>
  <c r="B1568" i="1" s="1"/>
  <c r="A1584" i="1"/>
  <c r="D1584" i="1" s="1"/>
  <c r="E1583" i="1"/>
  <c r="F1584" i="1" s="1"/>
  <c r="O1583" i="1"/>
  <c r="Q1583" i="1" s="1"/>
  <c r="C1576" i="1" l="1"/>
  <c r="A1585" i="1"/>
  <c r="D1585" i="1" s="1"/>
  <c r="E1584" i="1"/>
  <c r="F1585" i="1" s="1"/>
  <c r="O1584" i="1"/>
  <c r="Q1584" i="1" s="1"/>
  <c r="S1584" i="1"/>
  <c r="R1584" i="1"/>
  <c r="G1570" i="1"/>
  <c r="H1569" i="1"/>
  <c r="N1569" i="1" s="1"/>
  <c r="P1569" i="1" s="1"/>
  <c r="B1569" i="1" s="1"/>
  <c r="K1570" i="1"/>
  <c r="L1570" i="1" s="1"/>
  <c r="M1570" i="1" s="1"/>
  <c r="J1571" i="1"/>
  <c r="C1577" i="1" l="1"/>
  <c r="O1585" i="1"/>
  <c r="Q1585" i="1" s="1"/>
  <c r="E1585" i="1"/>
  <c r="F1586" i="1" s="1"/>
  <c r="A1586" i="1"/>
  <c r="D1586" i="1" s="1"/>
  <c r="R1585" i="1"/>
  <c r="S1585" i="1"/>
  <c r="K1571" i="1"/>
  <c r="L1571" i="1" s="1"/>
  <c r="M1571" i="1" s="1"/>
  <c r="J1572" i="1"/>
  <c r="G1571" i="1"/>
  <c r="H1570" i="1"/>
  <c r="N1570" i="1" s="1"/>
  <c r="P1570" i="1" s="1"/>
  <c r="B1570" i="1" s="1"/>
  <c r="C1578" i="1" l="1"/>
  <c r="R1586" i="1"/>
  <c r="K1572" i="1"/>
  <c r="L1572" i="1" s="1"/>
  <c r="M1572" i="1" s="1"/>
  <c r="J1573" i="1"/>
  <c r="A1587" i="1"/>
  <c r="D1587" i="1" s="1"/>
  <c r="E1586" i="1"/>
  <c r="F1587" i="1" s="1"/>
  <c r="O1586" i="1"/>
  <c r="Q1586" i="1" s="1"/>
  <c r="G1572" i="1"/>
  <c r="H1571" i="1"/>
  <c r="N1571" i="1" s="1"/>
  <c r="P1571" i="1" s="1"/>
  <c r="B1571" i="1" s="1"/>
  <c r="S1586" i="1"/>
  <c r="C1579" i="1" l="1"/>
  <c r="A1588" i="1"/>
  <c r="D1588" i="1" s="1"/>
  <c r="O1587" i="1"/>
  <c r="Q1587" i="1" s="1"/>
  <c r="E1587" i="1"/>
  <c r="F1588" i="1" s="1"/>
  <c r="S1587" i="1"/>
  <c r="K1573" i="1"/>
  <c r="L1573" i="1" s="1"/>
  <c r="M1573" i="1" s="1"/>
  <c r="J1574" i="1"/>
  <c r="G1573" i="1"/>
  <c r="H1572" i="1"/>
  <c r="N1572" i="1" s="1"/>
  <c r="P1572" i="1" s="1"/>
  <c r="B1572" i="1" s="1"/>
  <c r="R1587" i="1"/>
  <c r="C1580" i="1" l="1"/>
  <c r="R1588" i="1"/>
  <c r="S1588" i="1"/>
  <c r="A1589" i="1"/>
  <c r="D1589" i="1" s="1"/>
  <c r="E1588" i="1"/>
  <c r="F1589" i="1" s="1"/>
  <c r="O1588" i="1"/>
  <c r="Q1588" i="1" s="1"/>
  <c r="G1574" i="1"/>
  <c r="H1573" i="1"/>
  <c r="N1573" i="1" s="1"/>
  <c r="P1573" i="1" s="1"/>
  <c r="B1573" i="1" s="1"/>
  <c r="K1574" i="1"/>
  <c r="L1574" i="1" s="1"/>
  <c r="M1574" i="1" s="1"/>
  <c r="J1575" i="1"/>
  <c r="C1581" i="1" l="1"/>
  <c r="K1575" i="1"/>
  <c r="L1575" i="1" s="1"/>
  <c r="M1575" i="1" s="1"/>
  <c r="J1576" i="1"/>
  <c r="R1589" i="1"/>
  <c r="S1589" i="1"/>
  <c r="A1590" i="1"/>
  <c r="D1590" i="1" s="1"/>
  <c r="E1589" i="1"/>
  <c r="F1590" i="1" s="1"/>
  <c r="O1589" i="1"/>
  <c r="Q1589" i="1" s="1"/>
  <c r="G1575" i="1"/>
  <c r="H1574" i="1"/>
  <c r="N1574" i="1" s="1"/>
  <c r="P1574" i="1" s="1"/>
  <c r="B1574" i="1" s="1"/>
  <c r="C1582" i="1" l="1"/>
  <c r="R1590" i="1"/>
  <c r="S1590" i="1"/>
  <c r="G1576" i="1"/>
  <c r="H1575" i="1"/>
  <c r="N1575" i="1" s="1"/>
  <c r="P1575" i="1" s="1"/>
  <c r="B1575" i="1" s="1"/>
  <c r="J1577" i="1"/>
  <c r="K1576" i="1"/>
  <c r="L1576" i="1" s="1"/>
  <c r="M1576" i="1" s="1"/>
  <c r="O1590" i="1"/>
  <c r="Q1590" i="1" s="1"/>
  <c r="A1591" i="1"/>
  <c r="D1591" i="1" s="1"/>
  <c r="E1590" i="1"/>
  <c r="F1591" i="1" s="1"/>
  <c r="C1583" i="1" l="1"/>
  <c r="K1577" i="1"/>
  <c r="L1577" i="1" s="1"/>
  <c r="M1577" i="1" s="1"/>
  <c r="J1578" i="1"/>
  <c r="A1592" i="1"/>
  <c r="D1592" i="1" s="1"/>
  <c r="E1591" i="1"/>
  <c r="F1592" i="1" s="1"/>
  <c r="O1591" i="1"/>
  <c r="Q1591" i="1" s="1"/>
  <c r="G1577" i="1"/>
  <c r="H1576" i="1"/>
  <c r="N1576" i="1" s="1"/>
  <c r="P1576" i="1" s="1"/>
  <c r="B1576" i="1" s="1"/>
  <c r="S1591" i="1"/>
  <c r="R1591" i="1"/>
  <c r="C1584" i="1" l="1"/>
  <c r="O1592" i="1"/>
  <c r="Q1592" i="1" s="1"/>
  <c r="A1593" i="1"/>
  <c r="D1593" i="1" s="1"/>
  <c r="E1592" i="1"/>
  <c r="F1593" i="1" s="1"/>
  <c r="R1592" i="1"/>
  <c r="S1592" i="1"/>
  <c r="K1578" i="1"/>
  <c r="L1578" i="1" s="1"/>
  <c r="M1578" i="1" s="1"/>
  <c r="J1579" i="1"/>
  <c r="G1578" i="1"/>
  <c r="H1577" i="1"/>
  <c r="N1577" i="1" s="1"/>
  <c r="P1577" i="1" s="1"/>
  <c r="B1577" i="1" s="1"/>
  <c r="C1585" i="1" l="1"/>
  <c r="R1593" i="1"/>
  <c r="G1579" i="1"/>
  <c r="H1578" i="1"/>
  <c r="N1578" i="1" s="1"/>
  <c r="P1578" i="1" s="1"/>
  <c r="B1578" i="1" s="1"/>
  <c r="J1580" i="1"/>
  <c r="K1579" i="1"/>
  <c r="L1579" i="1" s="1"/>
  <c r="M1579" i="1" s="1"/>
  <c r="A1594" i="1"/>
  <c r="D1594" i="1" s="1"/>
  <c r="E1593" i="1"/>
  <c r="F1594" i="1" s="1"/>
  <c r="O1593" i="1"/>
  <c r="Q1593" i="1" s="1"/>
  <c r="S1593" i="1"/>
  <c r="C1586" i="1" l="1"/>
  <c r="A1595" i="1"/>
  <c r="D1595" i="1" s="1"/>
  <c r="E1594" i="1"/>
  <c r="F1595" i="1" s="1"/>
  <c r="O1594" i="1"/>
  <c r="Q1594" i="1" s="1"/>
  <c r="K1580" i="1"/>
  <c r="L1580" i="1" s="1"/>
  <c r="M1580" i="1" s="1"/>
  <c r="J1581" i="1"/>
  <c r="S1594" i="1"/>
  <c r="G1580" i="1"/>
  <c r="H1579" i="1"/>
  <c r="N1579" i="1" s="1"/>
  <c r="P1579" i="1" s="1"/>
  <c r="B1579" i="1" s="1"/>
  <c r="R1594" i="1"/>
  <c r="C1587" i="1" l="1"/>
  <c r="G1581" i="1"/>
  <c r="H1580" i="1"/>
  <c r="N1580" i="1" s="1"/>
  <c r="P1580" i="1" s="1"/>
  <c r="B1580" i="1" s="1"/>
  <c r="O1595" i="1"/>
  <c r="Q1595" i="1" s="1"/>
  <c r="E1595" i="1"/>
  <c r="F1596" i="1" s="1"/>
  <c r="A1596" i="1"/>
  <c r="D1596" i="1" s="1"/>
  <c r="J1582" i="1"/>
  <c r="K1581" i="1"/>
  <c r="L1581" i="1" s="1"/>
  <c r="M1581" i="1" s="1"/>
  <c r="R1595" i="1"/>
  <c r="S1595" i="1"/>
  <c r="C1588" i="1" l="1"/>
  <c r="S1596" i="1"/>
  <c r="R1596" i="1"/>
  <c r="G1582" i="1"/>
  <c r="H1581" i="1"/>
  <c r="N1581" i="1" s="1"/>
  <c r="P1581" i="1" s="1"/>
  <c r="B1581" i="1" s="1"/>
  <c r="K1582" i="1"/>
  <c r="L1582" i="1" s="1"/>
  <c r="M1582" i="1" s="1"/>
  <c r="J1583" i="1"/>
  <c r="A1597" i="1"/>
  <c r="D1597" i="1" s="1"/>
  <c r="E1596" i="1"/>
  <c r="F1597" i="1" s="1"/>
  <c r="O1596" i="1"/>
  <c r="Q1596" i="1" s="1"/>
  <c r="C1589" i="1" l="1"/>
  <c r="G1583" i="1"/>
  <c r="H1582" i="1"/>
  <c r="N1582" i="1" s="1"/>
  <c r="P1582" i="1" s="1"/>
  <c r="B1582" i="1" s="1"/>
  <c r="S1597" i="1"/>
  <c r="R1597" i="1"/>
  <c r="A1598" i="1"/>
  <c r="D1598" i="1" s="1"/>
  <c r="O1597" i="1"/>
  <c r="Q1597" i="1" s="1"/>
  <c r="E1597" i="1"/>
  <c r="F1598" i="1" s="1"/>
  <c r="K1583" i="1"/>
  <c r="L1583" i="1" s="1"/>
  <c r="M1583" i="1" s="1"/>
  <c r="J1584" i="1"/>
  <c r="C1590" i="1" l="1"/>
  <c r="O1598" i="1"/>
  <c r="Q1598" i="1" s="1"/>
  <c r="E1598" i="1"/>
  <c r="F1599" i="1" s="1"/>
  <c r="A1599" i="1"/>
  <c r="D1599" i="1" s="1"/>
  <c r="R1598" i="1"/>
  <c r="K1584" i="1"/>
  <c r="L1584" i="1" s="1"/>
  <c r="M1584" i="1" s="1"/>
  <c r="J1585" i="1"/>
  <c r="S1598" i="1"/>
  <c r="G1584" i="1"/>
  <c r="H1583" i="1"/>
  <c r="N1583" i="1" s="1"/>
  <c r="P1583" i="1" s="1"/>
  <c r="B1583" i="1" s="1"/>
  <c r="C1591" i="1" l="1"/>
  <c r="K1585" i="1"/>
  <c r="L1585" i="1" s="1"/>
  <c r="M1585" i="1" s="1"/>
  <c r="J1586" i="1"/>
  <c r="R1599" i="1"/>
  <c r="A1600" i="1"/>
  <c r="D1600" i="1" s="1"/>
  <c r="E1599" i="1"/>
  <c r="F1600" i="1" s="1"/>
  <c r="O1599" i="1"/>
  <c r="Q1599" i="1" s="1"/>
  <c r="G1585" i="1"/>
  <c r="H1584" i="1"/>
  <c r="N1584" i="1" s="1"/>
  <c r="P1584" i="1" s="1"/>
  <c r="B1584" i="1" s="1"/>
  <c r="S1599" i="1"/>
  <c r="C1592" i="1" l="1"/>
  <c r="O1600" i="1"/>
  <c r="Q1600" i="1" s="1"/>
  <c r="A1601" i="1"/>
  <c r="D1601" i="1" s="1"/>
  <c r="E1600" i="1"/>
  <c r="F1601" i="1" s="1"/>
  <c r="R1600" i="1"/>
  <c r="G1586" i="1"/>
  <c r="H1585" i="1"/>
  <c r="N1585" i="1" s="1"/>
  <c r="P1585" i="1" s="1"/>
  <c r="B1585" i="1" s="1"/>
  <c r="S1600" i="1"/>
  <c r="K1586" i="1"/>
  <c r="L1586" i="1" s="1"/>
  <c r="M1586" i="1" s="1"/>
  <c r="J1587" i="1"/>
  <c r="C1593" i="1" l="1"/>
  <c r="G1587" i="1"/>
  <c r="H1586" i="1"/>
  <c r="N1586" i="1" s="1"/>
  <c r="P1586" i="1" s="1"/>
  <c r="B1586" i="1" s="1"/>
  <c r="K1587" i="1"/>
  <c r="L1587" i="1" s="1"/>
  <c r="M1587" i="1" s="1"/>
  <c r="J1588" i="1"/>
  <c r="A1602" i="1"/>
  <c r="D1602" i="1" s="1"/>
  <c r="E1601" i="1"/>
  <c r="F1602" i="1" s="1"/>
  <c r="O1601" i="1"/>
  <c r="Q1601" i="1" s="1"/>
  <c r="R1601" i="1"/>
  <c r="S1601" i="1"/>
  <c r="C1594" i="1" l="1"/>
  <c r="K1588" i="1"/>
  <c r="L1588" i="1" s="1"/>
  <c r="M1588" i="1" s="1"/>
  <c r="J1589" i="1"/>
  <c r="A1603" i="1"/>
  <c r="D1603" i="1" s="1"/>
  <c r="E1602" i="1"/>
  <c r="F1603" i="1" s="1"/>
  <c r="O1602" i="1"/>
  <c r="Q1602" i="1" s="1"/>
  <c r="S1602" i="1"/>
  <c r="R1602" i="1"/>
  <c r="G1588" i="1"/>
  <c r="H1587" i="1"/>
  <c r="N1587" i="1" s="1"/>
  <c r="P1587" i="1" s="1"/>
  <c r="B1587" i="1" s="1"/>
  <c r="C1595" i="1" l="1"/>
  <c r="O1603" i="1"/>
  <c r="Q1603" i="1" s="1"/>
  <c r="E1603" i="1"/>
  <c r="F1604" i="1" s="1"/>
  <c r="A1604" i="1"/>
  <c r="D1604" i="1" s="1"/>
  <c r="G1589" i="1"/>
  <c r="H1588" i="1"/>
  <c r="N1588" i="1" s="1"/>
  <c r="P1588" i="1" s="1"/>
  <c r="B1588" i="1" s="1"/>
  <c r="K1589" i="1"/>
  <c r="L1589" i="1" s="1"/>
  <c r="M1589" i="1" s="1"/>
  <c r="J1590" i="1"/>
  <c r="R1603" i="1"/>
  <c r="S1603" i="1"/>
  <c r="C1596" i="1" l="1"/>
  <c r="G1590" i="1"/>
  <c r="H1589" i="1"/>
  <c r="N1589" i="1" s="1"/>
  <c r="P1589" i="1" s="1"/>
  <c r="B1589" i="1" s="1"/>
  <c r="S1604" i="1"/>
  <c r="A1605" i="1"/>
  <c r="D1605" i="1" s="1"/>
  <c r="E1604" i="1"/>
  <c r="F1605" i="1" s="1"/>
  <c r="O1604" i="1"/>
  <c r="Q1604" i="1" s="1"/>
  <c r="R1604" i="1"/>
  <c r="K1590" i="1"/>
  <c r="L1590" i="1" s="1"/>
  <c r="M1590" i="1" s="1"/>
  <c r="J1591" i="1"/>
  <c r="C1597" i="1" l="1"/>
  <c r="S1605" i="1"/>
  <c r="O1605" i="1"/>
  <c r="Q1605" i="1" s="1"/>
  <c r="A1606" i="1"/>
  <c r="D1606" i="1" s="1"/>
  <c r="E1605" i="1"/>
  <c r="F1606" i="1" s="1"/>
  <c r="K1591" i="1"/>
  <c r="L1591" i="1" s="1"/>
  <c r="M1591" i="1" s="1"/>
  <c r="J1592" i="1"/>
  <c r="G1591" i="1"/>
  <c r="H1590" i="1"/>
  <c r="N1590" i="1" s="1"/>
  <c r="P1590" i="1" s="1"/>
  <c r="B1590" i="1" s="1"/>
  <c r="R1605" i="1"/>
  <c r="C1598" i="1" l="1"/>
  <c r="O1606" i="1"/>
  <c r="Q1606" i="1" s="1"/>
  <c r="E1606" i="1"/>
  <c r="F1607" i="1" s="1"/>
  <c r="A1607" i="1"/>
  <c r="D1607" i="1" s="1"/>
  <c r="R1606" i="1"/>
  <c r="G1592" i="1"/>
  <c r="H1591" i="1"/>
  <c r="N1591" i="1" s="1"/>
  <c r="P1591" i="1" s="1"/>
  <c r="B1591" i="1" s="1"/>
  <c r="K1592" i="1"/>
  <c r="L1592" i="1" s="1"/>
  <c r="M1592" i="1" s="1"/>
  <c r="J1593" i="1"/>
  <c r="S1606" i="1"/>
  <c r="C1599" i="1" l="1"/>
  <c r="S1607" i="1"/>
  <c r="R1607" i="1"/>
  <c r="G1593" i="1"/>
  <c r="H1592" i="1"/>
  <c r="N1592" i="1" s="1"/>
  <c r="P1592" i="1" s="1"/>
  <c r="B1592" i="1" s="1"/>
  <c r="A1608" i="1"/>
  <c r="D1608" i="1" s="1"/>
  <c r="E1607" i="1"/>
  <c r="F1608" i="1" s="1"/>
  <c r="O1607" i="1"/>
  <c r="Q1607" i="1" s="1"/>
  <c r="K1593" i="1"/>
  <c r="L1593" i="1" s="1"/>
  <c r="M1593" i="1" s="1"/>
  <c r="J1594" i="1"/>
  <c r="C1600" i="1" l="1"/>
  <c r="O1608" i="1"/>
  <c r="Q1608" i="1" s="1"/>
  <c r="A1609" i="1"/>
  <c r="D1609" i="1" s="1"/>
  <c r="E1608" i="1"/>
  <c r="F1609" i="1" s="1"/>
  <c r="K1594" i="1"/>
  <c r="L1594" i="1" s="1"/>
  <c r="M1594" i="1" s="1"/>
  <c r="J1595" i="1"/>
  <c r="G1594" i="1"/>
  <c r="H1593" i="1"/>
  <c r="N1593" i="1" s="1"/>
  <c r="P1593" i="1" s="1"/>
  <c r="B1593" i="1" s="1"/>
  <c r="S1608" i="1"/>
  <c r="R1608" i="1"/>
  <c r="C1601" i="1" l="1"/>
  <c r="R1609" i="1"/>
  <c r="K1595" i="1"/>
  <c r="L1595" i="1" s="1"/>
  <c r="M1595" i="1" s="1"/>
  <c r="J1596" i="1"/>
  <c r="S1609" i="1"/>
  <c r="A1610" i="1"/>
  <c r="D1610" i="1" s="1"/>
  <c r="E1609" i="1"/>
  <c r="F1610" i="1" s="1"/>
  <c r="O1609" i="1"/>
  <c r="Q1609" i="1" s="1"/>
  <c r="G1595" i="1"/>
  <c r="H1594" i="1"/>
  <c r="N1594" i="1" s="1"/>
  <c r="P1594" i="1" s="1"/>
  <c r="B1594" i="1" s="1"/>
  <c r="C1602" i="1" l="1"/>
  <c r="O1610" i="1"/>
  <c r="Q1610" i="1" s="1"/>
  <c r="A1611" i="1"/>
  <c r="D1611" i="1" s="1"/>
  <c r="E1610" i="1"/>
  <c r="F1611" i="1" s="1"/>
  <c r="R1610" i="1"/>
  <c r="S1610" i="1"/>
  <c r="G1596" i="1"/>
  <c r="H1595" i="1"/>
  <c r="N1595" i="1" s="1"/>
  <c r="P1595" i="1" s="1"/>
  <c r="B1595" i="1" s="1"/>
  <c r="K1596" i="1"/>
  <c r="L1596" i="1" s="1"/>
  <c r="M1596" i="1" s="1"/>
  <c r="J1597" i="1"/>
  <c r="C1603" i="1" l="1"/>
  <c r="S1611" i="1"/>
  <c r="R1611" i="1"/>
  <c r="O1611" i="1"/>
  <c r="Q1611" i="1" s="1"/>
  <c r="A1612" i="1"/>
  <c r="D1612" i="1" s="1"/>
  <c r="E1611" i="1"/>
  <c r="F1612" i="1" s="1"/>
  <c r="K1597" i="1"/>
  <c r="L1597" i="1" s="1"/>
  <c r="M1597" i="1" s="1"/>
  <c r="J1598" i="1"/>
  <c r="G1597" i="1"/>
  <c r="H1596" i="1"/>
  <c r="N1596" i="1" s="1"/>
  <c r="P1596" i="1" s="1"/>
  <c r="B1596" i="1" s="1"/>
  <c r="C1604" i="1" l="1"/>
  <c r="G1598" i="1"/>
  <c r="H1597" i="1"/>
  <c r="N1597" i="1" s="1"/>
  <c r="P1597" i="1" s="1"/>
  <c r="B1597" i="1" s="1"/>
  <c r="A1613" i="1"/>
  <c r="D1613" i="1" s="1"/>
  <c r="E1612" i="1"/>
  <c r="F1613" i="1" s="1"/>
  <c r="O1612" i="1"/>
  <c r="Q1612" i="1" s="1"/>
  <c r="R1612" i="1"/>
  <c r="K1598" i="1"/>
  <c r="L1598" i="1" s="1"/>
  <c r="M1598" i="1" s="1"/>
  <c r="J1599" i="1"/>
  <c r="S1612" i="1"/>
  <c r="C1605" i="1" l="1"/>
  <c r="R1613" i="1"/>
  <c r="S1613" i="1"/>
  <c r="E1613" i="1"/>
  <c r="F1614" i="1" s="1"/>
  <c r="A1614" i="1"/>
  <c r="D1614" i="1" s="1"/>
  <c r="O1613" i="1"/>
  <c r="Q1613" i="1" s="1"/>
  <c r="K1599" i="1"/>
  <c r="L1599" i="1" s="1"/>
  <c r="M1599" i="1" s="1"/>
  <c r="J1600" i="1"/>
  <c r="G1599" i="1"/>
  <c r="H1598" i="1"/>
  <c r="N1598" i="1" s="1"/>
  <c r="P1598" i="1" s="1"/>
  <c r="B1598" i="1" s="1"/>
  <c r="C1606" i="1" l="1"/>
  <c r="O1614" i="1"/>
  <c r="Q1614" i="1" s="1"/>
  <c r="E1614" i="1"/>
  <c r="F1615" i="1" s="1"/>
  <c r="A1615" i="1"/>
  <c r="D1615" i="1" s="1"/>
  <c r="G1600" i="1"/>
  <c r="H1599" i="1"/>
  <c r="N1599" i="1" s="1"/>
  <c r="P1599" i="1" s="1"/>
  <c r="B1599" i="1" s="1"/>
  <c r="S1614" i="1"/>
  <c r="K1600" i="1"/>
  <c r="L1600" i="1" s="1"/>
  <c r="M1600" i="1" s="1"/>
  <c r="J1601" i="1"/>
  <c r="R1614" i="1"/>
  <c r="J1613" i="1"/>
  <c r="C1607" i="1" l="1"/>
  <c r="R1615" i="1"/>
  <c r="G1601" i="1"/>
  <c r="H1600" i="1"/>
  <c r="N1600" i="1" s="1"/>
  <c r="P1600" i="1" s="1"/>
  <c r="B1600" i="1" s="1"/>
  <c r="O1615" i="1"/>
  <c r="Q1615" i="1" s="1"/>
  <c r="E1615" i="1"/>
  <c r="F1616" i="1" s="1"/>
  <c r="A1616" i="1"/>
  <c r="D1616" i="1" s="1"/>
  <c r="K1601" i="1"/>
  <c r="L1601" i="1" s="1"/>
  <c r="M1601" i="1" s="1"/>
  <c r="J1602" i="1"/>
  <c r="S1615" i="1"/>
  <c r="K1613" i="1"/>
  <c r="J1614" i="1"/>
  <c r="C1608" i="1" l="1"/>
  <c r="A1617" i="1"/>
  <c r="D1617" i="1" s="1"/>
  <c r="E1616" i="1"/>
  <c r="F1617" i="1" s="1"/>
  <c r="O1616" i="1"/>
  <c r="Q1616" i="1" s="1"/>
  <c r="S1616" i="1"/>
  <c r="J1603" i="1"/>
  <c r="K1602" i="1"/>
  <c r="L1602" i="1" s="1"/>
  <c r="M1602" i="1" s="1"/>
  <c r="G1602" i="1"/>
  <c r="H1601" i="1"/>
  <c r="N1601" i="1" s="1"/>
  <c r="P1601" i="1" s="1"/>
  <c r="B1601" i="1" s="1"/>
  <c r="R1616" i="1"/>
  <c r="K1614" i="1"/>
  <c r="L1614" i="1" s="1"/>
  <c r="M1614" i="1" s="1"/>
  <c r="J1615" i="1"/>
  <c r="C1609" i="1" l="1"/>
  <c r="K1603" i="1"/>
  <c r="L1603" i="1" s="1"/>
  <c r="M1603" i="1" s="1"/>
  <c r="J1604" i="1"/>
  <c r="S1617" i="1"/>
  <c r="R1617" i="1"/>
  <c r="G1603" i="1"/>
  <c r="H1602" i="1"/>
  <c r="N1602" i="1" s="1"/>
  <c r="P1602" i="1" s="1"/>
  <c r="B1602" i="1" s="1"/>
  <c r="A1618" i="1"/>
  <c r="D1618" i="1" s="1"/>
  <c r="O1617" i="1"/>
  <c r="Q1617" i="1" s="1"/>
  <c r="E1617" i="1"/>
  <c r="F1618" i="1" s="1"/>
  <c r="K1615" i="1"/>
  <c r="L1615" i="1" s="1"/>
  <c r="M1615" i="1" s="1"/>
  <c r="J1616" i="1"/>
  <c r="C1610" i="1" l="1"/>
  <c r="G1604" i="1"/>
  <c r="H1603" i="1"/>
  <c r="N1603" i="1" s="1"/>
  <c r="P1603" i="1" s="1"/>
  <c r="B1603" i="1" s="1"/>
  <c r="R1618" i="1"/>
  <c r="S1618" i="1"/>
  <c r="O1618" i="1"/>
  <c r="Q1618" i="1" s="1"/>
  <c r="A1619" i="1"/>
  <c r="D1619" i="1" s="1"/>
  <c r="E1618" i="1"/>
  <c r="F1619" i="1" s="1"/>
  <c r="K1604" i="1"/>
  <c r="L1604" i="1" s="1"/>
  <c r="M1604" i="1" s="1"/>
  <c r="J1605" i="1"/>
  <c r="K1616" i="1"/>
  <c r="L1616" i="1" s="1"/>
  <c r="M1616" i="1" s="1"/>
  <c r="J1617" i="1"/>
  <c r="C1611" i="1" l="1"/>
  <c r="A1620" i="1"/>
  <c r="D1620" i="1" s="1"/>
  <c r="E1619" i="1"/>
  <c r="F1620" i="1" s="1"/>
  <c r="O1619" i="1"/>
  <c r="Q1619" i="1" s="1"/>
  <c r="S1619" i="1"/>
  <c r="R1619" i="1"/>
  <c r="K1605" i="1"/>
  <c r="L1605" i="1" s="1"/>
  <c r="M1605" i="1" s="1"/>
  <c r="J1606" i="1"/>
  <c r="G1605" i="1"/>
  <c r="H1604" i="1"/>
  <c r="N1604" i="1" s="1"/>
  <c r="P1604" i="1" s="1"/>
  <c r="B1604" i="1" s="1"/>
  <c r="K1617" i="1"/>
  <c r="L1617" i="1" s="1"/>
  <c r="M1617" i="1" s="1"/>
  <c r="J1618" i="1"/>
  <c r="C1612" i="1" l="1"/>
  <c r="S1620" i="1"/>
  <c r="G1606" i="1"/>
  <c r="H1605" i="1"/>
  <c r="N1605" i="1" s="1"/>
  <c r="P1605" i="1" s="1"/>
  <c r="B1605" i="1" s="1"/>
  <c r="O1620" i="1"/>
  <c r="Q1620" i="1" s="1"/>
  <c r="A1621" i="1"/>
  <c r="D1621" i="1" s="1"/>
  <c r="E1620" i="1"/>
  <c r="F1621" i="1" s="1"/>
  <c r="R1620" i="1"/>
  <c r="K1606" i="1"/>
  <c r="L1606" i="1" s="1"/>
  <c r="M1606" i="1" s="1"/>
  <c r="J1607" i="1"/>
  <c r="K1618" i="1"/>
  <c r="L1618" i="1" s="1"/>
  <c r="M1618" i="1" s="1"/>
  <c r="J1619" i="1"/>
  <c r="C1613" i="1" l="1"/>
  <c r="G1607" i="1"/>
  <c r="H1606" i="1"/>
  <c r="N1606" i="1" s="1"/>
  <c r="P1606" i="1" s="1"/>
  <c r="B1606" i="1" s="1"/>
  <c r="S1621" i="1"/>
  <c r="J1608" i="1"/>
  <c r="K1607" i="1"/>
  <c r="L1607" i="1" s="1"/>
  <c r="M1607" i="1" s="1"/>
  <c r="R1621" i="1"/>
  <c r="A1622" i="1"/>
  <c r="D1622" i="1" s="1"/>
  <c r="E1621" i="1"/>
  <c r="F1622" i="1" s="1"/>
  <c r="O1621" i="1"/>
  <c r="Q1621" i="1" s="1"/>
  <c r="K1619" i="1"/>
  <c r="L1619" i="1" s="1"/>
  <c r="M1619" i="1" s="1"/>
  <c r="J1620" i="1"/>
  <c r="C1614" i="1" l="1"/>
  <c r="J1609" i="1"/>
  <c r="K1608" i="1"/>
  <c r="L1608" i="1" s="1"/>
  <c r="M1608" i="1" s="1"/>
  <c r="S1622" i="1"/>
  <c r="G1608" i="1"/>
  <c r="H1607" i="1"/>
  <c r="N1607" i="1" s="1"/>
  <c r="P1607" i="1" s="1"/>
  <c r="B1607" i="1" s="1"/>
  <c r="A1623" i="1"/>
  <c r="D1623" i="1" s="1"/>
  <c r="E1622" i="1"/>
  <c r="F1623" i="1" s="1"/>
  <c r="O1622" i="1"/>
  <c r="Q1622" i="1" s="1"/>
  <c r="R1622" i="1"/>
  <c r="K1620" i="1"/>
  <c r="L1620" i="1" s="1"/>
  <c r="M1620" i="1" s="1"/>
  <c r="J1621" i="1"/>
  <c r="C1615" i="1" l="1"/>
  <c r="R1623" i="1"/>
  <c r="G1609" i="1"/>
  <c r="H1608" i="1"/>
  <c r="N1608" i="1" s="1"/>
  <c r="P1608" i="1" s="1"/>
  <c r="B1608" i="1" s="1"/>
  <c r="S1623" i="1"/>
  <c r="O1623" i="1"/>
  <c r="Q1623" i="1" s="1"/>
  <c r="A1624" i="1"/>
  <c r="D1624" i="1" s="1"/>
  <c r="E1623" i="1"/>
  <c r="F1624" i="1" s="1"/>
  <c r="J1610" i="1"/>
  <c r="K1609" i="1"/>
  <c r="L1609" i="1" s="1"/>
  <c r="M1609" i="1" s="1"/>
  <c r="K1621" i="1"/>
  <c r="L1621" i="1" s="1"/>
  <c r="M1621" i="1" s="1"/>
  <c r="J1622" i="1"/>
  <c r="C1616" i="1" l="1"/>
  <c r="S1624" i="1"/>
  <c r="K1610" i="1"/>
  <c r="L1610" i="1" s="1"/>
  <c r="M1610" i="1" s="1"/>
  <c r="J1611" i="1"/>
  <c r="G1610" i="1"/>
  <c r="H1609" i="1"/>
  <c r="N1609" i="1" s="1"/>
  <c r="P1609" i="1" s="1"/>
  <c r="B1609" i="1" s="1"/>
  <c r="R1624" i="1"/>
  <c r="A1625" i="1"/>
  <c r="D1625" i="1" s="1"/>
  <c r="E1624" i="1"/>
  <c r="F1625" i="1" s="1"/>
  <c r="O1624" i="1"/>
  <c r="Q1624" i="1" s="1"/>
  <c r="K1622" i="1"/>
  <c r="L1622" i="1" s="1"/>
  <c r="M1622" i="1" s="1"/>
  <c r="J1623" i="1"/>
  <c r="C1617" i="1" l="1"/>
  <c r="G1611" i="1"/>
  <c r="H1610" i="1"/>
  <c r="N1610" i="1" s="1"/>
  <c r="P1610" i="1" s="1"/>
  <c r="B1610" i="1" s="1"/>
  <c r="A1626" i="1"/>
  <c r="D1626" i="1" s="1"/>
  <c r="O1625" i="1"/>
  <c r="Q1625" i="1" s="1"/>
  <c r="E1625" i="1"/>
  <c r="F1626" i="1" s="1"/>
  <c r="K1611" i="1"/>
  <c r="L1611" i="1" s="1"/>
  <c r="M1611" i="1" s="1"/>
  <c r="J1612" i="1"/>
  <c r="K1612" i="1" s="1"/>
  <c r="S1625" i="1"/>
  <c r="R1625" i="1"/>
  <c r="K1623" i="1"/>
  <c r="L1623" i="1" s="1"/>
  <c r="M1623" i="1" s="1"/>
  <c r="J1624" i="1"/>
  <c r="C1618" i="1" l="1"/>
  <c r="O1626" i="1"/>
  <c r="A1627" i="1"/>
  <c r="D1627" i="1" s="1"/>
  <c r="E1626" i="1"/>
  <c r="F1627" i="1" s="1"/>
  <c r="R1626" i="1"/>
  <c r="S1626" i="1"/>
  <c r="L1612" i="1"/>
  <c r="M1612" i="1" s="1"/>
  <c r="L1613" i="1"/>
  <c r="M1613" i="1" s="1"/>
  <c r="G1612" i="1"/>
  <c r="H1611" i="1"/>
  <c r="N1611" i="1" s="1"/>
  <c r="P1611" i="1" s="1"/>
  <c r="B1611" i="1" s="1"/>
  <c r="K1624" i="1"/>
  <c r="L1624" i="1" s="1"/>
  <c r="M1624" i="1" s="1"/>
  <c r="J1625" i="1"/>
  <c r="C1619" i="1" l="1"/>
  <c r="G1613" i="1"/>
  <c r="H1612" i="1"/>
  <c r="N1612" i="1" s="1"/>
  <c r="P1612" i="1" s="1"/>
  <c r="A1628" i="1"/>
  <c r="D1628" i="1" s="1"/>
  <c r="E1627" i="1"/>
  <c r="F1628" i="1" s="1"/>
  <c r="O1627" i="1"/>
  <c r="Q1626" i="1"/>
  <c r="R1627" i="1"/>
  <c r="S1627" i="1"/>
  <c r="K1625" i="1"/>
  <c r="L1625" i="1" s="1"/>
  <c r="M1625" i="1" s="1"/>
  <c r="J1626" i="1"/>
  <c r="K1626" i="1" s="1"/>
  <c r="C1620" i="1" l="1"/>
  <c r="B1612" i="1"/>
  <c r="J1627" i="1"/>
  <c r="K1627" i="1" s="1"/>
  <c r="L1627" i="1" s="1"/>
  <c r="M1627" i="1" s="1"/>
  <c r="Q1627" i="1"/>
  <c r="S1628" i="1"/>
  <c r="R1628" i="1"/>
  <c r="O1628" i="1"/>
  <c r="E1628" i="1"/>
  <c r="F1629" i="1" s="1"/>
  <c r="A1629" i="1"/>
  <c r="D1629" i="1" s="1"/>
  <c r="G1614" i="1"/>
  <c r="H1613" i="1"/>
  <c r="N1613" i="1" s="1"/>
  <c r="P1613" i="1" s="1"/>
  <c r="B1613" i="1" s="1"/>
  <c r="L1626" i="1"/>
  <c r="M1626" i="1" s="1"/>
  <c r="C1621" i="1" l="1"/>
  <c r="J1628" i="1"/>
  <c r="K1628" i="1" s="1"/>
  <c r="L1628" i="1" s="1"/>
  <c r="M1628" i="1" s="1"/>
  <c r="R1629" i="1"/>
  <c r="Q1628" i="1"/>
  <c r="S1629" i="1"/>
  <c r="G1615" i="1"/>
  <c r="H1614" i="1"/>
  <c r="N1614" i="1" s="1"/>
  <c r="P1614" i="1" s="1"/>
  <c r="B1614" i="1" s="1"/>
  <c r="A1630" i="1"/>
  <c r="D1630" i="1" s="1"/>
  <c r="E1629" i="1"/>
  <c r="F1630" i="1" s="1"/>
  <c r="O1629" i="1"/>
  <c r="C1622" i="1" l="1"/>
  <c r="J1629" i="1"/>
  <c r="K1629" i="1" s="1"/>
  <c r="L1629" i="1" s="1"/>
  <c r="M1629" i="1" s="1"/>
  <c r="R1630" i="1"/>
  <c r="Q1629" i="1"/>
  <c r="S1630" i="1"/>
  <c r="O1630" i="1"/>
  <c r="A1631" i="1"/>
  <c r="D1631" i="1" s="1"/>
  <c r="E1630" i="1"/>
  <c r="F1631" i="1" s="1"/>
  <c r="G1616" i="1"/>
  <c r="H1615" i="1"/>
  <c r="N1615" i="1" s="1"/>
  <c r="P1615" i="1" s="1"/>
  <c r="B1615" i="1" s="1"/>
  <c r="C1623" i="1" l="1"/>
  <c r="J1630" i="1"/>
  <c r="K1630" i="1" s="1"/>
  <c r="L1630" i="1" s="1"/>
  <c r="M1630" i="1" s="1"/>
  <c r="O1631" i="1"/>
  <c r="A1632" i="1"/>
  <c r="D1632" i="1" s="1"/>
  <c r="E1631" i="1"/>
  <c r="F1632" i="1" s="1"/>
  <c r="G1617" i="1"/>
  <c r="H1616" i="1"/>
  <c r="N1616" i="1" s="1"/>
  <c r="P1616" i="1" s="1"/>
  <c r="B1616" i="1" s="1"/>
  <c r="S1631" i="1"/>
  <c r="Q1630" i="1"/>
  <c r="R1631" i="1"/>
  <c r="C1624" i="1" l="1"/>
  <c r="J1631" i="1"/>
  <c r="K1631" i="1" s="1"/>
  <c r="L1631" i="1" s="1"/>
  <c r="M1631" i="1" s="1"/>
  <c r="G1618" i="1"/>
  <c r="H1617" i="1"/>
  <c r="N1617" i="1" s="1"/>
  <c r="P1617" i="1" s="1"/>
  <c r="B1617" i="1" s="1"/>
  <c r="A1633" i="1"/>
  <c r="D1633" i="1" s="1"/>
  <c r="E1632" i="1"/>
  <c r="F1633" i="1" s="1"/>
  <c r="O1632" i="1"/>
  <c r="R1632" i="1"/>
  <c r="S1632" i="1"/>
  <c r="Q1631" i="1"/>
  <c r="C1625" i="1" l="1"/>
  <c r="J1632" i="1"/>
  <c r="K1632" i="1" s="1"/>
  <c r="L1632" i="1" s="1"/>
  <c r="M1632" i="1" s="1"/>
  <c r="R1633" i="1"/>
  <c r="Q1632" i="1"/>
  <c r="S1633" i="1"/>
  <c r="A1634" i="1"/>
  <c r="D1634" i="1" s="1"/>
  <c r="O1633" i="1"/>
  <c r="E1633" i="1"/>
  <c r="F1634" i="1" s="1"/>
  <c r="G1619" i="1"/>
  <c r="H1618" i="1"/>
  <c r="N1618" i="1" s="1"/>
  <c r="P1618" i="1" s="1"/>
  <c r="B1618" i="1" s="1"/>
  <c r="C1626" i="1" l="1"/>
  <c r="J1633" i="1"/>
  <c r="K1633" i="1" s="1"/>
  <c r="L1633" i="1" s="1"/>
  <c r="M1633" i="1" s="1"/>
  <c r="Q1633" i="1"/>
  <c r="R1634" i="1"/>
  <c r="S1634" i="1"/>
  <c r="A1635" i="1"/>
  <c r="D1635" i="1" s="1"/>
  <c r="E1634" i="1"/>
  <c r="F1635" i="1" s="1"/>
  <c r="O1634" i="1"/>
  <c r="G1620" i="1"/>
  <c r="H1619" i="1"/>
  <c r="N1619" i="1" s="1"/>
  <c r="P1619" i="1" s="1"/>
  <c r="B1619" i="1" s="1"/>
  <c r="C1627" i="1" l="1"/>
  <c r="J1634" i="1"/>
  <c r="K1634" i="1" s="1"/>
  <c r="L1634" i="1" s="1"/>
  <c r="M1634" i="1" s="1"/>
  <c r="A1636" i="1"/>
  <c r="D1636" i="1" s="1"/>
  <c r="E1635" i="1"/>
  <c r="F1636" i="1" s="1"/>
  <c r="O1635" i="1"/>
  <c r="G1621" i="1"/>
  <c r="H1620" i="1"/>
  <c r="N1620" i="1" s="1"/>
  <c r="P1620" i="1" s="1"/>
  <c r="B1620" i="1" s="1"/>
  <c r="Q1634" i="1"/>
  <c r="R1635" i="1"/>
  <c r="S1635" i="1"/>
  <c r="C1628" i="1" l="1"/>
  <c r="J1635" i="1"/>
  <c r="K1635" i="1" s="1"/>
  <c r="L1635" i="1" s="1"/>
  <c r="M1635" i="1" s="1"/>
  <c r="G1622" i="1"/>
  <c r="H1621" i="1"/>
  <c r="N1621" i="1" s="1"/>
  <c r="P1621" i="1" s="1"/>
  <c r="B1621" i="1" s="1"/>
  <c r="R1636" i="1"/>
  <c r="S1636" i="1"/>
  <c r="Q1635" i="1"/>
  <c r="A1637" i="1"/>
  <c r="D1637" i="1" s="1"/>
  <c r="O1636" i="1"/>
  <c r="E1636" i="1"/>
  <c r="F1637" i="1" s="1"/>
  <c r="C1629" i="1" l="1"/>
  <c r="J1636" i="1"/>
  <c r="K1636" i="1" s="1"/>
  <c r="L1636" i="1" s="1"/>
  <c r="M1636" i="1" s="1"/>
  <c r="Q1636" i="1"/>
  <c r="S1637" i="1"/>
  <c r="R1637" i="1"/>
  <c r="G1623" i="1"/>
  <c r="H1622" i="1"/>
  <c r="N1622" i="1" s="1"/>
  <c r="P1622" i="1" s="1"/>
  <c r="B1622" i="1" s="1"/>
  <c r="E1637" i="1"/>
  <c r="F1638" i="1" s="1"/>
  <c r="A1638" i="1"/>
  <c r="D1638" i="1" s="1"/>
  <c r="O1637" i="1"/>
  <c r="C1630" i="1" l="1"/>
  <c r="J1637" i="1"/>
  <c r="K1637" i="1" s="1"/>
  <c r="L1637" i="1" s="1"/>
  <c r="M1637" i="1" s="1"/>
  <c r="G1624" i="1"/>
  <c r="H1623" i="1"/>
  <c r="N1623" i="1" s="1"/>
  <c r="P1623" i="1" s="1"/>
  <c r="B1623" i="1" s="1"/>
  <c r="R1638" i="1"/>
  <c r="S1638" i="1"/>
  <c r="Q1637" i="1"/>
  <c r="O1638" i="1"/>
  <c r="A1639" i="1"/>
  <c r="D1639" i="1" s="1"/>
  <c r="E1638" i="1"/>
  <c r="F1639" i="1" s="1"/>
  <c r="C1631" i="1" l="1"/>
  <c r="J1638" i="1"/>
  <c r="K1638" i="1" s="1"/>
  <c r="L1638" i="1" s="1"/>
  <c r="M1638" i="1" s="1"/>
  <c r="Q1638" i="1"/>
  <c r="S1639" i="1"/>
  <c r="R1639" i="1"/>
  <c r="A1640" i="1"/>
  <c r="D1640" i="1" s="1"/>
  <c r="E1639" i="1"/>
  <c r="F1640" i="1" s="1"/>
  <c r="O1639" i="1"/>
  <c r="G1625" i="1"/>
  <c r="H1624" i="1"/>
  <c r="N1624" i="1" s="1"/>
  <c r="P1624" i="1" s="1"/>
  <c r="B1624" i="1" s="1"/>
  <c r="C1632" i="1" l="1"/>
  <c r="J1639" i="1"/>
  <c r="K1639" i="1" s="1"/>
  <c r="L1639" i="1" s="1"/>
  <c r="M1639" i="1" s="1"/>
  <c r="O1640" i="1"/>
  <c r="E1640" i="1"/>
  <c r="F1641" i="1" s="1"/>
  <c r="A1641" i="1"/>
  <c r="D1641" i="1" s="1"/>
  <c r="G1626" i="1"/>
  <c r="H1625" i="1"/>
  <c r="N1625" i="1" s="1"/>
  <c r="P1625" i="1" s="1"/>
  <c r="B1625" i="1" s="1"/>
  <c r="S1640" i="1"/>
  <c r="Q1639" i="1"/>
  <c r="R1640" i="1"/>
  <c r="C1633" i="1" l="1"/>
  <c r="J1640" i="1"/>
  <c r="K1640" i="1" s="1"/>
  <c r="L1640" i="1" s="1"/>
  <c r="M1640" i="1" s="1"/>
  <c r="H1626" i="1"/>
  <c r="N1626" i="1" s="1"/>
  <c r="P1626" i="1" s="1"/>
  <c r="B1626" i="1" s="1"/>
  <c r="G1627" i="1"/>
  <c r="A1642" i="1"/>
  <c r="D1642" i="1" s="1"/>
  <c r="O1641" i="1"/>
  <c r="E1641" i="1"/>
  <c r="F1642" i="1" s="1"/>
  <c r="R1641" i="1"/>
  <c r="Q1640" i="1"/>
  <c r="S1641" i="1"/>
  <c r="C1634" i="1" l="1"/>
  <c r="J1641" i="1"/>
  <c r="K1641" i="1" s="1"/>
  <c r="L1641" i="1" s="1"/>
  <c r="M1641" i="1" s="1"/>
  <c r="Q1641" i="1"/>
  <c r="S1642" i="1"/>
  <c r="R1642" i="1"/>
  <c r="E1642" i="1"/>
  <c r="F1643" i="1" s="1"/>
  <c r="O1642" i="1"/>
  <c r="A1643" i="1"/>
  <c r="D1643" i="1" s="1"/>
  <c r="G1628" i="1"/>
  <c r="H1627" i="1"/>
  <c r="N1627" i="1" s="1"/>
  <c r="P1627" i="1" s="1"/>
  <c r="B1627" i="1" s="1"/>
  <c r="C1635" i="1" l="1"/>
  <c r="J1642" i="1"/>
  <c r="K1642" i="1" s="1"/>
  <c r="L1642" i="1" s="1"/>
  <c r="M1642" i="1" s="1"/>
  <c r="G1629" i="1"/>
  <c r="H1628" i="1"/>
  <c r="N1628" i="1" s="1"/>
  <c r="P1628" i="1" s="1"/>
  <c r="B1628" i="1" s="1"/>
  <c r="A1644" i="1"/>
  <c r="D1644" i="1" s="1"/>
  <c r="E1643" i="1"/>
  <c r="F1644" i="1" s="1"/>
  <c r="O1643" i="1"/>
  <c r="Q1642" i="1"/>
  <c r="S1643" i="1"/>
  <c r="R1643" i="1"/>
  <c r="C1636" i="1" l="1"/>
  <c r="J1643" i="1"/>
  <c r="K1643" i="1" s="1"/>
  <c r="L1643" i="1" s="1"/>
  <c r="M1643" i="1" s="1"/>
  <c r="R1644" i="1"/>
  <c r="J1644" i="1"/>
  <c r="K1644" i="1" s="1"/>
  <c r="S1644" i="1"/>
  <c r="Q1643" i="1"/>
  <c r="A1645" i="1"/>
  <c r="D1645" i="1" s="1"/>
  <c r="E1644" i="1"/>
  <c r="F1645" i="1" s="1"/>
  <c r="O1644" i="1"/>
  <c r="G1630" i="1"/>
  <c r="H1629" i="1"/>
  <c r="N1629" i="1" s="1"/>
  <c r="P1629" i="1" s="1"/>
  <c r="B1629" i="1" s="1"/>
  <c r="L1644" i="1" l="1"/>
  <c r="M1644" i="1" s="1"/>
  <c r="C1637" i="1"/>
  <c r="A1646" i="1"/>
  <c r="D1646" i="1" s="1"/>
  <c r="E1645" i="1"/>
  <c r="F1646" i="1" s="1"/>
  <c r="O1645" i="1"/>
  <c r="G1631" i="1"/>
  <c r="H1630" i="1"/>
  <c r="N1630" i="1" s="1"/>
  <c r="P1630" i="1" s="1"/>
  <c r="B1630" i="1" s="1"/>
  <c r="R1645" i="1"/>
  <c r="J1645" i="1"/>
  <c r="K1645" i="1" s="1"/>
  <c r="L1645" i="1" s="1"/>
  <c r="M1645" i="1" s="1"/>
  <c r="Q1644" i="1"/>
  <c r="S1645" i="1"/>
  <c r="C1638" i="1" l="1"/>
  <c r="G1632" i="1"/>
  <c r="H1631" i="1"/>
  <c r="N1631" i="1" s="1"/>
  <c r="P1631" i="1" s="1"/>
  <c r="B1631" i="1" s="1"/>
  <c r="R1646" i="1"/>
  <c r="J1646" i="1"/>
  <c r="K1646" i="1" s="1"/>
  <c r="L1646" i="1" s="1"/>
  <c r="M1646" i="1" s="1"/>
  <c r="S1646" i="1"/>
  <c r="Q1645" i="1"/>
  <c r="O1646" i="1"/>
  <c r="A1647" i="1"/>
  <c r="D1647" i="1" s="1"/>
  <c r="E1646" i="1"/>
  <c r="F1647" i="1" s="1"/>
  <c r="C1639" i="1" l="1"/>
  <c r="O1647" i="1"/>
  <c r="A1648" i="1"/>
  <c r="D1648" i="1" s="1"/>
  <c r="E1647" i="1"/>
  <c r="F1648" i="1" s="1"/>
  <c r="G1633" i="1"/>
  <c r="H1632" i="1"/>
  <c r="N1632" i="1" s="1"/>
  <c r="P1632" i="1" s="1"/>
  <c r="B1632" i="1" s="1"/>
  <c r="Q1646" i="1"/>
  <c r="J1647" i="1"/>
  <c r="K1647" i="1" s="1"/>
  <c r="L1647" i="1" s="1"/>
  <c r="M1647" i="1" s="1"/>
  <c r="S1647" i="1"/>
  <c r="R1647" i="1"/>
  <c r="C1640" i="1" l="1"/>
  <c r="A1649" i="1"/>
  <c r="D1649" i="1" s="1"/>
  <c r="E1648" i="1"/>
  <c r="F1649" i="1" s="1"/>
  <c r="O1648" i="1"/>
  <c r="J1648" i="1"/>
  <c r="K1648" i="1" s="1"/>
  <c r="L1648" i="1" s="1"/>
  <c r="M1648" i="1" s="1"/>
  <c r="Q1647" i="1"/>
  <c r="S1648" i="1"/>
  <c r="R1648" i="1"/>
  <c r="G1634" i="1"/>
  <c r="H1633" i="1"/>
  <c r="N1633" i="1" s="1"/>
  <c r="P1633" i="1" s="1"/>
  <c r="B1633" i="1" s="1"/>
  <c r="C1641" i="1" l="1"/>
  <c r="S1649" i="1"/>
  <c r="Q1648" i="1"/>
  <c r="J1649" i="1"/>
  <c r="K1649" i="1" s="1"/>
  <c r="L1649" i="1" s="1"/>
  <c r="M1649" i="1" s="1"/>
  <c r="R1649" i="1"/>
  <c r="E1649" i="1"/>
  <c r="F1650" i="1" s="1"/>
  <c r="A1650" i="1"/>
  <c r="D1650" i="1" s="1"/>
  <c r="O1649" i="1"/>
  <c r="G1635" i="1"/>
  <c r="H1634" i="1"/>
  <c r="N1634" i="1" s="1"/>
  <c r="P1634" i="1" s="1"/>
  <c r="B1634" i="1" s="1"/>
  <c r="C1642" i="1" l="1"/>
  <c r="G1636" i="1"/>
  <c r="H1635" i="1"/>
  <c r="N1635" i="1" s="1"/>
  <c r="P1635" i="1" s="1"/>
  <c r="B1635" i="1" s="1"/>
  <c r="Q1649" i="1"/>
  <c r="S1650" i="1"/>
  <c r="R1650" i="1"/>
  <c r="J1650" i="1"/>
  <c r="K1650" i="1" s="1"/>
  <c r="L1650" i="1" s="1"/>
  <c r="M1650" i="1" s="1"/>
  <c r="A1651" i="1"/>
  <c r="D1651" i="1" s="1"/>
  <c r="O1650" i="1"/>
  <c r="E1650" i="1"/>
  <c r="F1651" i="1" s="1"/>
  <c r="C1643" i="1" l="1"/>
  <c r="G1637" i="1"/>
  <c r="H1636" i="1"/>
  <c r="N1636" i="1" s="1"/>
  <c r="P1636" i="1" s="1"/>
  <c r="B1636" i="1" s="1"/>
  <c r="R1651" i="1"/>
  <c r="J1651" i="1"/>
  <c r="K1651" i="1" s="1"/>
  <c r="L1651" i="1" s="1"/>
  <c r="M1651" i="1" s="1"/>
  <c r="S1651" i="1"/>
  <c r="Q1650" i="1"/>
  <c r="A1652" i="1"/>
  <c r="D1652" i="1" s="1"/>
  <c r="E1651" i="1"/>
  <c r="F1652" i="1" s="1"/>
  <c r="O1651" i="1"/>
  <c r="C1644" i="1" l="1"/>
  <c r="Q1651" i="1"/>
  <c r="S1652" i="1"/>
  <c r="R1652" i="1"/>
  <c r="J1652" i="1"/>
  <c r="K1652" i="1" s="1"/>
  <c r="L1652" i="1" s="1"/>
  <c r="M1652" i="1" s="1"/>
  <c r="G1638" i="1"/>
  <c r="H1637" i="1"/>
  <c r="N1637" i="1" s="1"/>
  <c r="P1637" i="1" s="1"/>
  <c r="B1637" i="1" s="1"/>
  <c r="O1652" i="1"/>
  <c r="A1653" i="1"/>
  <c r="D1653" i="1" s="1"/>
  <c r="E1652" i="1"/>
  <c r="F1653" i="1" s="1"/>
  <c r="C1645" i="1" l="1"/>
  <c r="G1639" i="1"/>
  <c r="H1638" i="1"/>
  <c r="N1638" i="1" s="1"/>
  <c r="P1638" i="1" s="1"/>
  <c r="B1638" i="1" s="1"/>
  <c r="A1654" i="1"/>
  <c r="D1654" i="1" s="1"/>
  <c r="E1653" i="1"/>
  <c r="F1654" i="1" s="1"/>
  <c r="O1653" i="1"/>
  <c r="J1653" i="1"/>
  <c r="K1653" i="1" s="1"/>
  <c r="L1653" i="1" s="1"/>
  <c r="M1653" i="1" s="1"/>
  <c r="Q1652" i="1"/>
  <c r="S1653" i="1"/>
  <c r="R1653" i="1"/>
  <c r="C1646" i="1" l="1"/>
  <c r="R1654" i="1"/>
  <c r="J1654" i="1"/>
  <c r="K1654" i="1" s="1"/>
  <c r="L1654" i="1" s="1"/>
  <c r="M1654" i="1" s="1"/>
  <c r="Q1653" i="1"/>
  <c r="S1654" i="1"/>
  <c r="O1654" i="1"/>
  <c r="A1655" i="1"/>
  <c r="D1655" i="1" s="1"/>
  <c r="E1654" i="1"/>
  <c r="F1655" i="1" s="1"/>
  <c r="G1640" i="1"/>
  <c r="H1639" i="1"/>
  <c r="N1639" i="1" s="1"/>
  <c r="P1639" i="1" s="1"/>
  <c r="B1639" i="1" s="1"/>
  <c r="C1647" i="1" l="1"/>
  <c r="Q1654" i="1"/>
  <c r="J1655" i="1"/>
  <c r="K1655" i="1" s="1"/>
  <c r="L1655" i="1" s="1"/>
  <c r="M1655" i="1" s="1"/>
  <c r="S1655" i="1"/>
  <c r="R1655" i="1"/>
  <c r="G1641" i="1"/>
  <c r="H1640" i="1"/>
  <c r="N1640" i="1" s="1"/>
  <c r="P1640" i="1" s="1"/>
  <c r="B1640" i="1" s="1"/>
  <c r="E1655" i="1"/>
  <c r="F1656" i="1" s="1"/>
  <c r="A1656" i="1"/>
  <c r="D1656" i="1" s="1"/>
  <c r="O1655" i="1"/>
  <c r="C1648" i="1" l="1"/>
  <c r="G1642" i="1"/>
  <c r="H1641" i="1"/>
  <c r="N1641" i="1" s="1"/>
  <c r="P1641" i="1" s="1"/>
  <c r="B1641" i="1" s="1"/>
  <c r="J1656" i="1"/>
  <c r="K1656" i="1" s="1"/>
  <c r="L1656" i="1" s="1"/>
  <c r="M1656" i="1" s="1"/>
  <c r="Q1655" i="1"/>
  <c r="S1656" i="1"/>
  <c r="R1656" i="1"/>
  <c r="A1657" i="1"/>
  <c r="D1657" i="1" s="1"/>
  <c r="E1656" i="1"/>
  <c r="F1657" i="1" s="1"/>
  <c r="O1656" i="1"/>
  <c r="C1649" i="1" l="1"/>
  <c r="O1657" i="1"/>
  <c r="E1657" i="1"/>
  <c r="F1658" i="1" s="1"/>
  <c r="A1658" i="1"/>
  <c r="D1658" i="1" s="1"/>
  <c r="R1657" i="1"/>
  <c r="S1657" i="1"/>
  <c r="J1657" i="1"/>
  <c r="K1657" i="1" s="1"/>
  <c r="L1657" i="1" s="1"/>
  <c r="M1657" i="1" s="1"/>
  <c r="Q1656" i="1"/>
  <c r="G1643" i="1"/>
  <c r="H1642" i="1"/>
  <c r="N1642" i="1" s="1"/>
  <c r="P1642" i="1" s="1"/>
  <c r="B1642" i="1" s="1"/>
  <c r="C1650" i="1" l="1"/>
  <c r="O1658" i="1"/>
  <c r="A1659" i="1"/>
  <c r="D1659" i="1" s="1"/>
  <c r="E1658" i="1"/>
  <c r="F1659" i="1" s="1"/>
  <c r="Q1657" i="1"/>
  <c r="J1658" i="1"/>
  <c r="K1658" i="1" s="1"/>
  <c r="L1658" i="1" s="1"/>
  <c r="M1658" i="1" s="1"/>
  <c r="S1658" i="1"/>
  <c r="R1658" i="1"/>
  <c r="G1644" i="1"/>
  <c r="H1643" i="1"/>
  <c r="N1643" i="1" s="1"/>
  <c r="P1643" i="1" s="1"/>
  <c r="B1643" i="1" s="1"/>
  <c r="C1651" i="1" l="1"/>
  <c r="E1659" i="1"/>
  <c r="F1660" i="1" s="1"/>
  <c r="O1659" i="1"/>
  <c r="A1660" i="1"/>
  <c r="D1660" i="1" s="1"/>
  <c r="R1659" i="1"/>
  <c r="S1659" i="1"/>
  <c r="Q1658" i="1"/>
  <c r="J1659" i="1"/>
  <c r="K1659" i="1" s="1"/>
  <c r="L1659" i="1" s="1"/>
  <c r="M1659" i="1" s="1"/>
  <c r="G1645" i="1"/>
  <c r="H1644" i="1"/>
  <c r="N1644" i="1" s="1"/>
  <c r="P1644" i="1" s="1"/>
  <c r="B1644" i="1" s="1"/>
  <c r="C1652" i="1" l="1"/>
  <c r="O1660" i="1"/>
  <c r="A1661" i="1"/>
  <c r="D1661" i="1" s="1"/>
  <c r="E1660" i="1"/>
  <c r="F1661" i="1" s="1"/>
  <c r="Q1659" i="1"/>
  <c r="R1660" i="1"/>
  <c r="J1660" i="1"/>
  <c r="K1660" i="1" s="1"/>
  <c r="L1660" i="1" s="1"/>
  <c r="M1660" i="1" s="1"/>
  <c r="S1660" i="1"/>
  <c r="G1646" i="1"/>
  <c r="H1645" i="1"/>
  <c r="N1645" i="1" s="1"/>
  <c r="P1645" i="1" s="1"/>
  <c r="B1645" i="1" s="1"/>
  <c r="C1653" i="1" l="1"/>
  <c r="A1662" i="1"/>
  <c r="D1662" i="1" s="1"/>
  <c r="E1661" i="1"/>
  <c r="F1662" i="1" s="1"/>
  <c r="O1661" i="1"/>
  <c r="S1661" i="1"/>
  <c r="R1661" i="1"/>
  <c r="Q1660" i="1"/>
  <c r="J1661" i="1"/>
  <c r="K1661" i="1" s="1"/>
  <c r="L1661" i="1" s="1"/>
  <c r="M1661" i="1" s="1"/>
  <c r="G1647" i="1"/>
  <c r="H1646" i="1"/>
  <c r="N1646" i="1" s="1"/>
  <c r="P1646" i="1" s="1"/>
  <c r="B1646" i="1" s="1"/>
  <c r="C1654" i="1" l="1"/>
  <c r="R1662" i="1"/>
  <c r="J1662" i="1"/>
  <c r="K1662" i="1" s="1"/>
  <c r="L1662" i="1" s="1"/>
  <c r="M1662" i="1" s="1"/>
  <c r="S1662" i="1"/>
  <c r="Q1661" i="1"/>
  <c r="E1662" i="1"/>
  <c r="F1663" i="1" s="1"/>
  <c r="A1663" i="1"/>
  <c r="D1663" i="1" s="1"/>
  <c r="O1662" i="1"/>
  <c r="G1648" i="1"/>
  <c r="H1647" i="1"/>
  <c r="N1647" i="1" s="1"/>
  <c r="P1647" i="1" s="1"/>
  <c r="B1647" i="1" s="1"/>
  <c r="C1655" i="1" l="1"/>
  <c r="G1649" i="1"/>
  <c r="H1648" i="1"/>
  <c r="N1648" i="1" s="1"/>
  <c r="P1648" i="1" s="1"/>
  <c r="B1648" i="1" s="1"/>
  <c r="Q1662" i="1"/>
  <c r="S1663" i="1"/>
  <c r="R1663" i="1"/>
  <c r="J1663" i="1"/>
  <c r="K1663" i="1" s="1"/>
  <c r="L1663" i="1" s="1"/>
  <c r="M1663" i="1" s="1"/>
  <c r="A1664" i="1"/>
  <c r="D1664" i="1" s="1"/>
  <c r="E1663" i="1"/>
  <c r="F1664" i="1" s="1"/>
  <c r="O1663" i="1"/>
  <c r="C1656" i="1" l="1"/>
  <c r="S1664" i="1"/>
  <c r="R1664" i="1"/>
  <c r="J1664" i="1"/>
  <c r="K1664" i="1" s="1"/>
  <c r="L1664" i="1" s="1"/>
  <c r="M1664" i="1" s="1"/>
  <c r="Q1663" i="1"/>
  <c r="G1650" i="1"/>
  <c r="H1649" i="1"/>
  <c r="N1649" i="1" s="1"/>
  <c r="P1649" i="1" s="1"/>
  <c r="B1649" i="1" s="1"/>
  <c r="E1664" i="1"/>
  <c r="F1665" i="1" s="1"/>
  <c r="O1664" i="1"/>
  <c r="A1665" i="1"/>
  <c r="D1665" i="1" s="1"/>
  <c r="C1657" i="1" l="1"/>
  <c r="G1651" i="1"/>
  <c r="H1650" i="1"/>
  <c r="N1650" i="1" s="1"/>
  <c r="P1650" i="1" s="1"/>
  <c r="B1650" i="1" s="1"/>
  <c r="O1665" i="1"/>
  <c r="E1665" i="1"/>
  <c r="F1666" i="1" s="1"/>
  <c r="A1666" i="1"/>
  <c r="D1666" i="1" s="1"/>
  <c r="S1665" i="1"/>
  <c r="Q1664" i="1"/>
  <c r="R1665" i="1"/>
  <c r="J1665" i="1"/>
  <c r="K1665" i="1" s="1"/>
  <c r="L1665" i="1" s="1"/>
  <c r="M1665" i="1" s="1"/>
  <c r="C1658" i="1" l="1"/>
  <c r="J1666" i="1"/>
  <c r="K1666" i="1" s="1"/>
  <c r="L1666" i="1" s="1"/>
  <c r="M1666" i="1" s="1"/>
  <c r="Q1665" i="1"/>
  <c r="S1666" i="1"/>
  <c r="R1666" i="1"/>
  <c r="G1652" i="1"/>
  <c r="H1651" i="1"/>
  <c r="N1651" i="1" s="1"/>
  <c r="P1651" i="1" s="1"/>
  <c r="B1651" i="1" s="1"/>
  <c r="A1667" i="1"/>
  <c r="D1667" i="1" s="1"/>
  <c r="E1666" i="1"/>
  <c r="F1667" i="1" s="1"/>
  <c r="O1666" i="1"/>
  <c r="C1659" i="1" l="1"/>
  <c r="G1653" i="1"/>
  <c r="H1652" i="1"/>
  <c r="N1652" i="1" s="1"/>
  <c r="P1652" i="1" s="1"/>
  <c r="B1652" i="1" s="1"/>
  <c r="Q1666" i="1"/>
  <c r="R1667" i="1"/>
  <c r="J1667" i="1"/>
  <c r="K1667" i="1" s="1"/>
  <c r="L1667" i="1" s="1"/>
  <c r="M1667" i="1" s="1"/>
  <c r="S1667" i="1"/>
  <c r="A1668" i="1"/>
  <c r="D1668" i="1" s="1"/>
  <c r="O1667" i="1"/>
  <c r="E1667" i="1"/>
  <c r="F1668" i="1" s="1"/>
  <c r="C1660" i="1" l="1"/>
  <c r="R1668" i="1"/>
  <c r="J1668" i="1"/>
  <c r="K1668" i="1" s="1"/>
  <c r="L1668" i="1" s="1"/>
  <c r="M1668" i="1" s="1"/>
  <c r="Q1667" i="1"/>
  <c r="S1668" i="1"/>
  <c r="O1668" i="1"/>
  <c r="A1669" i="1"/>
  <c r="D1669" i="1" s="1"/>
  <c r="E1668" i="1"/>
  <c r="F1669" i="1" s="1"/>
  <c r="G1654" i="1"/>
  <c r="H1653" i="1"/>
  <c r="N1653" i="1" s="1"/>
  <c r="P1653" i="1" s="1"/>
  <c r="B1653" i="1" s="1"/>
  <c r="C1661" i="1" l="1"/>
  <c r="Q1668" i="1"/>
  <c r="S1669" i="1"/>
  <c r="R1669" i="1"/>
  <c r="J1669" i="1"/>
  <c r="K1669" i="1" s="1"/>
  <c r="L1669" i="1" s="1"/>
  <c r="M1669" i="1" s="1"/>
  <c r="G1655" i="1"/>
  <c r="H1654" i="1"/>
  <c r="N1654" i="1" s="1"/>
  <c r="P1654" i="1" s="1"/>
  <c r="B1654" i="1" s="1"/>
  <c r="A1670" i="1"/>
  <c r="D1670" i="1" s="1"/>
  <c r="E1669" i="1"/>
  <c r="F1670" i="1" s="1"/>
  <c r="B1669" i="1"/>
  <c r="O1669" i="1"/>
  <c r="C1662" i="1" l="1"/>
  <c r="G1656" i="1"/>
  <c r="H1655" i="1"/>
  <c r="N1655" i="1" s="1"/>
  <c r="P1655" i="1" s="1"/>
  <c r="B1655" i="1" s="1"/>
  <c r="R1670" i="1"/>
  <c r="J1670" i="1"/>
  <c r="K1670" i="1" s="1"/>
  <c r="L1670" i="1" s="1"/>
  <c r="M1670" i="1" s="1"/>
  <c r="Q1669" i="1"/>
  <c r="S1670" i="1"/>
  <c r="A1671" i="1"/>
  <c r="D1671" i="1" s="1"/>
  <c r="O1670" i="1"/>
  <c r="E1670" i="1"/>
  <c r="F1671" i="1" s="1"/>
  <c r="B1670" i="1"/>
  <c r="C1663" i="1" l="1"/>
  <c r="R1671" i="1"/>
  <c r="J1671" i="1"/>
  <c r="K1671" i="1" s="1"/>
  <c r="L1671" i="1" s="1"/>
  <c r="M1671" i="1" s="1"/>
  <c r="Q1670" i="1"/>
  <c r="S1671" i="1"/>
  <c r="G1657" i="1"/>
  <c r="H1656" i="1"/>
  <c r="N1656" i="1" s="1"/>
  <c r="P1656" i="1" s="1"/>
  <c r="B1656" i="1" s="1"/>
  <c r="A1672" i="1"/>
  <c r="D1672" i="1" s="1"/>
  <c r="E1671" i="1"/>
  <c r="F1672" i="1" s="1"/>
  <c r="O1671" i="1"/>
  <c r="B1671" i="1"/>
  <c r="C1664" i="1" l="1"/>
  <c r="G1658" i="1"/>
  <c r="H1657" i="1"/>
  <c r="N1657" i="1" s="1"/>
  <c r="P1657" i="1" s="1"/>
  <c r="B1657" i="1" s="1"/>
  <c r="Q1671" i="1"/>
  <c r="S1672" i="1"/>
  <c r="R1672" i="1"/>
  <c r="J1672" i="1"/>
  <c r="K1672" i="1" s="1"/>
  <c r="L1672" i="1" s="1"/>
  <c r="M1672" i="1" s="1"/>
  <c r="A1673" i="1"/>
  <c r="D1673" i="1" s="1"/>
  <c r="B1672" i="1"/>
  <c r="O1672" i="1"/>
  <c r="E1672" i="1"/>
  <c r="F1673" i="1" s="1"/>
  <c r="C1665" i="1" l="1"/>
  <c r="J1673" i="1"/>
  <c r="K1673" i="1" s="1"/>
  <c r="L1673" i="1" s="1"/>
  <c r="M1673" i="1" s="1"/>
  <c r="R1673" i="1"/>
  <c r="S1673" i="1"/>
  <c r="Q1672" i="1"/>
  <c r="G1659" i="1"/>
  <c r="H1658" i="1"/>
  <c r="N1658" i="1" s="1"/>
  <c r="P1658" i="1" s="1"/>
  <c r="B1658" i="1" s="1"/>
  <c r="O1673" i="1"/>
  <c r="B1673" i="1"/>
  <c r="A1674" i="1"/>
  <c r="D1674" i="1" s="1"/>
  <c r="E1673" i="1"/>
  <c r="F1674" i="1" s="1"/>
  <c r="C1666" i="1" l="1"/>
  <c r="G1660" i="1"/>
  <c r="H1659" i="1"/>
  <c r="N1659" i="1" s="1"/>
  <c r="P1659" i="1" s="1"/>
  <c r="B1659" i="1" s="1"/>
  <c r="O1674" i="1"/>
  <c r="A1675" i="1"/>
  <c r="D1675" i="1" s="1"/>
  <c r="E1674" i="1"/>
  <c r="F1675" i="1" s="1"/>
  <c r="B1674" i="1"/>
  <c r="S1674" i="1"/>
  <c r="Q1673" i="1"/>
  <c r="R1674" i="1"/>
  <c r="J1674" i="1"/>
  <c r="K1674" i="1" s="1"/>
  <c r="L1674" i="1" s="1"/>
  <c r="M1674" i="1" s="1"/>
  <c r="C1667" i="1" l="1"/>
  <c r="E1675" i="1"/>
  <c r="F1676" i="1" s="1"/>
  <c r="A1676" i="1"/>
  <c r="D1676" i="1" s="1"/>
  <c r="B1675" i="1"/>
  <c r="O1675" i="1"/>
  <c r="S1675" i="1"/>
  <c r="Q1674" i="1"/>
  <c r="J1675" i="1"/>
  <c r="K1675" i="1" s="1"/>
  <c r="L1675" i="1" s="1"/>
  <c r="M1675" i="1" s="1"/>
  <c r="R1675" i="1"/>
  <c r="G1661" i="1"/>
  <c r="H1660" i="1"/>
  <c r="N1660" i="1" s="1"/>
  <c r="P1660" i="1" s="1"/>
  <c r="B1660" i="1" s="1"/>
  <c r="C1668" i="1" l="1"/>
  <c r="S1676" i="1"/>
  <c r="Q1675" i="1"/>
  <c r="R1676" i="1"/>
  <c r="J1676" i="1"/>
  <c r="K1676" i="1" s="1"/>
  <c r="L1676" i="1" s="1"/>
  <c r="M1676" i="1" s="1"/>
  <c r="G1662" i="1"/>
  <c r="H1661" i="1"/>
  <c r="N1661" i="1" s="1"/>
  <c r="P1661" i="1" s="1"/>
  <c r="B1661" i="1" s="1"/>
  <c r="E1676" i="1"/>
  <c r="F1677" i="1" s="1"/>
  <c r="A1677" i="1"/>
  <c r="D1677" i="1" s="1"/>
  <c r="O1676" i="1"/>
  <c r="B1676" i="1"/>
  <c r="C1669" i="1" l="1"/>
  <c r="C1670" i="1" s="1"/>
  <c r="C1671" i="1" s="1"/>
  <c r="C1672" i="1" s="1"/>
  <c r="C1673" i="1" s="1"/>
  <c r="C1674" i="1" s="1"/>
  <c r="C1675" i="1" s="1"/>
  <c r="C1676" i="1" s="1"/>
  <c r="G1663" i="1"/>
  <c r="H1662" i="1"/>
  <c r="N1662" i="1" s="1"/>
  <c r="P1662" i="1" s="1"/>
  <c r="B1662" i="1" s="1"/>
  <c r="R1677" i="1"/>
  <c r="J1677" i="1"/>
  <c r="K1677" i="1" s="1"/>
  <c r="L1677" i="1" s="1"/>
  <c r="M1677" i="1" s="1"/>
  <c r="S1677" i="1"/>
  <c r="Q1676" i="1"/>
  <c r="E1677" i="1"/>
  <c r="F1678" i="1" s="1"/>
  <c r="B1677" i="1"/>
  <c r="O1677" i="1"/>
  <c r="A1678" i="1"/>
  <c r="D1678" i="1" s="1"/>
  <c r="C1677" i="1" l="1"/>
  <c r="O1678" i="1"/>
  <c r="B1678" i="1"/>
  <c r="A1679" i="1"/>
  <c r="D1679" i="1" s="1"/>
  <c r="E1678" i="1"/>
  <c r="F1679" i="1" s="1"/>
  <c r="R1678" i="1"/>
  <c r="S1678" i="1"/>
  <c r="J1678" i="1"/>
  <c r="K1678" i="1" s="1"/>
  <c r="L1678" i="1" s="1"/>
  <c r="M1678" i="1" s="1"/>
  <c r="Q1677" i="1"/>
  <c r="C1678" i="1" s="1"/>
  <c r="G1664" i="1"/>
  <c r="H1663" i="1"/>
  <c r="N1663" i="1" s="1"/>
  <c r="P1663" i="1" s="1"/>
  <c r="B1663" i="1" s="1"/>
  <c r="A1680" i="1" l="1"/>
  <c r="D1680" i="1" s="1"/>
  <c r="E1679" i="1"/>
  <c r="F1680" i="1" s="1"/>
  <c r="O1679" i="1"/>
  <c r="B1679" i="1"/>
  <c r="S1679" i="1"/>
  <c r="J1679" i="1"/>
  <c r="K1679" i="1" s="1"/>
  <c r="L1679" i="1" s="1"/>
  <c r="M1679" i="1" s="1"/>
  <c r="Q1678" i="1"/>
  <c r="C1679" i="1" s="1"/>
  <c r="R1679" i="1"/>
  <c r="G1665" i="1"/>
  <c r="H1664" i="1"/>
  <c r="N1664" i="1" s="1"/>
  <c r="P1664" i="1" s="1"/>
  <c r="B1664" i="1" s="1"/>
  <c r="R1680" i="1" l="1"/>
  <c r="J1680" i="1"/>
  <c r="K1680" i="1" s="1"/>
  <c r="L1680" i="1" s="1"/>
  <c r="M1680" i="1" s="1"/>
  <c r="S1680" i="1"/>
  <c r="Q1679" i="1"/>
  <c r="C1680" i="1" s="1"/>
  <c r="G1666" i="1"/>
  <c r="H1665" i="1"/>
  <c r="N1665" i="1" s="1"/>
  <c r="P1665" i="1" s="1"/>
  <c r="B1665" i="1" s="1"/>
  <c r="O1680" i="1"/>
  <c r="A1681" i="1"/>
  <c r="D1681" i="1" s="1"/>
  <c r="E1680" i="1"/>
  <c r="F1681" i="1" s="1"/>
  <c r="B1680" i="1"/>
  <c r="G1667" i="1" l="1"/>
  <c r="H1666" i="1"/>
  <c r="N1666" i="1" s="1"/>
  <c r="P1666" i="1" s="1"/>
  <c r="B1666" i="1" s="1"/>
  <c r="A1682" i="1"/>
  <c r="D1682" i="1" s="1"/>
  <c r="E1681" i="1"/>
  <c r="F1682" i="1" s="1"/>
  <c r="O1681" i="1"/>
  <c r="B1681" i="1"/>
  <c r="Q1680" i="1"/>
  <c r="C1681" i="1" s="1"/>
  <c r="S1681" i="1"/>
  <c r="R1681" i="1"/>
  <c r="J1681" i="1"/>
  <c r="K1681" i="1" s="1"/>
  <c r="L1681" i="1" s="1"/>
  <c r="M1681" i="1" s="1"/>
  <c r="Q1681" i="1" l="1"/>
  <c r="C1682" i="1" s="1"/>
  <c r="S1682" i="1"/>
  <c r="R1682" i="1"/>
  <c r="J1682" i="1"/>
  <c r="K1682" i="1" s="1"/>
  <c r="L1682" i="1" s="1"/>
  <c r="M1682" i="1" s="1"/>
  <c r="A1683" i="1"/>
  <c r="D1683" i="1" s="1"/>
  <c r="E1682" i="1"/>
  <c r="F1683" i="1" s="1"/>
  <c r="B1682" i="1"/>
  <c r="O1682" i="1"/>
  <c r="G1668" i="1"/>
  <c r="H1667" i="1"/>
  <c r="N1667" i="1" s="1"/>
  <c r="P1667" i="1" s="1"/>
  <c r="B1667" i="1" s="1"/>
  <c r="G1669" i="1" l="1"/>
  <c r="H1668" i="1"/>
  <c r="N1668" i="1" s="1"/>
  <c r="P1668" i="1" s="1"/>
  <c r="B1668" i="1" s="1"/>
  <c r="R1683" i="1"/>
  <c r="J1683" i="1"/>
  <c r="K1683" i="1" s="1"/>
  <c r="L1683" i="1" s="1"/>
  <c r="M1683" i="1" s="1"/>
  <c r="S1683" i="1"/>
  <c r="Q1682" i="1"/>
  <c r="C1683" i="1" s="1"/>
  <c r="B1683" i="1"/>
  <c r="A1684" i="1"/>
  <c r="D1684" i="1" s="1"/>
  <c r="E1683" i="1"/>
  <c r="F1684" i="1" s="1"/>
  <c r="O1683" i="1"/>
  <c r="J1684" i="1" l="1"/>
  <c r="K1684" i="1" s="1"/>
  <c r="L1684" i="1" s="1"/>
  <c r="M1684" i="1" s="1"/>
  <c r="Q1683" i="1"/>
  <c r="C1684" i="1" s="1"/>
  <c r="S1684" i="1"/>
  <c r="R1684" i="1"/>
  <c r="G1670" i="1"/>
  <c r="H1669" i="1"/>
  <c r="N1669" i="1" s="1"/>
  <c r="P1669" i="1" s="1"/>
  <c r="A1685" i="1"/>
  <c r="D1685" i="1" s="1"/>
  <c r="E1684" i="1"/>
  <c r="F1685" i="1" s="1"/>
  <c r="O1684" i="1"/>
  <c r="B1684" i="1"/>
  <c r="G1671" i="1" l="1"/>
  <c r="H1670" i="1"/>
  <c r="N1670" i="1" s="1"/>
  <c r="P1670" i="1" s="1"/>
  <c r="R1685" i="1"/>
  <c r="J1685" i="1"/>
  <c r="K1685" i="1" s="1"/>
  <c r="L1685" i="1" s="1"/>
  <c r="M1685" i="1" s="1"/>
  <c r="S1685" i="1"/>
  <c r="Q1684" i="1"/>
  <c r="C1685" i="1" s="1"/>
  <c r="E1685" i="1"/>
  <c r="F1686" i="1" s="1"/>
  <c r="A1686" i="1"/>
  <c r="D1686" i="1" s="1"/>
  <c r="O1685" i="1"/>
  <c r="B1685" i="1"/>
  <c r="J1686" i="1" l="1"/>
  <c r="K1686" i="1" s="1"/>
  <c r="L1686" i="1" s="1"/>
  <c r="M1686" i="1" s="1"/>
  <c r="R1686" i="1"/>
  <c r="S1686" i="1"/>
  <c r="Q1685" i="1"/>
  <c r="C1686" i="1" s="1"/>
  <c r="O1686" i="1"/>
  <c r="B1686" i="1"/>
  <c r="A1687" i="1"/>
  <c r="D1687" i="1" s="1"/>
  <c r="E1686" i="1"/>
  <c r="F1687" i="1" s="1"/>
  <c r="G1672" i="1"/>
  <c r="H1671" i="1"/>
  <c r="N1671" i="1" s="1"/>
  <c r="P1671" i="1" s="1"/>
  <c r="G1673" i="1" l="1"/>
  <c r="H1672" i="1"/>
  <c r="N1672" i="1" s="1"/>
  <c r="P1672" i="1" s="1"/>
  <c r="A1688" i="1"/>
  <c r="D1688" i="1" s="1"/>
  <c r="E1687" i="1"/>
  <c r="F1688" i="1" s="1"/>
  <c r="O1687" i="1"/>
  <c r="B1687" i="1"/>
  <c r="R1687" i="1"/>
  <c r="J1687" i="1"/>
  <c r="K1687" i="1" s="1"/>
  <c r="L1687" i="1" s="1"/>
  <c r="M1687" i="1" s="1"/>
  <c r="Q1686" i="1"/>
  <c r="C1687" i="1" s="1"/>
  <c r="S1687" i="1"/>
  <c r="R1688" i="1" l="1"/>
  <c r="J1688" i="1"/>
  <c r="K1688" i="1" s="1"/>
  <c r="L1688" i="1" s="1"/>
  <c r="M1688" i="1" s="1"/>
  <c r="S1688" i="1"/>
  <c r="Q1687" i="1"/>
  <c r="C1688" i="1" s="1"/>
  <c r="E1688" i="1"/>
  <c r="F1689" i="1" s="1"/>
  <c r="B1688" i="1"/>
  <c r="A1689" i="1"/>
  <c r="D1689" i="1" s="1"/>
  <c r="O1688" i="1"/>
  <c r="G1674" i="1"/>
  <c r="H1673" i="1"/>
  <c r="N1673" i="1" s="1"/>
  <c r="P1673" i="1" s="1"/>
  <c r="G1675" i="1" l="1"/>
  <c r="H1674" i="1"/>
  <c r="N1674" i="1" s="1"/>
  <c r="P1674" i="1" s="1"/>
  <c r="R1689" i="1"/>
  <c r="Q1688" i="1"/>
  <c r="C1689" i="1" s="1"/>
  <c r="J1689" i="1"/>
  <c r="K1689" i="1" s="1"/>
  <c r="L1689" i="1" s="1"/>
  <c r="M1689" i="1" s="1"/>
  <c r="S1689" i="1"/>
  <c r="O1689" i="1"/>
  <c r="B1689" i="1"/>
  <c r="A1690" i="1"/>
  <c r="D1690" i="1" s="1"/>
  <c r="E1689" i="1"/>
  <c r="F1690" i="1" s="1"/>
  <c r="A1691" i="1" l="1"/>
  <c r="D1691" i="1" s="1"/>
  <c r="E1690" i="1"/>
  <c r="F1691" i="1" s="1"/>
  <c r="B1690" i="1"/>
  <c r="O1690" i="1"/>
  <c r="G1676" i="1"/>
  <c r="H1675" i="1"/>
  <c r="N1675" i="1" s="1"/>
  <c r="P1675" i="1" s="1"/>
  <c r="S1690" i="1"/>
  <c r="Q1689" i="1"/>
  <c r="C1690" i="1" s="1"/>
  <c r="R1690" i="1"/>
  <c r="J1690" i="1"/>
  <c r="K1690" i="1" s="1"/>
  <c r="L1690" i="1" s="1"/>
  <c r="M1690" i="1" s="1"/>
  <c r="S1691" i="1" l="1"/>
  <c r="Q1690" i="1"/>
  <c r="C1691" i="1" s="1"/>
  <c r="J1691" i="1"/>
  <c r="K1691" i="1" s="1"/>
  <c r="L1691" i="1" s="1"/>
  <c r="M1691" i="1" s="1"/>
  <c r="R1691" i="1"/>
  <c r="A1692" i="1"/>
  <c r="D1692" i="1" s="1"/>
  <c r="E1691" i="1"/>
  <c r="F1692" i="1" s="1"/>
  <c r="O1691" i="1"/>
  <c r="B1691" i="1"/>
  <c r="G1677" i="1"/>
  <c r="H1676" i="1"/>
  <c r="N1676" i="1" s="1"/>
  <c r="P1676" i="1" s="1"/>
  <c r="R1692" i="1" l="1"/>
  <c r="Q1691" i="1"/>
  <c r="C1692" i="1" s="1"/>
  <c r="J1692" i="1"/>
  <c r="K1692" i="1" s="1"/>
  <c r="L1692" i="1" s="1"/>
  <c r="M1692" i="1" s="1"/>
  <c r="S1692" i="1"/>
  <c r="A1693" i="1"/>
  <c r="D1693" i="1" s="1"/>
  <c r="E1692" i="1"/>
  <c r="F1693" i="1" s="1"/>
  <c r="O1692" i="1"/>
  <c r="B1692" i="1"/>
  <c r="G1678" i="1"/>
  <c r="H1677" i="1"/>
  <c r="N1677" i="1" s="1"/>
  <c r="P1677" i="1" s="1"/>
  <c r="R1693" i="1" l="1"/>
  <c r="J1693" i="1"/>
  <c r="K1693" i="1" s="1"/>
  <c r="L1693" i="1" s="1"/>
  <c r="M1693" i="1" s="1"/>
  <c r="S1693" i="1"/>
  <c r="Q1692" i="1"/>
  <c r="C1693" i="1" s="1"/>
  <c r="A1694" i="1"/>
  <c r="D1694" i="1" s="1"/>
  <c r="B1693" i="1"/>
  <c r="E1693" i="1"/>
  <c r="F1694" i="1" s="1"/>
  <c r="O1693" i="1"/>
  <c r="G1679" i="1"/>
  <c r="H1678" i="1"/>
  <c r="N1678" i="1" s="1"/>
  <c r="P1678" i="1" s="1"/>
  <c r="O1694" i="1" l="1"/>
  <c r="B1694" i="1"/>
  <c r="A1695" i="1"/>
  <c r="D1695" i="1" s="1"/>
  <c r="E1694" i="1"/>
  <c r="F1695" i="1" s="1"/>
  <c r="G1680" i="1"/>
  <c r="H1679" i="1"/>
  <c r="N1679" i="1" s="1"/>
  <c r="P1679" i="1" s="1"/>
  <c r="J1694" i="1"/>
  <c r="K1694" i="1" s="1"/>
  <c r="L1694" i="1" s="1"/>
  <c r="M1694" i="1" s="1"/>
  <c r="S1694" i="1"/>
  <c r="R1694" i="1"/>
  <c r="Q1693" i="1"/>
  <c r="C1694" i="1" s="1"/>
  <c r="G1681" i="1" l="1"/>
  <c r="H1680" i="1"/>
  <c r="N1680" i="1" s="1"/>
  <c r="P1680" i="1" s="1"/>
  <c r="A1696" i="1"/>
  <c r="D1696" i="1" s="1"/>
  <c r="E1695" i="1"/>
  <c r="F1696" i="1" s="1"/>
  <c r="O1695" i="1"/>
  <c r="B1695" i="1"/>
  <c r="R1695" i="1"/>
  <c r="J1695" i="1"/>
  <c r="K1695" i="1" s="1"/>
  <c r="L1695" i="1" s="1"/>
  <c r="M1695" i="1" s="1"/>
  <c r="Q1694" i="1"/>
  <c r="C1695" i="1" s="1"/>
  <c r="S1695" i="1"/>
  <c r="O1696" i="1" l="1"/>
  <c r="A1697" i="1"/>
  <c r="D1697" i="1" s="1"/>
  <c r="E1696" i="1"/>
  <c r="F1697" i="1" s="1"/>
  <c r="B1696" i="1"/>
  <c r="R1696" i="1"/>
  <c r="J1696" i="1"/>
  <c r="K1696" i="1" s="1"/>
  <c r="L1696" i="1" s="1"/>
  <c r="M1696" i="1" s="1"/>
  <c r="Q1695" i="1"/>
  <c r="C1696" i="1" s="1"/>
  <c r="S1696" i="1"/>
  <c r="G1682" i="1"/>
  <c r="H1681" i="1"/>
  <c r="N1681" i="1" s="1"/>
  <c r="P1681" i="1" s="1"/>
  <c r="A1698" i="1" l="1"/>
  <c r="D1698" i="1" s="1"/>
  <c r="O1697" i="1"/>
  <c r="B1697" i="1"/>
  <c r="E1697" i="1"/>
  <c r="F1698" i="1" s="1"/>
  <c r="Q1696" i="1"/>
  <c r="C1697" i="1" s="1"/>
  <c r="R1697" i="1"/>
  <c r="J1697" i="1"/>
  <c r="K1697" i="1" s="1"/>
  <c r="L1697" i="1" s="1"/>
  <c r="M1697" i="1" s="1"/>
  <c r="S1697" i="1"/>
  <c r="G1683" i="1"/>
  <c r="H1682" i="1"/>
  <c r="N1682" i="1" s="1"/>
  <c r="P1682" i="1" s="1"/>
  <c r="R1698" i="1" l="1"/>
  <c r="S1698" i="1"/>
  <c r="Q1697" i="1"/>
  <c r="C1698" i="1" s="1"/>
  <c r="J1698" i="1"/>
  <c r="K1698" i="1" s="1"/>
  <c r="L1698" i="1" s="1"/>
  <c r="M1698" i="1" s="1"/>
  <c r="G1684" i="1"/>
  <c r="H1683" i="1"/>
  <c r="N1683" i="1" s="1"/>
  <c r="P1683" i="1" s="1"/>
  <c r="A1699" i="1"/>
  <c r="D1699" i="1" s="1"/>
  <c r="E1698" i="1"/>
  <c r="F1699" i="1" s="1"/>
  <c r="B1698" i="1"/>
  <c r="O1698" i="1"/>
  <c r="G1685" i="1" l="1"/>
  <c r="H1684" i="1"/>
  <c r="N1684" i="1" s="1"/>
  <c r="P1684" i="1" s="1"/>
  <c r="S1699" i="1"/>
  <c r="R1699" i="1"/>
  <c r="Q1698" i="1"/>
  <c r="C1699" i="1" s="1"/>
  <c r="J1699" i="1"/>
  <c r="K1699" i="1" s="1"/>
  <c r="L1699" i="1" s="1"/>
  <c r="M1699" i="1" s="1"/>
  <c r="A1700" i="1"/>
  <c r="D1700" i="1" s="1"/>
  <c r="O1699" i="1"/>
  <c r="E1699" i="1"/>
  <c r="F1700" i="1" s="1"/>
  <c r="B1699" i="1"/>
  <c r="G1686" i="1" l="1"/>
  <c r="H1685" i="1"/>
  <c r="N1685" i="1" s="1"/>
  <c r="P1685" i="1" s="1"/>
  <c r="Q1699" i="1"/>
  <c r="C1700" i="1" s="1"/>
  <c r="J1700" i="1"/>
  <c r="K1700" i="1" s="1"/>
  <c r="L1700" i="1" s="1"/>
  <c r="M1700" i="1" s="1"/>
  <c r="S1700" i="1"/>
  <c r="R1700" i="1"/>
  <c r="O1700" i="1"/>
  <c r="A1701" i="1"/>
  <c r="D1701" i="1" s="1"/>
  <c r="E1700" i="1"/>
  <c r="F1701" i="1" s="1"/>
  <c r="B1700" i="1"/>
  <c r="G1687" i="1" l="1"/>
  <c r="H1686" i="1"/>
  <c r="N1686" i="1" s="1"/>
  <c r="P1686" i="1" s="1"/>
  <c r="B1701" i="1"/>
  <c r="E1701" i="1"/>
  <c r="F1702" i="1" s="1"/>
  <c r="O1701" i="1"/>
  <c r="A1702" i="1"/>
  <c r="D1702" i="1" s="1"/>
  <c r="R1701" i="1"/>
  <c r="J1701" i="1"/>
  <c r="K1701" i="1" s="1"/>
  <c r="L1701" i="1" s="1"/>
  <c r="M1701" i="1" s="1"/>
  <c r="S1701" i="1"/>
  <c r="Q1700" i="1"/>
  <c r="C1701" i="1" s="1"/>
  <c r="O1702" i="1" l="1"/>
  <c r="B1702" i="1"/>
  <c r="A1703" i="1"/>
  <c r="D1703" i="1" s="1"/>
  <c r="E1702" i="1"/>
  <c r="F1703" i="1" s="1"/>
  <c r="S1702" i="1"/>
  <c r="Q1701" i="1"/>
  <c r="C1702" i="1" s="1"/>
  <c r="R1702" i="1"/>
  <c r="J1702" i="1"/>
  <c r="K1702" i="1" s="1"/>
  <c r="L1702" i="1" s="1"/>
  <c r="M1702" i="1" s="1"/>
  <c r="G1688" i="1"/>
  <c r="H1687" i="1"/>
  <c r="N1687" i="1" s="1"/>
  <c r="P1687" i="1" s="1"/>
  <c r="A1704" i="1" l="1"/>
  <c r="D1704" i="1" s="1"/>
  <c r="E1703" i="1"/>
  <c r="F1704" i="1" s="1"/>
  <c r="O1703" i="1"/>
  <c r="B1703" i="1"/>
  <c r="G1689" i="1"/>
  <c r="H1688" i="1"/>
  <c r="N1688" i="1" s="1"/>
  <c r="P1688" i="1" s="1"/>
  <c r="S1703" i="1"/>
  <c r="R1703" i="1"/>
  <c r="J1703" i="1"/>
  <c r="K1703" i="1" s="1"/>
  <c r="L1703" i="1" s="1"/>
  <c r="M1703" i="1" s="1"/>
  <c r="Q1702" i="1"/>
  <c r="C1703" i="1" s="1"/>
  <c r="G1690" i="1" l="1"/>
  <c r="H1689" i="1"/>
  <c r="N1689" i="1" s="1"/>
  <c r="P1689" i="1" s="1"/>
  <c r="R1704" i="1"/>
  <c r="J1704" i="1"/>
  <c r="K1704" i="1" s="1"/>
  <c r="L1704" i="1" s="1"/>
  <c r="M1704" i="1" s="1"/>
  <c r="Q1703" i="1"/>
  <c r="C1704" i="1" s="1"/>
  <c r="S1704" i="1"/>
  <c r="E1704" i="1"/>
  <c r="F1705" i="1" s="1"/>
  <c r="O1704" i="1"/>
  <c r="A1705" i="1"/>
  <c r="D1705" i="1" s="1"/>
  <c r="B1704" i="1"/>
  <c r="O1705" i="1" l="1"/>
  <c r="E1705" i="1"/>
  <c r="F1706" i="1" s="1"/>
  <c r="B1705" i="1"/>
  <c r="A1706" i="1"/>
  <c r="D1706" i="1" s="1"/>
  <c r="J1705" i="1"/>
  <c r="K1705" i="1" s="1"/>
  <c r="L1705" i="1" s="1"/>
  <c r="M1705" i="1" s="1"/>
  <c r="S1705" i="1"/>
  <c r="R1705" i="1"/>
  <c r="Q1704" i="1"/>
  <c r="C1705" i="1" s="1"/>
  <c r="G1691" i="1"/>
  <c r="H1690" i="1"/>
  <c r="N1690" i="1" s="1"/>
  <c r="P1690" i="1" s="1"/>
  <c r="A1707" i="1" l="1"/>
  <c r="D1707" i="1" s="1"/>
  <c r="E1706" i="1"/>
  <c r="F1707" i="1" s="1"/>
  <c r="B1706" i="1"/>
  <c r="O1706" i="1"/>
  <c r="R1706" i="1"/>
  <c r="Q1705" i="1"/>
  <c r="C1706" i="1" s="1"/>
  <c r="S1706" i="1"/>
  <c r="J1706" i="1"/>
  <c r="K1706" i="1" s="1"/>
  <c r="L1706" i="1" s="1"/>
  <c r="M1706" i="1" s="1"/>
  <c r="G1692" i="1"/>
  <c r="H1691" i="1"/>
  <c r="N1691" i="1" s="1"/>
  <c r="P1691" i="1" s="1"/>
  <c r="S1707" i="1" l="1"/>
  <c r="J1707" i="1"/>
  <c r="K1707" i="1" s="1"/>
  <c r="L1707" i="1" s="1"/>
  <c r="M1707" i="1" s="1"/>
  <c r="R1707" i="1"/>
  <c r="Q1706" i="1"/>
  <c r="C1707" i="1" s="1"/>
  <c r="G1693" i="1"/>
  <c r="H1692" i="1"/>
  <c r="N1692" i="1" s="1"/>
  <c r="P1692" i="1" s="1"/>
  <c r="O1707" i="1"/>
  <c r="A1708" i="1"/>
  <c r="D1708" i="1" s="1"/>
  <c r="E1707" i="1"/>
  <c r="F1708" i="1" s="1"/>
  <c r="B1707" i="1"/>
  <c r="G1694" i="1" l="1"/>
  <c r="H1693" i="1"/>
  <c r="N1693" i="1" s="1"/>
  <c r="P1693" i="1" s="1"/>
  <c r="A1709" i="1"/>
  <c r="D1709" i="1" s="1"/>
  <c r="O1708" i="1"/>
  <c r="B1708" i="1"/>
  <c r="E1708" i="1"/>
  <c r="F1709" i="1" s="1"/>
  <c r="Q1707" i="1"/>
  <c r="C1708" i="1" s="1"/>
  <c r="S1708" i="1"/>
  <c r="R1708" i="1"/>
  <c r="J1708" i="1"/>
  <c r="K1708" i="1" s="1"/>
  <c r="L1708" i="1" s="1"/>
  <c r="M1708" i="1" s="1"/>
  <c r="S1709" i="1" l="1"/>
  <c r="Q1708" i="1"/>
  <c r="C1709" i="1" s="1"/>
  <c r="J1709" i="1"/>
  <c r="K1709" i="1" s="1"/>
  <c r="L1709" i="1" s="1"/>
  <c r="M1709" i="1" s="1"/>
  <c r="R1709" i="1"/>
  <c r="B1709" i="1"/>
  <c r="E1709" i="1"/>
  <c r="F1710" i="1" s="1"/>
  <c r="A1710" i="1"/>
  <c r="D1710" i="1" s="1"/>
  <c r="O1709" i="1"/>
  <c r="G1695" i="1"/>
  <c r="H1694" i="1"/>
  <c r="N1694" i="1" s="1"/>
  <c r="P1694" i="1" s="1"/>
  <c r="R1710" i="1" l="1"/>
  <c r="J1710" i="1"/>
  <c r="K1710" i="1" s="1"/>
  <c r="L1710" i="1" s="1"/>
  <c r="M1710" i="1" s="1"/>
  <c r="Q1709" i="1"/>
  <c r="C1710" i="1" s="1"/>
  <c r="S1710" i="1"/>
  <c r="G1696" i="1"/>
  <c r="H1695" i="1"/>
  <c r="N1695" i="1" s="1"/>
  <c r="P1695" i="1" s="1"/>
  <c r="O1710" i="1"/>
  <c r="B1710" i="1"/>
  <c r="A1711" i="1"/>
  <c r="D1711" i="1" s="1"/>
  <c r="E1710" i="1"/>
  <c r="F1711" i="1" s="1"/>
  <c r="G1697" i="1" l="1"/>
  <c r="H1696" i="1"/>
  <c r="N1696" i="1" s="1"/>
  <c r="P1696" i="1" s="1"/>
  <c r="O1711" i="1"/>
  <c r="A1712" i="1"/>
  <c r="D1712" i="1" s="1"/>
  <c r="E1711" i="1"/>
  <c r="F1712" i="1" s="1"/>
  <c r="B1711" i="1"/>
  <c r="J1711" i="1"/>
  <c r="K1711" i="1" s="1"/>
  <c r="L1711" i="1" s="1"/>
  <c r="M1711" i="1" s="1"/>
  <c r="Q1710" i="1"/>
  <c r="C1711" i="1" s="1"/>
  <c r="S1711" i="1"/>
  <c r="R1711" i="1"/>
  <c r="E1712" i="1" l="1"/>
  <c r="F1713" i="1" s="1"/>
  <c r="A1713" i="1"/>
  <c r="D1713" i="1" s="1"/>
  <c r="O1712" i="1"/>
  <c r="B1712" i="1"/>
  <c r="R1712" i="1"/>
  <c r="J1712" i="1"/>
  <c r="K1712" i="1" s="1"/>
  <c r="L1712" i="1" s="1"/>
  <c r="M1712" i="1" s="1"/>
  <c r="S1712" i="1"/>
  <c r="Q1711" i="1"/>
  <c r="C1712" i="1" s="1"/>
  <c r="G1698" i="1"/>
  <c r="H1697" i="1"/>
  <c r="N1697" i="1" s="1"/>
  <c r="P1697" i="1" s="1"/>
  <c r="Q1712" i="1" l="1"/>
  <c r="C1713" i="1" s="1"/>
  <c r="J1713" i="1"/>
  <c r="K1713" i="1" s="1"/>
  <c r="L1713" i="1" s="1"/>
  <c r="M1713" i="1" s="1"/>
  <c r="S1713" i="1"/>
  <c r="R1713" i="1"/>
  <c r="E1713" i="1"/>
  <c r="F1714" i="1" s="1"/>
  <c r="A1714" i="1"/>
  <c r="D1714" i="1" s="1"/>
  <c r="O1713" i="1"/>
  <c r="B1713" i="1"/>
  <c r="G1699" i="1"/>
  <c r="H1698" i="1"/>
  <c r="N1698" i="1" s="1"/>
  <c r="P1698" i="1" s="1"/>
  <c r="J1714" i="1" l="1"/>
  <c r="K1714" i="1" s="1"/>
  <c r="L1714" i="1" s="1"/>
  <c r="M1714" i="1" s="1"/>
  <c r="R1714" i="1"/>
  <c r="S1714" i="1"/>
  <c r="Q1713" i="1"/>
  <c r="C1714" i="1" s="1"/>
  <c r="A1715" i="1"/>
  <c r="D1715" i="1" s="1"/>
  <c r="E1714" i="1"/>
  <c r="F1715" i="1" s="1"/>
  <c r="B1714" i="1"/>
  <c r="O1714" i="1"/>
  <c r="G1700" i="1"/>
  <c r="H1699" i="1"/>
  <c r="N1699" i="1" s="1"/>
  <c r="P1699" i="1" s="1"/>
  <c r="A1716" i="1" l="1"/>
  <c r="D1716" i="1" s="1"/>
  <c r="B1715" i="1"/>
  <c r="O1715" i="1"/>
  <c r="E1715" i="1"/>
  <c r="F1716" i="1" s="1"/>
  <c r="G1701" i="1"/>
  <c r="H1700" i="1"/>
  <c r="N1700" i="1" s="1"/>
  <c r="P1700" i="1" s="1"/>
  <c r="S1715" i="1"/>
  <c r="J1715" i="1"/>
  <c r="K1715" i="1" s="1"/>
  <c r="L1715" i="1" s="1"/>
  <c r="M1715" i="1" s="1"/>
  <c r="Q1714" i="1"/>
  <c r="C1715" i="1" s="1"/>
  <c r="R1715" i="1"/>
  <c r="G1702" i="1" l="1"/>
  <c r="H1701" i="1"/>
  <c r="N1701" i="1" s="1"/>
  <c r="P1701" i="1" s="1"/>
  <c r="J1716" i="1"/>
  <c r="K1716" i="1" s="1"/>
  <c r="L1716" i="1" s="1"/>
  <c r="M1716" i="1" s="1"/>
  <c r="S1716" i="1"/>
  <c r="Q1715" i="1"/>
  <c r="C1716" i="1" s="1"/>
  <c r="R1716" i="1"/>
  <c r="A1717" i="1"/>
  <c r="D1717" i="1" s="1"/>
  <c r="E1716" i="1"/>
  <c r="F1717" i="1" s="1"/>
  <c r="O1716" i="1"/>
  <c r="B1716" i="1"/>
  <c r="R1717" i="1" l="1"/>
  <c r="J1717" i="1"/>
  <c r="K1717" i="1" s="1"/>
  <c r="L1717" i="1" s="1"/>
  <c r="M1717" i="1" s="1"/>
  <c r="S1717" i="1"/>
  <c r="Q1716" i="1"/>
  <c r="C1717" i="1" s="1"/>
  <c r="G1703" i="1"/>
  <c r="H1702" i="1"/>
  <c r="N1702" i="1" s="1"/>
  <c r="P1702" i="1" s="1"/>
  <c r="E1717" i="1"/>
  <c r="F1718" i="1" s="1"/>
  <c r="B1717" i="1"/>
  <c r="A1718" i="1"/>
  <c r="D1718" i="1" s="1"/>
  <c r="O1717" i="1"/>
  <c r="G1704" i="1" l="1"/>
  <c r="H1703" i="1"/>
  <c r="N1703" i="1" s="1"/>
  <c r="P1703" i="1" s="1"/>
  <c r="S1718" i="1"/>
  <c r="Q1717" i="1"/>
  <c r="C1718" i="1" s="1"/>
  <c r="R1718" i="1"/>
  <c r="J1718" i="1"/>
  <c r="K1718" i="1" s="1"/>
  <c r="L1718" i="1" s="1"/>
  <c r="M1718" i="1" s="1"/>
  <c r="O1718" i="1"/>
  <c r="A1719" i="1"/>
  <c r="D1719" i="1" s="1"/>
  <c r="B1718" i="1"/>
  <c r="E1718" i="1"/>
  <c r="F1719" i="1" s="1"/>
  <c r="J1719" i="1" l="1"/>
  <c r="K1719" i="1" s="1"/>
  <c r="L1719" i="1" s="1"/>
  <c r="M1719" i="1" s="1"/>
  <c r="Q1718" i="1"/>
  <c r="C1719" i="1" s="1"/>
  <c r="S1719" i="1"/>
  <c r="R1719" i="1"/>
  <c r="G1705" i="1"/>
  <c r="H1704" i="1"/>
  <c r="N1704" i="1" s="1"/>
  <c r="P1704" i="1" s="1"/>
  <c r="B1719" i="1"/>
  <c r="E1719" i="1"/>
  <c r="F1720" i="1" s="1"/>
  <c r="A1720" i="1"/>
  <c r="D1720" i="1" s="1"/>
  <c r="O1719" i="1"/>
  <c r="G1706" i="1" l="1"/>
  <c r="H1705" i="1"/>
  <c r="N1705" i="1" s="1"/>
  <c r="P1705" i="1" s="1"/>
  <c r="R1720" i="1"/>
  <c r="J1720" i="1"/>
  <c r="K1720" i="1" s="1"/>
  <c r="L1720" i="1" s="1"/>
  <c r="M1720" i="1" s="1"/>
  <c r="S1720" i="1"/>
  <c r="Q1719" i="1"/>
  <c r="C1720" i="1" s="1"/>
  <c r="B1720" i="1"/>
  <c r="O1720" i="1"/>
  <c r="A1721" i="1"/>
  <c r="D1721" i="1" s="1"/>
  <c r="E1720" i="1"/>
  <c r="F1721" i="1" s="1"/>
  <c r="O1721" i="1" l="1"/>
  <c r="E1721" i="1"/>
  <c r="F1722" i="1" s="1"/>
  <c r="A1722" i="1"/>
  <c r="D1722" i="1" s="1"/>
  <c r="B1721" i="1"/>
  <c r="G1707" i="1"/>
  <c r="H1706" i="1"/>
  <c r="N1706" i="1" s="1"/>
  <c r="P1706" i="1" s="1"/>
  <c r="J1721" i="1"/>
  <c r="K1721" i="1" s="1"/>
  <c r="L1721" i="1" s="1"/>
  <c r="M1721" i="1" s="1"/>
  <c r="Q1720" i="1"/>
  <c r="C1721" i="1" s="1"/>
  <c r="S1721" i="1"/>
  <c r="R1721" i="1"/>
  <c r="G1708" i="1" l="1"/>
  <c r="H1707" i="1"/>
  <c r="N1707" i="1" s="1"/>
  <c r="P1707" i="1" s="1"/>
  <c r="O1722" i="1"/>
  <c r="A1723" i="1"/>
  <c r="D1723" i="1" s="1"/>
  <c r="E1722" i="1"/>
  <c r="F1723" i="1" s="1"/>
  <c r="B1722" i="1"/>
  <c r="S1722" i="1"/>
  <c r="Q1721" i="1"/>
  <c r="C1722" i="1" s="1"/>
  <c r="R1722" i="1"/>
  <c r="J1722" i="1"/>
  <c r="K1722" i="1" s="1"/>
  <c r="L1722" i="1" s="1"/>
  <c r="M1722" i="1" s="1"/>
  <c r="A1724" i="1" l="1"/>
  <c r="D1724" i="1" s="1"/>
  <c r="E1723" i="1"/>
  <c r="F1724" i="1" s="1"/>
  <c r="O1723" i="1"/>
  <c r="B1723" i="1"/>
  <c r="S1723" i="1"/>
  <c r="Q1722" i="1"/>
  <c r="C1723" i="1" s="1"/>
  <c r="R1723" i="1"/>
  <c r="J1723" i="1"/>
  <c r="K1723" i="1" s="1"/>
  <c r="L1723" i="1" s="1"/>
  <c r="M1723" i="1" s="1"/>
  <c r="G1709" i="1"/>
  <c r="H1708" i="1"/>
  <c r="N1708" i="1" s="1"/>
  <c r="P1708" i="1" s="1"/>
  <c r="Q1723" i="1" l="1"/>
  <c r="C1724" i="1" s="1"/>
  <c r="R1724" i="1"/>
  <c r="J1724" i="1"/>
  <c r="K1724" i="1" s="1"/>
  <c r="L1724" i="1" s="1"/>
  <c r="M1724" i="1" s="1"/>
  <c r="S1724" i="1"/>
  <c r="G1710" i="1"/>
  <c r="H1709" i="1"/>
  <c r="N1709" i="1" s="1"/>
  <c r="P1709" i="1" s="1"/>
  <c r="E1724" i="1"/>
  <c r="F1725" i="1" s="1"/>
  <c r="B1724" i="1"/>
  <c r="A1725" i="1"/>
  <c r="D1725" i="1" s="1"/>
  <c r="O1724" i="1"/>
  <c r="G1711" i="1" l="1"/>
  <c r="H1710" i="1"/>
  <c r="N1710" i="1" s="1"/>
  <c r="P1710" i="1" s="1"/>
  <c r="R1725" i="1"/>
  <c r="J1725" i="1"/>
  <c r="K1725" i="1" s="1"/>
  <c r="L1725" i="1" s="1"/>
  <c r="M1725" i="1" s="1"/>
  <c r="S1725" i="1"/>
  <c r="Q1724" i="1"/>
  <c r="C1725" i="1" s="1"/>
  <c r="O1725" i="1"/>
  <c r="E1725" i="1"/>
  <c r="F1726" i="1" s="1"/>
  <c r="B1725" i="1"/>
  <c r="A1726" i="1"/>
  <c r="D1726" i="1" s="1"/>
  <c r="R1726" i="1" l="1"/>
  <c r="J1726" i="1"/>
  <c r="K1726" i="1" s="1"/>
  <c r="L1726" i="1" s="1"/>
  <c r="M1726" i="1" s="1"/>
  <c r="S1726" i="1"/>
  <c r="Q1725" i="1"/>
  <c r="C1726" i="1" s="1"/>
  <c r="A1727" i="1"/>
  <c r="D1727" i="1" s="1"/>
  <c r="O1726" i="1"/>
  <c r="B1726" i="1"/>
  <c r="E1726" i="1"/>
  <c r="F1727" i="1" s="1"/>
  <c r="G1712" i="1"/>
  <c r="H1711" i="1"/>
  <c r="N1711" i="1" s="1"/>
  <c r="P1711" i="1" s="1"/>
  <c r="J1727" i="1" l="1"/>
  <c r="K1727" i="1" s="1"/>
  <c r="L1727" i="1" s="1"/>
  <c r="M1727" i="1" s="1"/>
  <c r="S1727" i="1"/>
  <c r="Q1726" i="1"/>
  <c r="C1727" i="1" s="1"/>
  <c r="R1727" i="1"/>
  <c r="B1727" i="1"/>
  <c r="A1728" i="1"/>
  <c r="D1728" i="1" s="1"/>
  <c r="E1727" i="1"/>
  <c r="F1728" i="1" s="1"/>
  <c r="O1727" i="1"/>
  <c r="G1713" i="1"/>
  <c r="H1712" i="1"/>
  <c r="N1712" i="1" s="1"/>
  <c r="P1712" i="1" s="1"/>
  <c r="A1729" i="1" l="1"/>
  <c r="D1729" i="1" s="1"/>
  <c r="E1728" i="1"/>
  <c r="F1729" i="1" s="1"/>
  <c r="B1728" i="1"/>
  <c r="O1728" i="1"/>
  <c r="G1714" i="1"/>
  <c r="H1713" i="1"/>
  <c r="N1713" i="1" s="1"/>
  <c r="P1713" i="1" s="1"/>
  <c r="J1728" i="1"/>
  <c r="K1728" i="1" s="1"/>
  <c r="L1728" i="1" s="1"/>
  <c r="M1728" i="1" s="1"/>
  <c r="S1728" i="1"/>
  <c r="R1728" i="1"/>
  <c r="Q1727" i="1"/>
  <c r="C1728" i="1" s="1"/>
  <c r="G1715" i="1" l="1"/>
  <c r="H1714" i="1"/>
  <c r="N1714" i="1" s="1"/>
  <c r="P1714" i="1" s="1"/>
  <c r="Q1728" i="1"/>
  <c r="C1729" i="1" s="1"/>
  <c r="R1729" i="1"/>
  <c r="S1729" i="1"/>
  <c r="J1729" i="1"/>
  <c r="K1729" i="1" s="1"/>
  <c r="L1729" i="1" s="1"/>
  <c r="M1729" i="1" s="1"/>
  <c r="B1729" i="1"/>
  <c r="A1730" i="1"/>
  <c r="D1730" i="1" s="1"/>
  <c r="O1729" i="1"/>
  <c r="E1729" i="1"/>
  <c r="F1730" i="1" s="1"/>
  <c r="Q1729" i="1" l="1"/>
  <c r="C1730" i="1" s="1"/>
  <c r="R1730" i="1"/>
  <c r="S1730" i="1"/>
  <c r="J1730" i="1"/>
  <c r="K1730" i="1" s="1"/>
  <c r="L1730" i="1" s="1"/>
  <c r="M1730" i="1" s="1"/>
  <c r="A1731" i="1"/>
  <c r="D1731" i="1" s="1"/>
  <c r="E1730" i="1"/>
  <c r="F1731" i="1" s="1"/>
  <c r="O1730" i="1"/>
  <c r="B1730" i="1"/>
  <c r="G1716" i="1"/>
  <c r="H1715" i="1"/>
  <c r="N1715" i="1" s="1"/>
  <c r="P1715" i="1" s="1"/>
  <c r="A1732" i="1" l="1"/>
  <c r="D1732" i="1" s="1"/>
  <c r="O1731" i="1"/>
  <c r="B1731" i="1"/>
  <c r="E1731" i="1"/>
  <c r="F1732" i="1" s="1"/>
  <c r="G1717" i="1"/>
  <c r="H1716" i="1"/>
  <c r="N1716" i="1" s="1"/>
  <c r="P1716" i="1" s="1"/>
  <c r="S1731" i="1"/>
  <c r="R1731" i="1"/>
  <c r="Q1730" i="1"/>
  <c r="C1731" i="1" s="1"/>
  <c r="J1731" i="1"/>
  <c r="K1731" i="1" s="1"/>
  <c r="L1731" i="1" s="1"/>
  <c r="M1731" i="1" s="1"/>
  <c r="G1718" i="1" l="1"/>
  <c r="H1717" i="1"/>
  <c r="N1717" i="1" s="1"/>
  <c r="P1717" i="1" s="1"/>
  <c r="Q1731" i="1"/>
  <c r="C1732" i="1" s="1"/>
  <c r="S1732" i="1"/>
  <c r="R1732" i="1"/>
  <c r="J1732" i="1"/>
  <c r="K1732" i="1" s="1"/>
  <c r="L1732" i="1" s="1"/>
  <c r="M1732" i="1" s="1"/>
  <c r="B1732" i="1"/>
  <c r="O1732" i="1"/>
  <c r="A1733" i="1"/>
  <c r="D1733" i="1" s="1"/>
  <c r="E1732" i="1"/>
  <c r="F1733" i="1" s="1"/>
  <c r="B1733" i="1" l="1"/>
  <c r="O1733" i="1"/>
  <c r="A1734" i="1"/>
  <c r="D1734" i="1" s="1"/>
  <c r="E1733" i="1"/>
  <c r="F1734" i="1" s="1"/>
  <c r="G1719" i="1"/>
  <c r="H1718" i="1"/>
  <c r="N1718" i="1" s="1"/>
  <c r="P1718" i="1" s="1"/>
  <c r="J1733" i="1"/>
  <c r="K1733" i="1" s="1"/>
  <c r="L1733" i="1" s="1"/>
  <c r="M1733" i="1" s="1"/>
  <c r="S1733" i="1"/>
  <c r="Q1732" i="1"/>
  <c r="C1733" i="1" s="1"/>
  <c r="R1733" i="1"/>
  <c r="E1734" i="1" l="1"/>
  <c r="F1735" i="1" s="1"/>
  <c r="O1734" i="1"/>
  <c r="B1734" i="1"/>
  <c r="A1735" i="1"/>
  <c r="D1735" i="1" s="1"/>
  <c r="R1734" i="1"/>
  <c r="J1734" i="1"/>
  <c r="K1734" i="1" s="1"/>
  <c r="L1734" i="1" s="1"/>
  <c r="M1734" i="1" s="1"/>
  <c r="Q1733" i="1"/>
  <c r="C1734" i="1" s="1"/>
  <c r="S1734" i="1"/>
  <c r="G1720" i="1"/>
  <c r="H1719" i="1"/>
  <c r="N1719" i="1" s="1"/>
  <c r="P1719" i="1" s="1"/>
  <c r="O1735" i="1" l="1"/>
  <c r="B1735" i="1"/>
  <c r="A1736" i="1"/>
  <c r="D1736" i="1" s="1"/>
  <c r="E1735" i="1"/>
  <c r="F1736" i="1" s="1"/>
  <c r="R1735" i="1"/>
  <c r="S1735" i="1"/>
  <c r="Q1734" i="1"/>
  <c r="C1735" i="1" s="1"/>
  <c r="J1735" i="1"/>
  <c r="K1735" i="1" s="1"/>
  <c r="L1735" i="1" s="1"/>
  <c r="M1735" i="1" s="1"/>
  <c r="G1721" i="1"/>
  <c r="H1720" i="1"/>
  <c r="N1720" i="1" s="1"/>
  <c r="P1720" i="1" s="1"/>
  <c r="O1736" i="1" l="1"/>
  <c r="A1737" i="1"/>
  <c r="D1737" i="1" s="1"/>
  <c r="E1736" i="1"/>
  <c r="F1737" i="1" s="1"/>
  <c r="B1736" i="1"/>
  <c r="G1722" i="1"/>
  <c r="H1721" i="1"/>
  <c r="N1721" i="1" s="1"/>
  <c r="P1721" i="1" s="1"/>
  <c r="R1736" i="1"/>
  <c r="J1736" i="1"/>
  <c r="K1736" i="1" s="1"/>
  <c r="L1736" i="1" s="1"/>
  <c r="M1736" i="1" s="1"/>
  <c r="S1736" i="1"/>
  <c r="Q1735" i="1"/>
  <c r="C1736" i="1" s="1"/>
  <c r="O1737" i="1" l="1"/>
  <c r="B1737" i="1"/>
  <c r="E1737" i="1"/>
  <c r="F1738" i="1" s="1"/>
  <c r="A1738" i="1"/>
  <c r="D1738" i="1" s="1"/>
  <c r="R1737" i="1"/>
  <c r="S1737" i="1"/>
  <c r="Q1736" i="1"/>
  <c r="C1737" i="1" s="1"/>
  <c r="J1737" i="1"/>
  <c r="K1737" i="1" s="1"/>
  <c r="L1737" i="1" s="1"/>
  <c r="M1737" i="1" s="1"/>
  <c r="G1723" i="1"/>
  <c r="H1722" i="1"/>
  <c r="N1722" i="1" s="1"/>
  <c r="P1722" i="1" s="1"/>
  <c r="A1739" i="1" l="1"/>
  <c r="D1739" i="1" s="1"/>
  <c r="E1738" i="1"/>
  <c r="F1739" i="1" s="1"/>
  <c r="B1738" i="1"/>
  <c r="O1738" i="1"/>
  <c r="R1738" i="1"/>
  <c r="S1738" i="1"/>
  <c r="Q1737" i="1"/>
  <c r="C1738" i="1" s="1"/>
  <c r="J1738" i="1"/>
  <c r="K1738" i="1" s="1"/>
  <c r="L1738" i="1" s="1"/>
  <c r="M1738" i="1" s="1"/>
  <c r="G1724" i="1"/>
  <c r="H1723" i="1"/>
  <c r="N1723" i="1" s="1"/>
  <c r="P1723" i="1" s="1"/>
  <c r="S1739" i="1" l="1"/>
  <c r="J1739" i="1"/>
  <c r="K1739" i="1" s="1"/>
  <c r="L1739" i="1" s="1"/>
  <c r="M1739" i="1" s="1"/>
  <c r="Q1738" i="1"/>
  <c r="C1739" i="1" s="1"/>
  <c r="R1739" i="1"/>
  <c r="G1725" i="1"/>
  <c r="H1724" i="1"/>
  <c r="N1724" i="1" s="1"/>
  <c r="P1724" i="1" s="1"/>
  <c r="A1740" i="1"/>
  <c r="D1740" i="1" s="1"/>
  <c r="O1739" i="1"/>
  <c r="E1739" i="1"/>
  <c r="F1740" i="1" s="1"/>
  <c r="B1739" i="1"/>
  <c r="G1726" i="1" l="1"/>
  <c r="H1725" i="1"/>
  <c r="N1725" i="1" s="1"/>
  <c r="P1725" i="1" s="1"/>
  <c r="Q1739" i="1"/>
  <c r="C1740" i="1" s="1"/>
  <c r="J1740" i="1"/>
  <c r="K1740" i="1" s="1"/>
  <c r="L1740" i="1" s="1"/>
  <c r="M1740" i="1" s="1"/>
  <c r="S1740" i="1"/>
  <c r="R1740" i="1"/>
  <c r="E1740" i="1"/>
  <c r="F1741" i="1" s="1"/>
  <c r="B1740" i="1"/>
  <c r="O1740" i="1"/>
  <c r="A1741" i="1"/>
  <c r="D1741" i="1" s="1"/>
  <c r="A1742" i="1" l="1"/>
  <c r="D1742" i="1" s="1"/>
  <c r="E1741" i="1"/>
  <c r="F1742" i="1" s="1"/>
  <c r="B1741" i="1"/>
  <c r="O1741" i="1"/>
  <c r="R1741" i="1"/>
  <c r="J1741" i="1"/>
  <c r="K1741" i="1" s="1"/>
  <c r="L1741" i="1" s="1"/>
  <c r="M1741" i="1" s="1"/>
  <c r="S1741" i="1"/>
  <c r="Q1740" i="1"/>
  <c r="C1741" i="1" s="1"/>
  <c r="G1727" i="1"/>
  <c r="H1726" i="1"/>
  <c r="N1726" i="1" s="1"/>
  <c r="P1726" i="1" s="1"/>
  <c r="R1742" i="1" l="1"/>
  <c r="S1742" i="1"/>
  <c r="Q1741" i="1"/>
  <c r="C1742" i="1" s="1"/>
  <c r="J1742" i="1"/>
  <c r="K1742" i="1" s="1"/>
  <c r="L1742" i="1" s="1"/>
  <c r="M1742" i="1" s="1"/>
  <c r="G1728" i="1"/>
  <c r="H1727" i="1"/>
  <c r="N1727" i="1" s="1"/>
  <c r="P1727" i="1" s="1"/>
  <c r="O1742" i="1"/>
  <c r="B1742" i="1"/>
  <c r="E1742" i="1"/>
  <c r="F1743" i="1" s="1"/>
  <c r="A1743" i="1"/>
  <c r="D1743" i="1" s="1"/>
  <c r="G1729" i="1" l="1"/>
  <c r="H1728" i="1"/>
  <c r="N1728" i="1" s="1"/>
  <c r="P1728" i="1" s="1"/>
  <c r="A1744" i="1"/>
  <c r="D1744" i="1" s="1"/>
  <c r="E1743" i="1"/>
  <c r="F1744" i="1" s="1"/>
  <c r="O1743" i="1"/>
  <c r="B1743" i="1"/>
  <c r="Q1742" i="1"/>
  <c r="C1743" i="1" s="1"/>
  <c r="J1743" i="1"/>
  <c r="K1743" i="1" s="1"/>
  <c r="L1743" i="1" s="1"/>
  <c r="M1743" i="1" s="1"/>
  <c r="R1743" i="1"/>
  <c r="S1743" i="1"/>
  <c r="R1744" i="1" l="1"/>
  <c r="J1744" i="1"/>
  <c r="K1744" i="1" s="1"/>
  <c r="L1744" i="1" s="1"/>
  <c r="M1744" i="1" s="1"/>
  <c r="Q1743" i="1"/>
  <c r="C1744" i="1" s="1"/>
  <c r="S1744" i="1"/>
  <c r="O1744" i="1"/>
  <c r="A1745" i="1"/>
  <c r="D1745" i="1" s="1"/>
  <c r="E1744" i="1"/>
  <c r="F1745" i="1" s="1"/>
  <c r="B1744" i="1"/>
  <c r="G1730" i="1"/>
  <c r="H1729" i="1"/>
  <c r="N1729" i="1" s="1"/>
  <c r="P1729" i="1" s="1"/>
  <c r="G1731" i="1" l="1"/>
  <c r="H1730" i="1"/>
  <c r="N1730" i="1" s="1"/>
  <c r="P1730" i="1" s="1"/>
  <c r="O1745" i="1"/>
  <c r="A1746" i="1"/>
  <c r="D1746" i="1" s="1"/>
  <c r="E1745" i="1"/>
  <c r="F1746" i="1" s="1"/>
  <c r="B1745" i="1"/>
  <c r="J1745" i="1"/>
  <c r="K1745" i="1" s="1"/>
  <c r="L1745" i="1" s="1"/>
  <c r="M1745" i="1" s="1"/>
  <c r="R1745" i="1"/>
  <c r="Q1744" i="1"/>
  <c r="C1745" i="1" s="1"/>
  <c r="S1745" i="1"/>
  <c r="E1746" i="1" l="1"/>
  <c r="F1747" i="1" s="1"/>
  <c r="O1746" i="1"/>
  <c r="B1746" i="1"/>
  <c r="A1747" i="1"/>
  <c r="D1747" i="1" s="1"/>
  <c r="S1746" i="1"/>
  <c r="Q1745" i="1"/>
  <c r="C1746" i="1" s="1"/>
  <c r="J1746" i="1"/>
  <c r="K1746" i="1" s="1"/>
  <c r="L1746" i="1" s="1"/>
  <c r="M1746" i="1" s="1"/>
  <c r="R1746" i="1"/>
  <c r="G1732" i="1"/>
  <c r="H1731" i="1"/>
  <c r="N1731" i="1" s="1"/>
  <c r="P1731" i="1" s="1"/>
  <c r="O1747" i="1" l="1"/>
  <c r="B1747" i="1"/>
  <c r="A1748" i="1"/>
  <c r="D1748" i="1" s="1"/>
  <c r="E1747" i="1"/>
  <c r="F1748" i="1" s="1"/>
  <c r="S1747" i="1"/>
  <c r="R1747" i="1"/>
  <c r="Q1746" i="1"/>
  <c r="C1747" i="1" s="1"/>
  <c r="J1747" i="1"/>
  <c r="K1747" i="1" s="1"/>
  <c r="L1747" i="1" s="1"/>
  <c r="M1747" i="1" s="1"/>
  <c r="G1733" i="1"/>
  <c r="H1732" i="1"/>
  <c r="N1732" i="1" s="1"/>
  <c r="P1732" i="1" s="1"/>
  <c r="O1748" i="1" l="1"/>
  <c r="B1748" i="1"/>
  <c r="E1748" i="1"/>
  <c r="F1749" i="1" s="1"/>
  <c r="A1749" i="1"/>
  <c r="D1749" i="1" s="1"/>
  <c r="G1734" i="1"/>
  <c r="H1733" i="1"/>
  <c r="N1733" i="1" s="1"/>
  <c r="P1733" i="1" s="1"/>
  <c r="R1748" i="1"/>
  <c r="Q1747" i="1"/>
  <c r="C1748" i="1" s="1"/>
  <c r="J1748" i="1"/>
  <c r="K1748" i="1" s="1"/>
  <c r="L1748" i="1" s="1"/>
  <c r="M1748" i="1" s="1"/>
  <c r="S1748" i="1"/>
  <c r="G1735" i="1" l="1"/>
  <c r="H1734" i="1"/>
  <c r="N1734" i="1" s="1"/>
  <c r="P1734" i="1" s="1"/>
  <c r="B1749" i="1"/>
  <c r="E1749" i="1"/>
  <c r="F1750" i="1" s="1"/>
  <c r="A1750" i="1"/>
  <c r="D1750" i="1" s="1"/>
  <c r="O1749" i="1"/>
  <c r="R1749" i="1"/>
  <c r="Q1748" i="1"/>
  <c r="C1749" i="1" s="1"/>
  <c r="J1749" i="1"/>
  <c r="K1749" i="1" s="1"/>
  <c r="L1749" i="1" s="1"/>
  <c r="M1749" i="1" s="1"/>
  <c r="S1749" i="1"/>
  <c r="B1750" i="1" l="1"/>
  <c r="E1750" i="1"/>
  <c r="F1751" i="1" s="1"/>
  <c r="A1751" i="1"/>
  <c r="D1751" i="1" s="1"/>
  <c r="O1750" i="1"/>
  <c r="G1736" i="1"/>
  <c r="H1735" i="1"/>
  <c r="N1735" i="1" s="1"/>
  <c r="P1735" i="1" s="1"/>
  <c r="R1750" i="1"/>
  <c r="J1750" i="1"/>
  <c r="K1750" i="1" s="1"/>
  <c r="L1750" i="1" s="1"/>
  <c r="M1750" i="1" s="1"/>
  <c r="Q1749" i="1"/>
  <c r="C1750" i="1" s="1"/>
  <c r="S1750" i="1"/>
  <c r="G1737" i="1" l="1"/>
  <c r="H1736" i="1"/>
  <c r="N1736" i="1" s="1"/>
  <c r="P1736" i="1" s="1"/>
  <c r="R1751" i="1"/>
  <c r="J1751" i="1"/>
  <c r="K1751" i="1" s="1"/>
  <c r="L1751" i="1" s="1"/>
  <c r="M1751" i="1" s="1"/>
  <c r="S1751" i="1"/>
  <c r="Q1750" i="1"/>
  <c r="C1751" i="1" s="1"/>
  <c r="O1751" i="1"/>
  <c r="B1751" i="1"/>
  <c r="A1752" i="1"/>
  <c r="E1751" i="1"/>
  <c r="F1752" i="1" s="1"/>
  <c r="D1752" i="1" l="1"/>
  <c r="E1752" i="1" s="1"/>
  <c r="F1753" i="1" s="1"/>
  <c r="A1753" i="1"/>
  <c r="D1753" i="1" s="1"/>
  <c r="B1752" i="1"/>
  <c r="O1752" i="1"/>
  <c r="G1738" i="1"/>
  <c r="H1737" i="1"/>
  <c r="N1737" i="1" s="1"/>
  <c r="P1737" i="1" s="1"/>
  <c r="J1752" i="1"/>
  <c r="K1752" i="1" s="1"/>
  <c r="L1752" i="1" s="1"/>
  <c r="M1752" i="1" s="1"/>
  <c r="Q1751" i="1"/>
  <c r="C1752" i="1" s="1"/>
  <c r="R1752" i="1"/>
  <c r="S1752" i="1"/>
  <c r="G1739" i="1" l="1"/>
  <c r="H1738" i="1"/>
  <c r="N1738" i="1" s="1"/>
  <c r="P1738" i="1" s="1"/>
  <c r="Q1752" i="1"/>
  <c r="C1753" i="1" s="1"/>
  <c r="R1753" i="1"/>
  <c r="J1753" i="1"/>
  <c r="K1753" i="1" s="1"/>
  <c r="L1753" i="1" s="1"/>
  <c r="M1753" i="1" s="1"/>
  <c r="S1753" i="1"/>
  <c r="B1753" i="1"/>
  <c r="A1754" i="1"/>
  <c r="D1754" i="1" s="1"/>
  <c r="O1753" i="1"/>
  <c r="E1753" i="1"/>
  <c r="F1754" i="1" s="1"/>
  <c r="S1754" i="1" l="1"/>
  <c r="J1754" i="1"/>
  <c r="K1754" i="1" s="1"/>
  <c r="L1754" i="1" s="1"/>
  <c r="M1754" i="1" s="1"/>
  <c r="Q1753" i="1"/>
  <c r="C1754" i="1" s="1"/>
  <c r="R1754" i="1"/>
  <c r="G1740" i="1"/>
  <c r="H1739" i="1"/>
  <c r="N1739" i="1" s="1"/>
  <c r="P1739" i="1" s="1"/>
  <c r="B1754" i="1"/>
  <c r="O1754" i="1"/>
  <c r="A1755" i="1"/>
  <c r="D1755" i="1" s="1"/>
  <c r="E1754" i="1"/>
  <c r="F1755" i="1" s="1"/>
  <c r="G1741" i="1" l="1"/>
  <c r="H1740" i="1"/>
  <c r="N1740" i="1" s="1"/>
  <c r="P1740" i="1" s="1"/>
  <c r="A1756" i="1"/>
  <c r="D1756" i="1" s="1"/>
  <c r="B1755" i="1"/>
  <c r="E1755" i="1"/>
  <c r="F1756" i="1" s="1"/>
  <c r="O1755" i="1"/>
  <c r="J1755" i="1"/>
  <c r="K1755" i="1" s="1"/>
  <c r="L1755" i="1" s="1"/>
  <c r="M1755" i="1" s="1"/>
  <c r="S1755" i="1"/>
  <c r="R1755" i="1"/>
  <c r="Q1754" i="1"/>
  <c r="C1755" i="1" s="1"/>
  <c r="Q1755" i="1" l="1"/>
  <c r="C1756" i="1" s="1"/>
  <c r="S1756" i="1"/>
  <c r="J1756" i="1"/>
  <c r="K1756" i="1" s="1"/>
  <c r="L1756" i="1" s="1"/>
  <c r="M1756" i="1" s="1"/>
  <c r="R1756" i="1"/>
  <c r="E1756" i="1"/>
  <c r="F1757" i="1" s="1"/>
  <c r="B1756" i="1"/>
  <c r="O1756" i="1"/>
  <c r="A1757" i="1"/>
  <c r="D1757" i="1" s="1"/>
  <c r="G1742" i="1"/>
  <c r="H1741" i="1"/>
  <c r="N1741" i="1" s="1"/>
  <c r="P1741" i="1" s="1"/>
  <c r="G1743" i="1" l="1"/>
  <c r="H1742" i="1"/>
  <c r="N1742" i="1" s="1"/>
  <c r="P1742" i="1" s="1"/>
  <c r="O1757" i="1"/>
  <c r="B1757" i="1"/>
  <c r="E1757" i="1"/>
  <c r="F1758" i="1" s="1"/>
  <c r="A1758" i="1"/>
  <c r="D1758" i="1" s="1"/>
  <c r="J1757" i="1"/>
  <c r="K1757" i="1" s="1"/>
  <c r="L1757" i="1" s="1"/>
  <c r="M1757" i="1" s="1"/>
  <c r="Q1756" i="1"/>
  <c r="C1757" i="1" s="1"/>
  <c r="S1757" i="1"/>
  <c r="R1757" i="1"/>
  <c r="R1758" i="1" l="1"/>
  <c r="J1758" i="1"/>
  <c r="K1758" i="1" s="1"/>
  <c r="L1758" i="1" s="1"/>
  <c r="M1758" i="1" s="1"/>
  <c r="S1758" i="1"/>
  <c r="Q1757" i="1"/>
  <c r="C1758" i="1" s="1"/>
  <c r="A1759" i="1"/>
  <c r="D1759" i="1" s="1"/>
  <c r="E1758" i="1"/>
  <c r="F1759" i="1" s="1"/>
  <c r="B1758" i="1"/>
  <c r="O1758" i="1"/>
  <c r="G1744" i="1"/>
  <c r="H1743" i="1"/>
  <c r="N1743" i="1" s="1"/>
  <c r="P1743" i="1" s="1"/>
  <c r="O1759" i="1" l="1"/>
  <c r="B1759" i="1"/>
  <c r="A1760" i="1"/>
  <c r="D1760" i="1" s="1"/>
  <c r="E1759" i="1"/>
  <c r="F1760" i="1" s="1"/>
  <c r="G1745" i="1"/>
  <c r="H1744" i="1"/>
  <c r="N1744" i="1" s="1"/>
  <c r="P1744" i="1" s="1"/>
  <c r="S1759" i="1"/>
  <c r="Q1758" i="1"/>
  <c r="C1759" i="1" s="1"/>
  <c r="R1759" i="1"/>
  <c r="J1759" i="1"/>
  <c r="K1759" i="1" s="1"/>
  <c r="L1759" i="1" s="1"/>
  <c r="M1759" i="1" s="1"/>
  <c r="G1746" i="1" l="1"/>
  <c r="H1745" i="1"/>
  <c r="N1745" i="1" s="1"/>
  <c r="P1745" i="1" s="1"/>
  <c r="A1761" i="1"/>
  <c r="D1761" i="1" s="1"/>
  <c r="E1760" i="1"/>
  <c r="F1761" i="1" s="1"/>
  <c r="B1760" i="1"/>
  <c r="O1760" i="1"/>
  <c r="S1760" i="1"/>
  <c r="J1760" i="1"/>
  <c r="K1760" i="1" s="1"/>
  <c r="L1760" i="1" s="1"/>
  <c r="M1760" i="1" s="1"/>
  <c r="R1760" i="1"/>
  <c r="Q1759" i="1"/>
  <c r="C1760" i="1" s="1"/>
  <c r="R1761" i="1" l="1"/>
  <c r="J1761" i="1"/>
  <c r="K1761" i="1" s="1"/>
  <c r="L1761" i="1" s="1"/>
  <c r="M1761" i="1" s="1"/>
  <c r="S1761" i="1"/>
  <c r="Q1760" i="1"/>
  <c r="C1761" i="1" s="1"/>
  <c r="O1761" i="1"/>
  <c r="E1761" i="1"/>
  <c r="F1762" i="1" s="1"/>
  <c r="A1762" i="1"/>
  <c r="D1762" i="1" s="1"/>
  <c r="B1761" i="1"/>
  <c r="G1747" i="1"/>
  <c r="H1746" i="1"/>
  <c r="N1746" i="1" s="1"/>
  <c r="P1746" i="1" s="1"/>
  <c r="Q1761" i="1" l="1"/>
  <c r="C1762" i="1" s="1"/>
  <c r="J1762" i="1"/>
  <c r="K1762" i="1" s="1"/>
  <c r="L1762" i="1" s="1"/>
  <c r="M1762" i="1" s="1"/>
  <c r="S1762" i="1"/>
  <c r="R1762" i="1"/>
  <c r="G1748" i="1"/>
  <c r="H1747" i="1"/>
  <c r="N1747" i="1" s="1"/>
  <c r="P1747" i="1" s="1"/>
  <c r="A1763" i="1"/>
  <c r="D1763" i="1" s="1"/>
  <c r="O1762" i="1"/>
  <c r="E1762" i="1"/>
  <c r="F1763" i="1" s="1"/>
  <c r="B1762" i="1"/>
  <c r="B1763" i="1" l="1"/>
  <c r="O1763" i="1"/>
  <c r="A1764" i="1"/>
  <c r="D1764" i="1" s="1"/>
  <c r="E1763" i="1"/>
  <c r="F1764" i="1" s="1"/>
  <c r="G1749" i="1"/>
  <c r="H1748" i="1"/>
  <c r="N1748" i="1" s="1"/>
  <c r="P1748" i="1" s="1"/>
  <c r="S1763" i="1"/>
  <c r="Q1762" i="1"/>
  <c r="C1763" i="1" s="1"/>
  <c r="R1763" i="1"/>
  <c r="J1763" i="1"/>
  <c r="K1763" i="1" s="1"/>
  <c r="L1763" i="1" s="1"/>
  <c r="M1763" i="1" s="1"/>
  <c r="B1764" i="1" l="1"/>
  <c r="E1764" i="1"/>
  <c r="F1765" i="1" s="1"/>
  <c r="O1764" i="1"/>
  <c r="A1765" i="1"/>
  <c r="D1765" i="1" s="1"/>
  <c r="Q1763" i="1"/>
  <c r="C1764" i="1" s="1"/>
  <c r="R1764" i="1"/>
  <c r="S1764" i="1"/>
  <c r="J1764" i="1"/>
  <c r="K1764" i="1" s="1"/>
  <c r="L1764" i="1" s="1"/>
  <c r="M1764" i="1" s="1"/>
  <c r="G1750" i="1"/>
  <c r="H1749" i="1"/>
  <c r="N1749" i="1" s="1"/>
  <c r="P1749" i="1" s="1"/>
  <c r="O1765" i="1" l="1"/>
  <c r="B1765" i="1"/>
  <c r="E1765" i="1"/>
  <c r="F1766" i="1" s="1"/>
  <c r="A1766" i="1"/>
  <c r="D1766" i="1" s="1"/>
  <c r="R1765" i="1"/>
  <c r="Q1764" i="1"/>
  <c r="C1765" i="1" s="1"/>
  <c r="S1765" i="1"/>
  <c r="J1765" i="1"/>
  <c r="K1765" i="1" s="1"/>
  <c r="L1765" i="1" s="1"/>
  <c r="M1765" i="1" s="1"/>
  <c r="G1751" i="1"/>
  <c r="H1750" i="1"/>
  <c r="N1750" i="1" s="1"/>
  <c r="P1750" i="1" s="1"/>
  <c r="O1766" i="1" l="1"/>
  <c r="E1766" i="1"/>
  <c r="F1767" i="1" s="1"/>
  <c r="A1767" i="1"/>
  <c r="D1767" i="1" s="1"/>
  <c r="B1766" i="1"/>
  <c r="G1752" i="1"/>
  <c r="H1751" i="1"/>
  <c r="N1751" i="1" s="1"/>
  <c r="P1751" i="1" s="1"/>
  <c r="S1766" i="1"/>
  <c r="R1766" i="1"/>
  <c r="J1766" i="1"/>
  <c r="K1766" i="1" s="1"/>
  <c r="L1766" i="1" s="1"/>
  <c r="M1766" i="1" s="1"/>
  <c r="Q1765" i="1"/>
  <c r="C1766" i="1" s="1"/>
  <c r="G1753" i="1" l="1"/>
  <c r="H1752" i="1"/>
  <c r="N1752" i="1" s="1"/>
  <c r="P1752" i="1" s="1"/>
  <c r="O1767" i="1"/>
  <c r="B1767" i="1"/>
  <c r="E1767" i="1"/>
  <c r="F1768" i="1" s="1"/>
  <c r="A1768" i="1"/>
  <c r="D1768" i="1" s="1"/>
  <c r="R1767" i="1"/>
  <c r="S1767" i="1"/>
  <c r="J1767" i="1"/>
  <c r="K1767" i="1" s="1"/>
  <c r="L1767" i="1" s="1"/>
  <c r="M1767" i="1" s="1"/>
  <c r="Q1766" i="1"/>
  <c r="C1767" i="1" s="1"/>
  <c r="B1768" i="1" l="1"/>
  <c r="A1769" i="1"/>
  <c r="D1769" i="1" s="1"/>
  <c r="E1768" i="1"/>
  <c r="F1769" i="1" s="1"/>
  <c r="O1768" i="1"/>
  <c r="Q1767" i="1"/>
  <c r="C1768" i="1" s="1"/>
  <c r="J1768" i="1"/>
  <c r="K1768" i="1" s="1"/>
  <c r="L1768" i="1" s="1"/>
  <c r="M1768" i="1" s="1"/>
  <c r="R1768" i="1"/>
  <c r="S1768" i="1"/>
  <c r="G1754" i="1"/>
  <c r="H1753" i="1"/>
  <c r="N1753" i="1" s="1"/>
  <c r="P1753" i="1" s="1"/>
  <c r="R1769" i="1" l="1"/>
  <c r="J1769" i="1"/>
  <c r="K1769" i="1" s="1"/>
  <c r="L1769" i="1" s="1"/>
  <c r="M1769" i="1" s="1"/>
  <c r="Q1768" i="1"/>
  <c r="C1769" i="1" s="1"/>
  <c r="S1769" i="1"/>
  <c r="G1755" i="1"/>
  <c r="H1754" i="1"/>
  <c r="N1754" i="1" s="1"/>
  <c r="P1754" i="1" s="1"/>
  <c r="A1770" i="1"/>
  <c r="D1770" i="1" s="1"/>
  <c r="B1769" i="1"/>
  <c r="E1769" i="1"/>
  <c r="F1770" i="1" s="1"/>
  <c r="O1769" i="1"/>
  <c r="G1756" i="1" l="1"/>
  <c r="H1755" i="1"/>
  <c r="N1755" i="1" s="1"/>
  <c r="P1755" i="1" s="1"/>
  <c r="S1770" i="1"/>
  <c r="J1770" i="1"/>
  <c r="K1770" i="1" s="1"/>
  <c r="L1770" i="1" s="1"/>
  <c r="M1770" i="1" s="1"/>
  <c r="Q1769" i="1"/>
  <c r="C1770" i="1" s="1"/>
  <c r="R1770" i="1"/>
  <c r="A1771" i="1"/>
  <c r="D1771" i="1" s="1"/>
  <c r="E1770" i="1"/>
  <c r="F1771" i="1" s="1"/>
  <c r="O1770" i="1"/>
  <c r="B1770" i="1"/>
  <c r="S1771" i="1" l="1"/>
  <c r="J1771" i="1"/>
  <c r="K1771" i="1" s="1"/>
  <c r="L1771" i="1" s="1"/>
  <c r="M1771" i="1" s="1"/>
  <c r="Q1770" i="1"/>
  <c r="C1771" i="1" s="1"/>
  <c r="R1771" i="1"/>
  <c r="G1757" i="1"/>
  <c r="H1756" i="1"/>
  <c r="N1756" i="1" s="1"/>
  <c r="P1756" i="1" s="1"/>
  <c r="A1772" i="1"/>
  <c r="D1772" i="1" s="1"/>
  <c r="E1771" i="1"/>
  <c r="F1772" i="1" s="1"/>
  <c r="O1771" i="1"/>
  <c r="B1771" i="1"/>
  <c r="G1758" i="1" l="1"/>
  <c r="H1757" i="1"/>
  <c r="N1757" i="1" s="1"/>
  <c r="P1757" i="1" s="1"/>
  <c r="Q1771" i="1"/>
  <c r="C1772" i="1" s="1"/>
  <c r="R1772" i="1"/>
  <c r="J1772" i="1"/>
  <c r="K1772" i="1" s="1"/>
  <c r="L1772" i="1" s="1"/>
  <c r="M1772" i="1" s="1"/>
  <c r="S1772" i="1"/>
  <c r="B1772" i="1"/>
  <c r="E1772" i="1"/>
  <c r="F1773" i="1" s="1"/>
  <c r="O1772" i="1"/>
  <c r="A1773" i="1"/>
  <c r="D1773" i="1" s="1"/>
  <c r="B1773" i="1" l="1"/>
  <c r="E1773" i="1"/>
  <c r="F1774" i="1" s="1"/>
  <c r="A1774" i="1"/>
  <c r="D1774" i="1" s="1"/>
  <c r="O1773" i="1"/>
  <c r="J1773" i="1"/>
  <c r="K1773" i="1" s="1"/>
  <c r="L1773" i="1" s="1"/>
  <c r="M1773" i="1" s="1"/>
  <c r="R1773" i="1"/>
  <c r="S1773" i="1"/>
  <c r="Q1772" i="1"/>
  <c r="C1773" i="1" s="1"/>
  <c r="G1759" i="1"/>
  <c r="H1758" i="1"/>
  <c r="N1758" i="1" s="1"/>
  <c r="P1758" i="1" s="1"/>
  <c r="S1774" i="1" l="1"/>
  <c r="R1774" i="1"/>
  <c r="J1774" i="1"/>
  <c r="K1774" i="1" s="1"/>
  <c r="L1774" i="1" s="1"/>
  <c r="M1774" i="1" s="1"/>
  <c r="Q1773" i="1"/>
  <c r="C1774" i="1" s="1"/>
  <c r="A1775" i="1"/>
  <c r="D1775" i="1" s="1"/>
  <c r="O1774" i="1"/>
  <c r="B1774" i="1"/>
  <c r="E1774" i="1"/>
  <c r="F1775" i="1" s="1"/>
  <c r="G1760" i="1"/>
  <c r="H1759" i="1"/>
  <c r="N1759" i="1" s="1"/>
  <c r="P1759" i="1" s="1"/>
  <c r="J1775" i="1" l="1"/>
  <c r="K1775" i="1" s="1"/>
  <c r="L1775" i="1" s="1"/>
  <c r="M1775" i="1" s="1"/>
  <c r="Q1774" i="1"/>
  <c r="C1775" i="1" s="1"/>
  <c r="S1775" i="1"/>
  <c r="R1775" i="1"/>
  <c r="O1775" i="1"/>
  <c r="A1776" i="1"/>
  <c r="D1776" i="1" s="1"/>
  <c r="B1775" i="1"/>
  <c r="E1775" i="1"/>
  <c r="F1776" i="1" s="1"/>
  <c r="G1761" i="1"/>
  <c r="H1760" i="1"/>
  <c r="N1760" i="1" s="1"/>
  <c r="P1760" i="1" s="1"/>
  <c r="R1776" i="1" l="1"/>
  <c r="J1776" i="1"/>
  <c r="K1776" i="1" s="1"/>
  <c r="L1776" i="1" s="1"/>
  <c r="M1776" i="1" s="1"/>
  <c r="Q1775" i="1"/>
  <c r="C1776" i="1" s="1"/>
  <c r="S1776" i="1"/>
  <c r="G1762" i="1"/>
  <c r="H1761" i="1"/>
  <c r="N1761" i="1" s="1"/>
  <c r="P1761" i="1" s="1"/>
  <c r="E1776" i="1"/>
  <c r="F1777" i="1" s="1"/>
  <c r="O1776" i="1"/>
  <c r="B1776" i="1"/>
  <c r="A1777" i="1"/>
  <c r="D1777" i="1" s="1"/>
  <c r="G1763" i="1" l="1"/>
  <c r="H1762" i="1"/>
  <c r="N1762" i="1" s="1"/>
  <c r="P1762" i="1" s="1"/>
  <c r="O1777" i="1"/>
  <c r="B1777" i="1"/>
  <c r="E1777" i="1"/>
  <c r="F1778" i="1" s="1"/>
  <c r="A1778" i="1"/>
  <c r="D1778" i="1" s="1"/>
  <c r="S1777" i="1"/>
  <c r="R1777" i="1"/>
  <c r="J1777" i="1"/>
  <c r="K1777" i="1" s="1"/>
  <c r="L1777" i="1" s="1"/>
  <c r="M1777" i="1" s="1"/>
  <c r="Q1776" i="1"/>
  <c r="C1777" i="1" s="1"/>
  <c r="A1779" i="1" l="1"/>
  <c r="D1779" i="1" s="1"/>
  <c r="E1778" i="1"/>
  <c r="F1779" i="1" s="1"/>
  <c r="O1778" i="1"/>
  <c r="B1778" i="1"/>
  <c r="J1778" i="1"/>
  <c r="K1778" i="1" s="1"/>
  <c r="L1778" i="1" s="1"/>
  <c r="M1778" i="1" s="1"/>
  <c r="Q1777" i="1"/>
  <c r="C1778" i="1" s="1"/>
  <c r="R1778" i="1"/>
  <c r="S1778" i="1"/>
  <c r="G1764" i="1"/>
  <c r="H1763" i="1"/>
  <c r="N1763" i="1" s="1"/>
  <c r="P1763" i="1" s="1"/>
  <c r="S1779" i="1" l="1"/>
  <c r="J1779" i="1"/>
  <c r="K1779" i="1" s="1"/>
  <c r="L1779" i="1" s="1"/>
  <c r="M1779" i="1" s="1"/>
  <c r="R1779" i="1"/>
  <c r="Q1778" i="1"/>
  <c r="C1779" i="1" s="1"/>
  <c r="G1765" i="1"/>
  <c r="H1764" i="1"/>
  <c r="N1764" i="1" s="1"/>
  <c r="P1764" i="1" s="1"/>
  <c r="O1779" i="1"/>
  <c r="B1779" i="1"/>
  <c r="A1780" i="1"/>
  <c r="D1780" i="1" s="1"/>
  <c r="E1779" i="1"/>
  <c r="F1780" i="1" s="1"/>
  <c r="G1766" i="1" l="1"/>
  <c r="H1765" i="1"/>
  <c r="N1765" i="1" s="1"/>
  <c r="P1765" i="1" s="1"/>
  <c r="B1780" i="1"/>
  <c r="O1780" i="1"/>
  <c r="A1781" i="1"/>
  <c r="D1781" i="1" s="1"/>
  <c r="E1780" i="1"/>
  <c r="F1781" i="1" s="1"/>
  <c r="Q1779" i="1"/>
  <c r="C1780" i="1" s="1"/>
  <c r="S1780" i="1"/>
  <c r="J1780" i="1"/>
  <c r="K1780" i="1" s="1"/>
  <c r="L1780" i="1" s="1"/>
  <c r="M1780" i="1" s="1"/>
  <c r="R1780" i="1"/>
  <c r="A1782" i="1" l="1"/>
  <c r="D1782" i="1" s="1"/>
  <c r="E1781" i="1"/>
  <c r="F1782" i="1" s="1"/>
  <c r="O1781" i="1"/>
  <c r="B1781" i="1"/>
  <c r="S1781" i="1"/>
  <c r="Q1780" i="1"/>
  <c r="C1781" i="1" s="1"/>
  <c r="R1781" i="1"/>
  <c r="J1781" i="1"/>
  <c r="K1781" i="1" s="1"/>
  <c r="L1781" i="1" s="1"/>
  <c r="M1781" i="1" s="1"/>
  <c r="G1767" i="1"/>
  <c r="H1766" i="1"/>
  <c r="N1766" i="1" s="1"/>
  <c r="P1766" i="1" s="1"/>
  <c r="Q1781" i="1" l="1"/>
  <c r="C1782" i="1" s="1"/>
  <c r="S1782" i="1"/>
  <c r="J1782" i="1"/>
  <c r="K1782" i="1" s="1"/>
  <c r="L1782" i="1" s="1"/>
  <c r="M1782" i="1" s="1"/>
  <c r="R1782" i="1"/>
  <c r="G1768" i="1"/>
  <c r="H1767" i="1"/>
  <c r="N1767" i="1" s="1"/>
  <c r="P1767" i="1" s="1"/>
  <c r="B1782" i="1"/>
  <c r="A1783" i="1"/>
  <c r="D1783" i="1" s="1"/>
  <c r="O1782" i="1"/>
  <c r="E1782" i="1"/>
  <c r="F1783" i="1" s="1"/>
  <c r="G1769" i="1" l="1"/>
  <c r="H1768" i="1"/>
  <c r="N1768" i="1" s="1"/>
  <c r="P1768" i="1" s="1"/>
  <c r="R1783" i="1"/>
  <c r="Q1782" i="1"/>
  <c r="C1783" i="1" s="1"/>
  <c r="S1783" i="1"/>
  <c r="J1783" i="1"/>
  <c r="K1783" i="1" s="1"/>
  <c r="L1783" i="1" s="1"/>
  <c r="M1783" i="1" s="1"/>
  <c r="B1783" i="1"/>
  <c r="A1784" i="1"/>
  <c r="D1784" i="1" s="1"/>
  <c r="O1783" i="1"/>
  <c r="E1783" i="1"/>
  <c r="F1784" i="1" s="1"/>
  <c r="R1784" i="1" l="1"/>
  <c r="J1784" i="1"/>
  <c r="K1784" i="1" s="1"/>
  <c r="L1784" i="1" s="1"/>
  <c r="M1784" i="1" s="1"/>
  <c r="S1784" i="1"/>
  <c r="Q1783" i="1"/>
  <c r="C1784" i="1" s="1"/>
  <c r="O1784" i="1"/>
  <c r="A1785" i="1"/>
  <c r="D1785" i="1" s="1"/>
  <c r="E1784" i="1"/>
  <c r="F1785" i="1" s="1"/>
  <c r="B1784" i="1"/>
  <c r="G1770" i="1"/>
  <c r="H1769" i="1"/>
  <c r="N1769" i="1" s="1"/>
  <c r="P1769" i="1" s="1"/>
  <c r="O1785" i="1" l="1"/>
  <c r="B1785" i="1"/>
  <c r="E1785" i="1"/>
  <c r="F1786" i="1" s="1"/>
  <c r="A1786" i="1"/>
  <c r="D1786" i="1" s="1"/>
  <c r="R1785" i="1"/>
  <c r="J1785" i="1"/>
  <c r="K1785" i="1" s="1"/>
  <c r="L1785" i="1" s="1"/>
  <c r="M1785" i="1" s="1"/>
  <c r="S1785" i="1"/>
  <c r="Q1784" i="1"/>
  <c r="C1785" i="1" s="1"/>
  <c r="G1771" i="1"/>
  <c r="H1770" i="1"/>
  <c r="N1770" i="1" s="1"/>
  <c r="P1770" i="1" s="1"/>
  <c r="A1787" i="1" l="1"/>
  <c r="D1787" i="1" s="1"/>
  <c r="E1786" i="1"/>
  <c r="F1787" i="1" s="1"/>
  <c r="O1786" i="1"/>
  <c r="B1786" i="1"/>
  <c r="Q1785" i="1"/>
  <c r="C1786" i="1" s="1"/>
  <c r="S1786" i="1"/>
  <c r="J1786" i="1"/>
  <c r="K1786" i="1" s="1"/>
  <c r="L1786" i="1" s="1"/>
  <c r="M1786" i="1" s="1"/>
  <c r="R1786" i="1"/>
  <c r="G1772" i="1"/>
  <c r="H1771" i="1"/>
  <c r="N1771" i="1" s="1"/>
  <c r="P1771" i="1" s="1"/>
  <c r="Q1786" i="1" l="1"/>
  <c r="C1787" i="1" s="1"/>
  <c r="S1787" i="1"/>
  <c r="J1787" i="1"/>
  <c r="K1787" i="1" s="1"/>
  <c r="L1787" i="1" s="1"/>
  <c r="M1787" i="1" s="1"/>
  <c r="R1787" i="1"/>
  <c r="G1773" i="1"/>
  <c r="H1772" i="1"/>
  <c r="N1772" i="1" s="1"/>
  <c r="P1772" i="1" s="1"/>
  <c r="A1788" i="1"/>
  <c r="D1788" i="1" s="1"/>
  <c r="E1787" i="1"/>
  <c r="F1788" i="1" s="1"/>
  <c r="O1787" i="1"/>
  <c r="B1787" i="1"/>
  <c r="G1774" i="1" l="1"/>
  <c r="H1773" i="1"/>
  <c r="N1773" i="1" s="1"/>
  <c r="P1773" i="1" s="1"/>
  <c r="R1788" i="1"/>
  <c r="Q1787" i="1"/>
  <c r="C1788" i="1" s="1"/>
  <c r="J1788" i="1"/>
  <c r="K1788" i="1" s="1"/>
  <c r="L1788" i="1" s="1"/>
  <c r="M1788" i="1" s="1"/>
  <c r="S1788" i="1"/>
  <c r="A1789" i="1"/>
  <c r="D1789" i="1" s="1"/>
  <c r="B1788" i="1"/>
  <c r="O1788" i="1"/>
  <c r="E1788" i="1"/>
  <c r="F1789" i="1" s="1"/>
  <c r="S1789" i="1" l="1"/>
  <c r="Q1788" i="1"/>
  <c r="C1789" i="1" s="1"/>
  <c r="R1789" i="1"/>
  <c r="J1789" i="1"/>
  <c r="K1789" i="1" s="1"/>
  <c r="L1789" i="1" s="1"/>
  <c r="M1789" i="1" s="1"/>
  <c r="G1775" i="1"/>
  <c r="H1774" i="1"/>
  <c r="N1774" i="1" s="1"/>
  <c r="P1774" i="1" s="1"/>
  <c r="O1789" i="1"/>
  <c r="A1790" i="1"/>
  <c r="D1790" i="1" s="1"/>
  <c r="B1789" i="1"/>
  <c r="E1789" i="1"/>
  <c r="F1790" i="1" s="1"/>
  <c r="G1776" i="1" l="1"/>
  <c r="H1775" i="1"/>
  <c r="N1775" i="1" s="1"/>
  <c r="P1775" i="1" s="1"/>
  <c r="E1790" i="1"/>
  <c r="F1791" i="1" s="1"/>
  <c r="A1791" i="1"/>
  <c r="D1791" i="1" s="1"/>
  <c r="O1790" i="1"/>
  <c r="B1790" i="1"/>
  <c r="Q1789" i="1"/>
  <c r="C1790" i="1" s="1"/>
  <c r="S1790" i="1"/>
  <c r="R1790" i="1"/>
  <c r="J1790" i="1"/>
  <c r="K1790" i="1" s="1"/>
  <c r="L1790" i="1" s="1"/>
  <c r="M1790" i="1" s="1"/>
  <c r="S1791" i="1" l="1"/>
  <c r="Q1790" i="1"/>
  <c r="C1791" i="1" s="1"/>
  <c r="J1791" i="1"/>
  <c r="K1791" i="1" s="1"/>
  <c r="L1791" i="1" s="1"/>
  <c r="M1791" i="1" s="1"/>
  <c r="R1791" i="1"/>
  <c r="G1777" i="1"/>
  <c r="H1776" i="1"/>
  <c r="N1776" i="1" s="1"/>
  <c r="P1776" i="1" s="1"/>
  <c r="A1792" i="1"/>
  <c r="D1792" i="1" s="1"/>
  <c r="E1791" i="1"/>
  <c r="F1792" i="1" s="1"/>
  <c r="O1791" i="1"/>
  <c r="B1791" i="1"/>
  <c r="G1778" i="1" l="1"/>
  <c r="H1777" i="1"/>
  <c r="N1777" i="1" s="1"/>
  <c r="P1777" i="1" s="1"/>
  <c r="S1792" i="1"/>
  <c r="Q1791" i="1"/>
  <c r="C1792" i="1" s="1"/>
  <c r="R1792" i="1"/>
  <c r="J1792" i="1"/>
  <c r="K1792" i="1" s="1"/>
  <c r="L1792" i="1" s="1"/>
  <c r="M1792" i="1" s="1"/>
  <c r="B1792" i="1"/>
  <c r="A1793" i="1"/>
  <c r="D1793" i="1" s="1"/>
  <c r="E1792" i="1"/>
  <c r="F1793" i="1" s="1"/>
  <c r="O1792" i="1"/>
  <c r="R1793" i="1" l="1"/>
  <c r="J1793" i="1"/>
  <c r="K1793" i="1" s="1"/>
  <c r="L1793" i="1" s="1"/>
  <c r="M1793" i="1" s="1"/>
  <c r="S1793" i="1"/>
  <c r="Q1792" i="1"/>
  <c r="C1793" i="1" s="1"/>
  <c r="A1794" i="1"/>
  <c r="D1794" i="1" s="1"/>
  <c r="E1793" i="1"/>
  <c r="F1794" i="1" s="1"/>
  <c r="O1793" i="1"/>
  <c r="B1793" i="1"/>
  <c r="G1779" i="1"/>
  <c r="H1778" i="1"/>
  <c r="N1778" i="1" s="1"/>
  <c r="P1778" i="1" s="1"/>
  <c r="A1795" i="1" l="1"/>
  <c r="D1795" i="1" s="1"/>
  <c r="E1794" i="1"/>
  <c r="F1795" i="1" s="1"/>
  <c r="B1794" i="1"/>
  <c r="O1794" i="1"/>
  <c r="G1780" i="1"/>
  <c r="H1779" i="1"/>
  <c r="N1779" i="1" s="1"/>
  <c r="P1779" i="1" s="1"/>
  <c r="J1794" i="1"/>
  <c r="K1794" i="1" s="1"/>
  <c r="L1794" i="1" s="1"/>
  <c r="M1794" i="1" s="1"/>
  <c r="Q1793" i="1"/>
  <c r="C1794" i="1" s="1"/>
  <c r="S1794" i="1"/>
  <c r="R1794" i="1"/>
  <c r="G1781" i="1" l="1"/>
  <c r="H1780" i="1"/>
  <c r="N1780" i="1" s="1"/>
  <c r="P1780" i="1" s="1"/>
  <c r="S1795" i="1"/>
  <c r="R1795" i="1"/>
  <c r="Q1794" i="1"/>
  <c r="C1795" i="1" s="1"/>
  <c r="J1795" i="1"/>
  <c r="K1795" i="1" s="1"/>
  <c r="L1795" i="1" s="1"/>
  <c r="M1795" i="1" s="1"/>
  <c r="O1795" i="1"/>
  <c r="A1796" i="1"/>
  <c r="D1796" i="1" s="1"/>
  <c r="E1795" i="1"/>
  <c r="F1796" i="1" s="1"/>
  <c r="B1795" i="1"/>
  <c r="Q1795" i="1" l="1"/>
  <c r="C1796" i="1" s="1"/>
  <c r="J1796" i="1"/>
  <c r="K1796" i="1" s="1"/>
  <c r="L1796" i="1" s="1"/>
  <c r="M1796" i="1" s="1"/>
  <c r="S1796" i="1"/>
  <c r="R1796" i="1"/>
  <c r="G1782" i="1"/>
  <c r="H1781" i="1"/>
  <c r="N1781" i="1" s="1"/>
  <c r="P1781" i="1" s="1"/>
  <c r="A1797" i="1"/>
  <c r="D1797" i="1" s="1"/>
  <c r="O1796" i="1"/>
  <c r="E1796" i="1"/>
  <c r="F1797" i="1" s="1"/>
  <c r="B1796" i="1"/>
  <c r="G1783" i="1" l="1"/>
  <c r="H1782" i="1"/>
  <c r="N1782" i="1" s="1"/>
  <c r="P1782" i="1" s="1"/>
  <c r="R1797" i="1"/>
  <c r="J1797" i="1"/>
  <c r="K1797" i="1" s="1"/>
  <c r="L1797" i="1" s="1"/>
  <c r="M1797" i="1" s="1"/>
  <c r="S1797" i="1"/>
  <c r="Q1796" i="1"/>
  <c r="C1797" i="1" s="1"/>
  <c r="A1798" i="1"/>
  <c r="D1798" i="1" s="1"/>
  <c r="O1797" i="1"/>
  <c r="E1797" i="1"/>
  <c r="F1798" i="1" s="1"/>
  <c r="B1797" i="1"/>
  <c r="G1784" i="1" l="1"/>
  <c r="H1783" i="1"/>
  <c r="N1783" i="1" s="1"/>
  <c r="P1783" i="1" s="1"/>
  <c r="Q1797" i="1"/>
  <c r="C1798" i="1" s="1"/>
  <c r="S1798" i="1"/>
  <c r="R1798" i="1"/>
  <c r="J1798" i="1"/>
  <c r="K1798" i="1" s="1"/>
  <c r="L1798" i="1" s="1"/>
  <c r="M1798" i="1" s="1"/>
  <c r="B1798" i="1"/>
  <c r="E1798" i="1"/>
  <c r="F1799" i="1" s="1"/>
  <c r="A1799" i="1"/>
  <c r="D1799" i="1" s="1"/>
  <c r="O1798" i="1"/>
  <c r="S1799" i="1" l="1"/>
  <c r="R1799" i="1"/>
  <c r="J1799" i="1"/>
  <c r="K1799" i="1" s="1"/>
  <c r="L1799" i="1" s="1"/>
  <c r="M1799" i="1" s="1"/>
  <c r="Q1798" i="1"/>
  <c r="C1799" i="1" s="1"/>
  <c r="B1799" i="1"/>
  <c r="E1799" i="1"/>
  <c r="F1800" i="1" s="1"/>
  <c r="A1800" i="1"/>
  <c r="D1800" i="1" s="1"/>
  <c r="O1799" i="1"/>
  <c r="G1785" i="1"/>
  <c r="H1784" i="1"/>
  <c r="N1784" i="1" s="1"/>
  <c r="P1784" i="1" s="1"/>
  <c r="B1800" i="1" l="1"/>
  <c r="A1801" i="1"/>
  <c r="D1801" i="1" s="1"/>
  <c r="E1800" i="1"/>
  <c r="F1801" i="1" s="1"/>
  <c r="O1800" i="1"/>
  <c r="G1786" i="1"/>
  <c r="H1785" i="1"/>
  <c r="N1785" i="1" s="1"/>
  <c r="P1785" i="1" s="1"/>
  <c r="S1800" i="1"/>
  <c r="J1800" i="1"/>
  <c r="K1800" i="1" s="1"/>
  <c r="L1800" i="1" s="1"/>
  <c r="M1800" i="1" s="1"/>
  <c r="R1800" i="1"/>
  <c r="Q1799" i="1"/>
  <c r="C1800" i="1" s="1"/>
  <c r="G1787" i="1" l="1"/>
  <c r="H1786" i="1"/>
  <c r="N1786" i="1" s="1"/>
  <c r="P1786" i="1" s="1"/>
  <c r="Q1800" i="1"/>
  <c r="C1801" i="1" s="1"/>
  <c r="S1801" i="1"/>
  <c r="R1801" i="1"/>
  <c r="J1801" i="1"/>
  <c r="K1801" i="1" s="1"/>
  <c r="L1801" i="1" s="1"/>
  <c r="M1801" i="1" s="1"/>
  <c r="O1801" i="1"/>
  <c r="B1801" i="1"/>
  <c r="A1802" i="1"/>
  <c r="D1802" i="1" s="1"/>
  <c r="E1801" i="1"/>
  <c r="F1802" i="1" s="1"/>
  <c r="A1803" i="1" l="1"/>
  <c r="D1803" i="1" s="1"/>
  <c r="E1802" i="1"/>
  <c r="F1803" i="1" s="1"/>
  <c r="B1802" i="1"/>
  <c r="O1802" i="1"/>
  <c r="G1788" i="1"/>
  <c r="H1787" i="1"/>
  <c r="N1787" i="1" s="1"/>
  <c r="P1787" i="1" s="1"/>
  <c r="J1802" i="1"/>
  <c r="K1802" i="1" s="1"/>
  <c r="L1802" i="1" s="1"/>
  <c r="M1802" i="1" s="1"/>
  <c r="Q1801" i="1"/>
  <c r="C1802" i="1" s="1"/>
  <c r="S1802" i="1"/>
  <c r="R1802" i="1"/>
  <c r="G1789" i="1" l="1"/>
  <c r="H1788" i="1"/>
  <c r="N1788" i="1" s="1"/>
  <c r="P1788" i="1" s="1"/>
  <c r="S1803" i="1"/>
  <c r="J1803" i="1"/>
  <c r="K1803" i="1" s="1"/>
  <c r="L1803" i="1" s="1"/>
  <c r="M1803" i="1" s="1"/>
  <c r="Q1802" i="1"/>
  <c r="C1803" i="1" s="1"/>
  <c r="R1803" i="1"/>
  <c r="E1803" i="1"/>
  <c r="F1804" i="1" s="1"/>
  <c r="B1803" i="1"/>
  <c r="O1803" i="1"/>
  <c r="A1804" i="1"/>
  <c r="D1804" i="1" s="1"/>
  <c r="E1804" i="1" l="1"/>
  <c r="F1805" i="1" s="1"/>
  <c r="O1804" i="1"/>
  <c r="A1805" i="1"/>
  <c r="D1805" i="1" s="1"/>
  <c r="B1804" i="1"/>
  <c r="Q1803" i="1"/>
  <c r="C1804" i="1" s="1"/>
  <c r="R1804" i="1"/>
  <c r="S1804" i="1"/>
  <c r="J1804" i="1"/>
  <c r="K1804" i="1" s="1"/>
  <c r="L1804" i="1" s="1"/>
  <c r="M1804" i="1" s="1"/>
  <c r="G1790" i="1"/>
  <c r="H1789" i="1"/>
  <c r="N1789" i="1" s="1"/>
  <c r="P1789" i="1" s="1"/>
  <c r="O1805" i="1" l="1"/>
  <c r="A1806" i="1"/>
  <c r="D1806" i="1" s="1"/>
  <c r="E1805" i="1"/>
  <c r="F1806" i="1" s="1"/>
  <c r="B1805" i="1"/>
  <c r="Q1804" i="1"/>
  <c r="C1805" i="1" s="1"/>
  <c r="R1805" i="1"/>
  <c r="S1805" i="1"/>
  <c r="J1805" i="1"/>
  <c r="K1805" i="1" s="1"/>
  <c r="L1805" i="1" s="1"/>
  <c r="M1805" i="1" s="1"/>
  <c r="G1791" i="1"/>
  <c r="H1790" i="1"/>
  <c r="N1790" i="1" s="1"/>
  <c r="P1790" i="1" s="1"/>
  <c r="G1792" i="1" l="1"/>
  <c r="H1791" i="1"/>
  <c r="N1791" i="1" s="1"/>
  <c r="P1791" i="1" s="1"/>
  <c r="E1806" i="1"/>
  <c r="F1807" i="1" s="1"/>
  <c r="B1806" i="1"/>
  <c r="O1806" i="1"/>
  <c r="A1807" i="1"/>
  <c r="D1807" i="1" s="1"/>
  <c r="Q1805" i="1"/>
  <c r="C1806" i="1" s="1"/>
  <c r="J1806" i="1"/>
  <c r="K1806" i="1" s="1"/>
  <c r="L1806" i="1" s="1"/>
  <c r="M1806" i="1" s="1"/>
  <c r="S1806" i="1"/>
  <c r="R1806" i="1"/>
  <c r="S1807" i="1" l="1"/>
  <c r="J1807" i="1"/>
  <c r="K1807" i="1" s="1"/>
  <c r="L1807" i="1" s="1"/>
  <c r="M1807" i="1" s="1"/>
  <c r="R1807" i="1"/>
  <c r="Q1806" i="1"/>
  <c r="C1807" i="1" s="1"/>
  <c r="G1793" i="1"/>
  <c r="H1792" i="1"/>
  <c r="N1792" i="1" s="1"/>
  <c r="P1792" i="1" s="1"/>
  <c r="O1807" i="1"/>
  <c r="B1807" i="1"/>
  <c r="E1807" i="1"/>
  <c r="F1808" i="1" s="1"/>
  <c r="A1808" i="1"/>
  <c r="D1808" i="1" s="1"/>
  <c r="G1794" i="1" l="1"/>
  <c r="H1793" i="1"/>
  <c r="N1793" i="1" s="1"/>
  <c r="P1793" i="1" s="1"/>
  <c r="E1808" i="1"/>
  <c r="O1808" i="1"/>
  <c r="Q1808" i="1" s="1"/>
  <c r="B1808" i="1"/>
  <c r="S1808" i="1"/>
  <c r="J1808" i="1"/>
  <c r="K1808" i="1" s="1"/>
  <c r="L1808" i="1" s="1"/>
  <c r="M1808" i="1" s="1"/>
  <c r="Q1807" i="1"/>
  <c r="C1808" i="1" s="1"/>
  <c r="R1808" i="1"/>
  <c r="G1795" i="1" l="1"/>
  <c r="H1794" i="1"/>
  <c r="N1794" i="1" s="1"/>
  <c r="P1794" i="1" s="1"/>
  <c r="G1796" i="1" l="1"/>
  <c r="H1795" i="1"/>
  <c r="N1795" i="1" s="1"/>
  <c r="P1795" i="1" s="1"/>
  <c r="G1797" i="1" l="1"/>
  <c r="H1796" i="1"/>
  <c r="N1796" i="1" s="1"/>
  <c r="P1796" i="1" s="1"/>
  <c r="G1798" i="1" l="1"/>
  <c r="H1797" i="1"/>
  <c r="N1797" i="1" s="1"/>
  <c r="P1797" i="1" s="1"/>
  <c r="G1799" i="1" l="1"/>
  <c r="H1798" i="1"/>
  <c r="N1798" i="1" s="1"/>
  <c r="P1798" i="1" s="1"/>
  <c r="G1800" i="1" l="1"/>
  <c r="H1799" i="1"/>
  <c r="N1799" i="1" s="1"/>
  <c r="P1799" i="1" s="1"/>
  <c r="G1801" i="1" l="1"/>
  <c r="H1800" i="1"/>
  <c r="N1800" i="1" s="1"/>
  <c r="P1800" i="1" s="1"/>
  <c r="G1802" i="1" l="1"/>
  <c r="H1801" i="1"/>
  <c r="N1801" i="1" s="1"/>
  <c r="P1801" i="1" s="1"/>
  <c r="G1803" i="1" l="1"/>
  <c r="H1802" i="1"/>
  <c r="N1802" i="1" s="1"/>
  <c r="P1802" i="1" s="1"/>
  <c r="G1804" i="1" l="1"/>
  <c r="H1803" i="1"/>
  <c r="N1803" i="1" s="1"/>
  <c r="P1803" i="1" s="1"/>
  <c r="G1805" i="1" l="1"/>
  <c r="H1804" i="1"/>
  <c r="N1804" i="1" s="1"/>
  <c r="P1804" i="1" s="1"/>
  <c r="G1806" i="1" l="1"/>
  <c r="H1805" i="1"/>
  <c r="N1805" i="1" s="1"/>
  <c r="P1805" i="1" s="1"/>
  <c r="G1807" i="1" l="1"/>
  <c r="H1806" i="1"/>
  <c r="N1806" i="1" s="1"/>
  <c r="P1806" i="1" s="1"/>
  <c r="G1808" i="1" l="1"/>
  <c r="H1808" i="1" s="1"/>
  <c r="N1808" i="1" s="1"/>
  <c r="P1808" i="1" s="1"/>
  <c r="H1807" i="1"/>
  <c r="N1807" i="1" s="1"/>
  <c r="P1807" i="1" s="1"/>
</calcChain>
</file>

<file path=xl/sharedStrings.xml><?xml version="1.0" encoding="utf-8"?>
<sst xmlns="http://schemas.openxmlformats.org/spreadsheetml/2006/main" count="125" uniqueCount="86">
  <si>
    <t>[TABELA DE PAGAMENTOS]</t>
  </si>
  <si>
    <t>[FERIADOS]</t>
  </si>
  <si>
    <t>[DATAS BASE]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</si>
  <si>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</si>
  <si>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</si>
  <si>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</si>
  <si>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</si>
  <si>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</si>
  <si>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</si>
  <si>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</si>
  <si>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</si>
  <si>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</si>
  <si>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</si>
  <si>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</si>
  <si>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</si>
  <si>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</si>
  <si>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</si>
  <si>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</si>
  <si>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</si>
  <si>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</si>
  <si>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</si>
  <si>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</si>
  <si>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</si>
  <si>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</si>
  <si>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</si>
  <si>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</si>
  <si>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</si>
  <si>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</si>
  <si>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</si>
  <si>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</si>
  <si>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</si>
  <si>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</si>
  <si>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</si>
  <si>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</si>
  <si>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</si>
  <si>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</si>
  <si>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</si>
  <si>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</si>
  <si>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</si>
  <si>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</si>
  <si>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</si>
  <si>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</si>
  <si>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</si>
  <si>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</si>
  <si>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</si>
  <si>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</si>
  <si>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</si>
  <si>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</si>
  <si>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</si>
  <si>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</si>
  <si>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</si>
  <si>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</si>
  <si>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</si>
  <si>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</si>
  <si>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</si>
  <si>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</si>
  <si>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</si>
  <si>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</si>
  <si>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VERT SEC - ATTO</t>
  </si>
  <si>
    <t>PU PAR</t>
  </si>
  <si>
    <t>Vne</t>
  </si>
  <si>
    <t>UNITÁRIO</t>
  </si>
  <si>
    <t>J=</t>
  </si>
  <si>
    <t>VERT CIA. SECURITIZADORA  - CRA - 47ª EMISSÃO - 2ª SÉRIE - R$ 40 milhões</t>
  </si>
  <si>
    <t>DI + 4,65% aa</t>
  </si>
  <si>
    <t>2ª SER/ 47ª EMI</t>
  </si>
  <si>
    <t>ISIN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</si>
  <si>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</si>
  <si>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</si>
  <si>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</si>
  <si>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</si>
  <si>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</si>
  <si>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</si>
  <si>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</si>
  <si>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</si>
  <si>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</si>
  <si>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</si>
  <si>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</si>
  <si>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</si>
  <si>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</si>
  <si>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</si>
  <si>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</si>
  <si>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</si>
  <si>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</si>
  <si>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</si>
  <si>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CRA020003K3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</si>
</sst>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26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7" fillId="2" borderId="0" xfId="0" applyNumberFormat="1" applyFont="1" applyFill="1" applyAlignment="1">
      <alignment horizontal="left"/>
    </xf>
    <xf numFmtId="176" fontId="5" fillId="2" borderId="4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177" fontId="1" fillId="3" borderId="0" xfId="0" applyNumberFormat="1" applyFont="1" applyFill="1" applyAlignment="1">
      <alignment horizontal="center"/>
    </xf>
    <xf numFmtId="172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center"/>
    </xf>
    <xf numFmtId="167" fontId="1" fillId="3" borderId="0" xfId="0" applyNumberFormat="1" applyFont="1" applyFill="1" applyAlignment="1">
      <alignment horizontal="center"/>
    </xf>
    <xf numFmtId="0" fontId="13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1" xfId="0" applyFont="1" applyBorder="1"/>
    <xf numFmtId="14" fontId="14" fillId="0" borderId="1" xfId="0" applyNumberFormat="1" applyFont="1" applyBorder="1" applyAlignment="1">
      <alignment horizontal="left"/>
    </xf>
    <xf numFmtId="14" fontId="13" fillId="2" borderId="0" xfId="0" applyNumberFormat="1" applyFont="1" applyFill="1" applyAlignment="1">
      <alignment horizontal="center" vertical="center"/>
    </xf>
    <xf numFmtId="167" fontId="13" fillId="0" borderId="0" xfId="0" applyNumberFormat="1" applyFont="1" applyAlignment="1">
      <alignment horizontal="center"/>
    </xf>
    <xf numFmtId="14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0" fontId="2" fillId="4" borderId="0" xfId="0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0" fontId="8" fillId="4" borderId="0" xfId="0" applyNumberFormat="1" applyFont="1" applyFill="1" applyAlignment="1">
      <alignment horizontal="center"/>
    </xf>
    <xf numFmtId="0" fontId="1" fillId="5" borderId="0" xfId="0" applyFont="1" applyFill="1"/>
    <xf numFmtId="166" fontId="1" fillId="5" borderId="0" xfId="0" applyNumberFormat="1" applyFont="1" applyFill="1" applyAlignment="1">
      <alignment horizontal="center"/>
    </xf>
    <xf numFmtId="3" fontId="8" fillId="5" borderId="0" xfId="0" applyNumberFormat="1" applyFont="1" applyFill="1" applyAlignment="1">
      <alignment horizontal="center"/>
    </xf>
    <xf numFmtId="0" fontId="8" fillId="5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left"/>
    </xf>
    <xf numFmtId="4" fontId="6" fillId="3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/>
    <xf numFmtId="0" fontId="13" fillId="0" borderId="1" xfId="0" applyFont="1" applyBorder="1"/>
    <xf numFmtId="0" fontId="16" fillId="7" borderId="1" xfId="0" applyFont="1" applyFill="1" applyBorder="1" applyAlignment="1">
      <alignment horizontal="centerContinuous"/>
    </xf>
    <xf numFmtId="165" fontId="16" fillId="7" borderId="1" xfId="0" applyNumberFormat="1" applyFont="1" applyFill="1" applyBorder="1" applyAlignment="1">
      <alignment horizontal="centerContinuous"/>
    </xf>
    <xf numFmtId="167" fontId="16" fillId="7" borderId="1" xfId="0" applyNumberFormat="1" applyFont="1" applyFill="1" applyBorder="1" applyAlignment="1">
      <alignment horizontal="centerContinuous"/>
    </xf>
    <xf numFmtId="168" fontId="16" fillId="7" borderId="1" xfId="0" applyNumberFormat="1" applyFont="1" applyFill="1" applyBorder="1" applyAlignment="1">
      <alignment horizontal="centerContinuous"/>
    </xf>
    <xf numFmtId="10" fontId="16" fillId="7" borderId="1" xfId="0" applyNumberFormat="1" applyFont="1" applyFill="1" applyBorder="1" applyAlignment="1">
      <alignment horizontal="left"/>
    </xf>
    <xf numFmtId="10" fontId="16" fillId="7" borderId="1" xfId="0" applyNumberFormat="1" applyFont="1" applyFill="1" applyBorder="1" applyAlignment="1">
      <alignment horizontal="centerContinuous"/>
    </xf>
    <xf numFmtId="169" fontId="16" fillId="7" borderId="1" xfId="0" applyNumberFormat="1" applyFont="1" applyFill="1" applyBorder="1" applyAlignment="1">
      <alignment horizontal="centerContinuous"/>
    </xf>
    <xf numFmtId="1" fontId="16" fillId="7" borderId="1" xfId="0" applyNumberFormat="1" applyFont="1" applyFill="1" applyBorder="1" applyAlignment="1">
      <alignment horizontal="centerContinuous"/>
    </xf>
    <xf numFmtId="166" fontId="16" fillId="7" borderId="1" xfId="0" applyNumberFormat="1" applyFont="1" applyFill="1" applyBorder="1" applyAlignment="1">
      <alignment horizontal="left"/>
    </xf>
    <xf numFmtId="3" fontId="15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2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0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18.85546875" style="5" customWidth="1"/>
    <col min="21" max="21" width="15" style="5" customWidth="1"/>
    <col min="22" max="22" width="27.42578125" style="5" bestFit="1" customWidth="1"/>
    <col min="23" max="23" width="16.28515625" style="5" customWidth="1"/>
    <col min="24" max="24" width="6" style="5" customWidth="1"/>
    <col min="25" max="25" width="13.140625" style="5" bestFit="1" customWidth="1"/>
    <col min="26" max="26" width="16.85546875" style="5" customWidth="1"/>
    <col min="27" max="27" width="15" style="5" customWidth="1"/>
    <col min="28" max="28" width="18.28515625" style="5" customWidth="1"/>
    <col min="29" max="29" width="7.28515625" style="5" customWidth="1"/>
    <col min="30" max="30" width="11.140625" style="5" customWidth="1"/>
    <col min="31" max="31" width="15" style="5" customWidth="1"/>
    <col min="32" max="180" width="20.140625" style="5" customWidth="1"/>
    <col min="181" max="219" width="12.42578125" style="5" customWidth="1"/>
    <col min="220" max="220" width="20.140625" style="6" customWidth="1"/>
    <col min="221" max="221" width="21.42578125" style="6" customWidth="1"/>
    <col min="222" max="222" width="22.7109375" style="6" customWidth="1"/>
    <col min="223" max="223" width="13.7109375" style="6" customWidth="1"/>
    <col min="224" max="224" width="15" style="6" customWidth="1"/>
    <col min="225" max="226" width="17.5703125" style="6" customWidth="1"/>
    <col min="227" max="227" width="26.5703125" style="6" customWidth="1"/>
    <col min="228" max="228" width="16.28515625" style="6" customWidth="1"/>
    <col min="229" max="229" width="15" style="6" customWidth="1"/>
    <col min="230" max="231" width="12.42578125" style="6" customWidth="1"/>
    <col min="232" max="233" width="17.5703125" style="6" customWidth="1"/>
    <col min="234" max="234" width="7.28515625" style="6" customWidth="1"/>
    <col min="235" max="235" width="21.42578125" style="6" customWidth="1"/>
    <col min="236" max="237" width="16.28515625" style="6" customWidth="1"/>
    <col min="238" max="238" width="20.140625" style="6" customWidth="1"/>
    <col min="239" max="239" width="24" style="6" customWidth="1"/>
    <col min="240" max="240" width="18.85546875" style="6" customWidth="1"/>
    <col min="241" max="241" width="15" style="6" customWidth="1"/>
    <col min="242" max="242" width="20.140625" style="6" customWidth="1"/>
    <col min="243" max="243" width="16.28515625" style="6" customWidth="1"/>
    <col min="244" max="244" width="6" style="6" customWidth="1"/>
    <col min="245" max="245" width="12.42578125" style="6" customWidth="1"/>
    <col min="246" max="248" width="15" style="6" customWidth="1"/>
    <col min="249" max="249" width="7.28515625" style="6" customWidth="1"/>
    <col min="250" max="250" width="11.140625" style="6" customWidth="1"/>
    <col min="251" max="251" width="15" style="6" customWidth="1"/>
    <col min="252" max="252" width="18.85546875" style="6" customWidth="1"/>
    <col min="253" max="253" width="16.28515625" style="6" customWidth="1"/>
    <col min="254" max="254" width="25.28515625" style="6" customWidth="1"/>
    <col min="255" max="255" width="20.140625" style="6" customWidth="1"/>
    <col min="256" max="256" width="15" style="6" customWidth="1"/>
    <col min="257" max="257" width="17.5703125" style="6" customWidth="1"/>
    <col min="258" max="258" width="16.28515625" style="6" customWidth="1"/>
    <col min="259" max="260" width="15" style="6" customWidth="1"/>
    <col min="261" max="261" width="17.5703125" style="6" customWidth="1"/>
    <col min="262" max="262" width="20.140625" style="6" customWidth="1"/>
    <col min="263" max="263" width="16.28515625" style="6" customWidth="1"/>
    <col min="264" max="264" width="25.28515625" style="6" customWidth="1"/>
    <col min="265" max="265" width="18.85546875" style="6" customWidth="1"/>
    <col min="266" max="268" width="20.140625" style="6" customWidth="1"/>
    <col min="269" max="269" width="39.42578125" style="6" customWidth="1"/>
    <col min="270" max="270" width="25.28515625" style="6" customWidth="1"/>
    <col min="271" max="436" width="20.140625" style="6" customWidth="1"/>
    <col min="437" max="475" width="12.42578125" style="6" customWidth="1"/>
    <col min="476" max="476" width="20.140625" style="6" customWidth="1"/>
    <col min="477" max="477" width="21.42578125" style="6" customWidth="1"/>
    <col min="478" max="478" width="22.7109375" style="6" customWidth="1"/>
    <col min="479" max="479" width="13.7109375" style="6" customWidth="1"/>
    <col min="480" max="480" width="15" style="6" customWidth="1"/>
    <col min="481" max="482" width="17.5703125" style="6" customWidth="1"/>
    <col min="483" max="483" width="26.5703125" style="6" customWidth="1"/>
    <col min="484" max="484" width="16.28515625" style="6" customWidth="1"/>
    <col min="485" max="485" width="15" style="6" customWidth="1"/>
    <col min="486" max="487" width="12.42578125" style="6" customWidth="1"/>
    <col min="488" max="489" width="17.5703125" style="6" customWidth="1"/>
    <col min="490" max="490" width="7.28515625" style="6" customWidth="1"/>
    <col min="491" max="491" width="21.42578125" style="6" customWidth="1"/>
    <col min="492" max="493" width="16.28515625" style="6" customWidth="1"/>
    <col min="494" max="494" width="20.140625" style="6" customWidth="1"/>
    <col min="495" max="495" width="24" style="6" customWidth="1"/>
    <col min="496" max="496" width="18.85546875" style="6" customWidth="1"/>
    <col min="497" max="497" width="15" style="6" customWidth="1"/>
    <col min="498" max="498" width="20.140625" style="6" customWidth="1"/>
    <col min="499" max="499" width="16.28515625" style="6" customWidth="1"/>
    <col min="500" max="500" width="6" style="6" customWidth="1"/>
    <col min="501" max="501" width="12.42578125" style="6" customWidth="1"/>
    <col min="502" max="504" width="15" style="6" customWidth="1"/>
    <col min="505" max="505" width="7.28515625" style="6" customWidth="1"/>
    <col min="506" max="506" width="11.140625" style="6" customWidth="1"/>
    <col min="507" max="507" width="15" style="6" customWidth="1"/>
    <col min="508" max="508" width="18.85546875" style="6" customWidth="1"/>
    <col min="509" max="509" width="16.28515625" style="6" customWidth="1"/>
    <col min="510" max="510" width="25.28515625" style="6" customWidth="1"/>
    <col min="511" max="511" width="20.140625" style="6" customWidth="1"/>
    <col min="512" max="512" width="15" style="6" customWidth="1"/>
    <col min="513" max="513" width="17.5703125" style="6" customWidth="1"/>
    <col min="514" max="514" width="16.28515625" style="6" customWidth="1"/>
    <col min="515" max="516" width="15" style="6" customWidth="1"/>
    <col min="517" max="517" width="17.5703125" style="6" customWidth="1"/>
    <col min="518" max="518" width="20.140625" style="6" customWidth="1"/>
    <col min="519" max="519" width="16.28515625" style="6" customWidth="1"/>
    <col min="520" max="520" width="25.28515625" style="6" customWidth="1"/>
    <col min="521" max="521" width="18.85546875" style="6" customWidth="1"/>
    <col min="522" max="524" width="20.140625" style="6" customWidth="1"/>
    <col min="525" max="525" width="39.42578125" style="6" customWidth="1"/>
    <col min="526" max="526" width="25.28515625" style="6" customWidth="1"/>
    <col min="527" max="692" width="20.140625" style="6" customWidth="1"/>
    <col min="693" max="731" width="12.42578125" style="6" customWidth="1"/>
    <col min="732" max="732" width="20.140625" style="6" customWidth="1"/>
    <col min="733" max="733" width="21.42578125" style="6" customWidth="1"/>
    <col min="734" max="734" width="22.7109375" style="6" customWidth="1"/>
    <col min="735" max="735" width="13.7109375" style="6" customWidth="1"/>
    <col min="736" max="736" width="15" style="6" customWidth="1"/>
    <col min="737" max="738" width="17.5703125" style="6" customWidth="1"/>
    <col min="739" max="739" width="26.5703125" style="6" customWidth="1"/>
    <col min="740" max="740" width="16.28515625" style="6" customWidth="1"/>
    <col min="741" max="741" width="15" style="6" customWidth="1"/>
    <col min="742" max="743" width="12.42578125" style="6" customWidth="1"/>
    <col min="744" max="745" width="17.5703125" style="6" customWidth="1"/>
    <col min="746" max="746" width="7.28515625" style="6" customWidth="1"/>
    <col min="747" max="747" width="21.42578125" style="6" customWidth="1"/>
    <col min="748" max="749" width="16.28515625" style="6" customWidth="1"/>
    <col min="750" max="750" width="20.140625" style="6" customWidth="1"/>
    <col min="751" max="751" width="24" style="6" customWidth="1"/>
    <col min="752" max="752" width="18.85546875" style="6" customWidth="1"/>
    <col min="753" max="753" width="15" style="6" customWidth="1"/>
    <col min="754" max="754" width="20.140625" style="6" customWidth="1"/>
    <col min="755" max="755" width="16.28515625" style="6" customWidth="1"/>
    <col min="756" max="756" width="6" style="6" customWidth="1"/>
    <col min="757" max="757" width="12.42578125" style="6" customWidth="1"/>
    <col min="758" max="760" width="15" style="6" customWidth="1"/>
    <col min="761" max="761" width="7.28515625" style="6" customWidth="1"/>
    <col min="762" max="762" width="11.140625" style="6" customWidth="1"/>
    <col min="763" max="763" width="15" style="6" customWidth="1"/>
    <col min="764" max="764" width="18.85546875" style="6" customWidth="1"/>
    <col min="765" max="765" width="16.28515625" style="6" customWidth="1"/>
    <col min="766" max="766" width="25.28515625" style="6" customWidth="1"/>
    <col min="767" max="767" width="20.140625" style="6" customWidth="1"/>
    <col min="768" max="768" width="15" style="6" customWidth="1"/>
    <col min="769" max="769" width="17.5703125" style="6" customWidth="1"/>
    <col min="770" max="770" width="16.28515625" style="6" customWidth="1"/>
    <col min="771" max="772" width="15" style="6" customWidth="1"/>
    <col min="773" max="773" width="17.5703125" style="6" customWidth="1"/>
    <col min="774" max="774" width="20.140625" style="6" customWidth="1"/>
    <col min="775" max="775" width="16.28515625" style="6" customWidth="1"/>
    <col min="776" max="776" width="25.28515625" style="6" customWidth="1"/>
    <col min="777" max="777" width="18.85546875" style="6" customWidth="1"/>
    <col min="778" max="780" width="20.140625" style="6" customWidth="1"/>
    <col min="781" max="781" width="39.42578125" style="6" customWidth="1"/>
    <col min="782" max="782" width="25.28515625" style="6" customWidth="1"/>
    <col min="783" max="948" width="20.140625" style="6" customWidth="1"/>
    <col min="949" max="987" width="12.42578125" style="6" customWidth="1"/>
    <col min="988" max="988" width="20.140625" style="6" customWidth="1"/>
    <col min="989" max="989" width="21.42578125" style="6" customWidth="1"/>
    <col min="990" max="990" width="22.7109375" style="6" customWidth="1"/>
    <col min="991" max="991" width="13.7109375" style="6" customWidth="1"/>
    <col min="992" max="992" width="15" style="6" customWidth="1"/>
    <col min="993" max="994" width="17.5703125" style="6" customWidth="1"/>
    <col min="995" max="995" width="26.5703125" style="6" customWidth="1"/>
    <col min="996" max="996" width="16.28515625" style="6" customWidth="1"/>
    <col min="997" max="997" width="15" style="6" customWidth="1"/>
    <col min="998" max="999" width="12.42578125" style="6" customWidth="1"/>
    <col min="1000" max="1001" width="17.5703125" style="6" customWidth="1"/>
    <col min="1002" max="1002" width="7.28515625" style="6" customWidth="1"/>
    <col min="1003" max="1003" width="21.42578125" style="6" customWidth="1"/>
    <col min="1004" max="1005" width="16.28515625" style="6" customWidth="1"/>
    <col min="1006" max="1006" width="20.140625" style="6" customWidth="1"/>
    <col min="1007" max="1007" width="24" style="6" customWidth="1"/>
    <col min="1008" max="1008" width="18.85546875" style="6" customWidth="1"/>
    <col min="1009" max="1009" width="15" style="6" customWidth="1"/>
    <col min="1010" max="1010" width="20.140625" style="6" customWidth="1"/>
    <col min="1011" max="1011" width="16.28515625" style="6" customWidth="1"/>
    <col min="1012" max="1012" width="6" style="6" customWidth="1"/>
    <col min="1013" max="1013" width="12.42578125" style="6" customWidth="1"/>
    <col min="1014" max="1016" width="15" style="6" customWidth="1"/>
    <col min="1017" max="1017" width="7.28515625" style="6" customWidth="1"/>
    <col min="1018" max="1018" width="11.140625" style="6" customWidth="1"/>
    <col min="1019" max="1019" width="15" style="6" customWidth="1"/>
    <col min="1020" max="1020" width="18.85546875" style="6" customWidth="1"/>
    <col min="1021" max="1021" width="16.28515625" style="6" customWidth="1"/>
    <col min="1022" max="1022" width="25.28515625" style="6" customWidth="1"/>
    <col min="1023" max="1023" width="20.140625" style="6" customWidth="1"/>
    <col min="1024" max="1024" width="15" style="6" customWidth="1"/>
    <col min="1025" max="1025" width="17.5703125" style="6" customWidth="1"/>
    <col min="1026" max="1026" width="16.28515625" style="6" customWidth="1"/>
    <col min="1027" max="1028" width="15" style="6" customWidth="1"/>
    <col min="1029" max="1029" width="17.5703125" style="6" customWidth="1"/>
    <col min="1030" max="1030" width="20.140625" style="6" customWidth="1"/>
    <col min="1031" max="1031" width="16.28515625" style="6" customWidth="1"/>
    <col min="1032" max="1032" width="25.28515625" style="6" customWidth="1"/>
    <col min="1033" max="1033" width="18.85546875" style="6" customWidth="1"/>
    <col min="1034" max="1036" width="20.140625" style="6" customWidth="1"/>
    <col min="1037" max="1037" width="39.42578125" style="6" customWidth="1"/>
    <col min="1038" max="1038" width="25.28515625" style="6" customWidth="1"/>
    <col min="1039" max="1204" width="20.140625" style="6" customWidth="1"/>
    <col min="1205" max="1243" width="12.42578125" style="6" customWidth="1"/>
    <col min="1244" max="1244" width="20.140625" style="6" customWidth="1"/>
    <col min="1245" max="1245" width="21.42578125" style="6" customWidth="1"/>
    <col min="1246" max="1246" width="22.7109375" style="6" customWidth="1"/>
    <col min="1247" max="1247" width="13.7109375" style="6" customWidth="1"/>
    <col min="1248" max="1248" width="15" style="6" customWidth="1"/>
    <col min="1249" max="1250" width="17.5703125" style="6" customWidth="1"/>
    <col min="1251" max="1251" width="26.5703125" style="6" customWidth="1"/>
    <col min="1252" max="1252" width="16.28515625" style="6" customWidth="1"/>
    <col min="1253" max="1253" width="15" style="6" customWidth="1"/>
    <col min="1254" max="1255" width="12.42578125" style="6" customWidth="1"/>
    <col min="1256" max="1257" width="17.5703125" style="6" customWidth="1"/>
    <col min="1258" max="1258" width="7.28515625" style="6" customWidth="1"/>
    <col min="1259" max="1259" width="21.42578125" style="6" customWidth="1"/>
    <col min="1260" max="1261" width="16.28515625" style="6" customWidth="1"/>
    <col min="1262" max="1262" width="20.140625" style="6" customWidth="1"/>
    <col min="1263" max="1263" width="24" style="6" customWidth="1"/>
    <col min="1264" max="1264" width="18.85546875" style="6" customWidth="1"/>
    <col min="1265" max="1265" width="15" style="6" customWidth="1"/>
    <col min="1266" max="1266" width="20.140625" style="6" customWidth="1"/>
    <col min="1267" max="1267" width="16.28515625" style="6" customWidth="1"/>
    <col min="1268" max="1268" width="6" style="6" customWidth="1"/>
    <col min="1269" max="1269" width="12.42578125" style="6" customWidth="1"/>
    <col min="1270" max="1272" width="15" style="6" customWidth="1"/>
    <col min="1273" max="1273" width="7.28515625" style="6" customWidth="1"/>
    <col min="1274" max="1274" width="11.140625" style="6" customWidth="1"/>
    <col min="1275" max="1275" width="15" style="6" customWidth="1"/>
    <col min="1276" max="1276" width="18.85546875" style="6" customWidth="1"/>
    <col min="1277" max="1277" width="16.28515625" style="6" customWidth="1"/>
    <col min="1278" max="1278" width="25.28515625" style="6" customWidth="1"/>
    <col min="1279" max="1279" width="20.140625" style="6" customWidth="1"/>
    <col min="1280" max="1280" width="15" style="6" customWidth="1"/>
    <col min="1281" max="1281" width="17.5703125" style="6" customWidth="1"/>
    <col min="1282" max="1282" width="16.28515625" style="6" customWidth="1"/>
    <col min="1283" max="1284" width="15" style="6" customWidth="1"/>
    <col min="1285" max="1285" width="17.5703125" style="6" customWidth="1"/>
    <col min="1286" max="1286" width="20.140625" style="6" customWidth="1"/>
    <col min="1287" max="1287" width="16.28515625" style="6" customWidth="1"/>
    <col min="1288" max="1288" width="25.28515625" style="6" customWidth="1"/>
    <col min="1289" max="1289" width="18.85546875" style="6" customWidth="1"/>
    <col min="1290" max="1292" width="20.140625" style="6" customWidth="1"/>
    <col min="1293" max="1293" width="39.42578125" style="6" customWidth="1"/>
    <col min="1294" max="1294" width="25.28515625" style="6" customWidth="1"/>
    <col min="1295" max="1460" width="20.140625" style="6" customWidth="1"/>
    <col min="1461" max="1499" width="12.42578125" style="6" customWidth="1"/>
    <col min="1500" max="1500" width="20.140625" style="6" customWidth="1"/>
    <col min="1501" max="1501" width="21.42578125" style="6" customWidth="1"/>
    <col min="1502" max="1502" width="22.7109375" style="6" customWidth="1"/>
    <col min="1503" max="1503" width="13.7109375" style="6" customWidth="1"/>
    <col min="1504" max="1504" width="15" style="6" customWidth="1"/>
    <col min="1505" max="1506" width="17.5703125" style="6" customWidth="1"/>
    <col min="1507" max="1507" width="26.5703125" style="6" customWidth="1"/>
    <col min="1508" max="1508" width="16.28515625" style="6" customWidth="1"/>
    <col min="1509" max="1509" width="15" style="6" customWidth="1"/>
    <col min="1510" max="1511" width="12.42578125" style="6" customWidth="1"/>
    <col min="1512" max="1513" width="17.5703125" style="6" customWidth="1"/>
    <col min="1514" max="1514" width="7.28515625" style="6" customWidth="1"/>
    <col min="1515" max="1515" width="21.42578125" style="6" customWidth="1"/>
    <col min="1516" max="1517" width="16.28515625" style="6" customWidth="1"/>
    <col min="1518" max="1518" width="20.140625" style="6" customWidth="1"/>
    <col min="1519" max="1519" width="24" style="6" customWidth="1"/>
    <col min="1520" max="1520" width="18.85546875" style="6" customWidth="1"/>
    <col min="1521" max="1521" width="15" style="6" customWidth="1"/>
    <col min="1522" max="1522" width="20.140625" style="6" customWidth="1"/>
    <col min="1523" max="1523" width="16.28515625" style="6" customWidth="1"/>
    <col min="1524" max="1524" width="6" style="6" customWidth="1"/>
    <col min="1525" max="1525" width="12.42578125" style="6" customWidth="1"/>
    <col min="1526" max="1528" width="15" style="6" customWidth="1"/>
    <col min="1529" max="1529" width="7.28515625" style="6" customWidth="1"/>
    <col min="1530" max="1530" width="11.140625" style="6" customWidth="1"/>
    <col min="1531" max="1531" width="15" style="6" customWidth="1"/>
    <col min="1532" max="1532" width="18.85546875" style="6" customWidth="1"/>
    <col min="1533" max="1533" width="16.28515625" style="6" customWidth="1"/>
    <col min="1534" max="1534" width="25.28515625" style="6" customWidth="1"/>
    <col min="1535" max="1535" width="20.140625" style="6" customWidth="1"/>
    <col min="1536" max="1536" width="15" style="6" customWidth="1"/>
    <col min="1537" max="1537" width="17.5703125" style="6" customWidth="1"/>
    <col min="1538" max="1538" width="16.28515625" style="6" customWidth="1"/>
    <col min="1539" max="1540" width="15" style="6" customWidth="1"/>
    <col min="1541" max="1541" width="17.5703125" style="6" customWidth="1"/>
    <col min="1542" max="1542" width="20.140625" style="6" customWidth="1"/>
    <col min="1543" max="1543" width="16.28515625" style="6" customWidth="1"/>
    <col min="1544" max="1544" width="25.28515625" style="6" customWidth="1"/>
    <col min="1545" max="1545" width="18.85546875" style="6" customWidth="1"/>
    <col min="1546" max="1548" width="20.140625" style="6" customWidth="1"/>
    <col min="1549" max="1549" width="39.42578125" style="6" customWidth="1"/>
    <col min="1550" max="1550" width="25.28515625" style="6" customWidth="1"/>
    <col min="1551" max="1716" width="20.140625" style="6" customWidth="1"/>
    <col min="1717" max="1755" width="12.42578125" style="6" customWidth="1"/>
    <col min="1756" max="1756" width="20.140625" style="6" customWidth="1"/>
    <col min="1757" max="1757" width="21.42578125" style="6" customWidth="1"/>
    <col min="1758" max="1758" width="22.7109375" style="6" customWidth="1"/>
    <col min="1759" max="1759" width="13.7109375" style="6" customWidth="1"/>
    <col min="1760" max="1760" width="15" style="6" customWidth="1"/>
    <col min="1761" max="1762" width="17.5703125" style="6" customWidth="1"/>
    <col min="1763" max="1763" width="26.5703125" style="6" customWidth="1"/>
    <col min="1764" max="1764" width="16.28515625" style="6" customWidth="1"/>
    <col min="1765" max="1765" width="15" style="6" customWidth="1"/>
    <col min="1766" max="1767" width="12.42578125" style="6" customWidth="1"/>
    <col min="1768" max="1769" width="17.5703125" style="6" customWidth="1"/>
    <col min="1770" max="1770" width="7.28515625" style="6" customWidth="1"/>
    <col min="1771" max="1771" width="21.42578125" style="6" customWidth="1"/>
    <col min="1772" max="1773" width="16.28515625" style="6" customWidth="1"/>
    <col min="1774" max="1774" width="20.140625" style="6" customWidth="1"/>
    <col min="1775" max="1775" width="24" style="6" customWidth="1"/>
    <col min="1776" max="1776" width="18.85546875" style="6" customWidth="1"/>
    <col min="1777" max="1777" width="15" style="6" customWidth="1"/>
    <col min="1778" max="1778" width="20.140625" style="6" customWidth="1"/>
    <col min="1779" max="1779" width="16.28515625" style="6" customWidth="1"/>
    <col min="1780" max="1780" width="6" style="6" customWidth="1"/>
    <col min="1781" max="1781" width="12.42578125" style="6" customWidth="1"/>
    <col min="1782" max="1784" width="15" style="6" customWidth="1"/>
    <col min="1785" max="1785" width="7.28515625" style="6" customWidth="1"/>
    <col min="1786" max="1786" width="11.140625" style="6" customWidth="1"/>
    <col min="1787" max="1787" width="15" style="6" customWidth="1"/>
    <col min="1788" max="1788" width="18.85546875" style="6" customWidth="1"/>
    <col min="1789" max="1789" width="16.28515625" style="6" customWidth="1"/>
    <col min="1790" max="1790" width="25.28515625" style="6" customWidth="1"/>
    <col min="1791" max="1791" width="20.140625" style="6" customWidth="1"/>
    <col min="1792" max="1792" width="15" style="6" customWidth="1"/>
    <col min="1793" max="1793" width="17.5703125" style="6" customWidth="1"/>
    <col min="1794" max="1794" width="16.28515625" style="6" customWidth="1"/>
    <col min="1795" max="1796" width="15" style="6" customWidth="1"/>
    <col min="1797" max="1797" width="17.5703125" style="6" customWidth="1"/>
    <col min="1798" max="1798" width="20.140625" style="6" customWidth="1"/>
    <col min="1799" max="1799" width="16.28515625" style="6" customWidth="1"/>
    <col min="1800" max="1800" width="25.28515625" style="6" customWidth="1"/>
    <col min="1801" max="1801" width="18.85546875" style="6" customWidth="1"/>
    <col min="1802" max="1804" width="20.140625" style="6" customWidth="1"/>
    <col min="1805" max="1805" width="39.42578125" style="6" customWidth="1"/>
    <col min="1806" max="1806" width="25.28515625" style="6" customWidth="1"/>
    <col min="1807" max="1972" width="20.140625" style="6" customWidth="1"/>
    <col min="1973" max="2011" width="12.42578125" style="6" customWidth="1"/>
    <col min="2012" max="2012" width="20.140625" style="6" customWidth="1"/>
    <col min="2013" max="2013" width="21.42578125" style="6" customWidth="1"/>
    <col min="2014" max="2014" width="22.7109375" style="6" customWidth="1"/>
    <col min="2015" max="2015" width="13.7109375" style="6" customWidth="1"/>
    <col min="2016" max="2016" width="15" style="6" customWidth="1"/>
    <col min="2017" max="2018" width="17.5703125" style="6" customWidth="1"/>
    <col min="2019" max="2019" width="26.5703125" style="6" customWidth="1"/>
    <col min="2020" max="2020" width="16.28515625" style="6" customWidth="1"/>
    <col min="2021" max="2021" width="15" style="6" customWidth="1"/>
    <col min="2022" max="2023" width="12.42578125" style="6" customWidth="1"/>
    <col min="2024" max="2025" width="17.5703125" style="6" customWidth="1"/>
    <col min="2026" max="2026" width="7.28515625" style="6" customWidth="1"/>
    <col min="2027" max="2027" width="21.42578125" style="6" customWidth="1"/>
    <col min="2028" max="2029" width="16.28515625" style="6" customWidth="1"/>
    <col min="2030" max="2030" width="20.140625" style="6" customWidth="1"/>
    <col min="2031" max="2031" width="24" style="6" customWidth="1"/>
    <col min="2032" max="2032" width="18.85546875" style="6" customWidth="1"/>
    <col min="2033" max="2033" width="15" style="6" customWidth="1"/>
    <col min="2034" max="2034" width="20.140625" style="6" customWidth="1"/>
    <col min="2035" max="2035" width="16.28515625" style="6" customWidth="1"/>
    <col min="2036" max="2036" width="6" style="6" customWidth="1"/>
    <col min="2037" max="2037" width="12.42578125" style="6" customWidth="1"/>
    <col min="2038" max="2040" width="15" style="6" customWidth="1"/>
    <col min="2041" max="2041" width="7.28515625" style="6" customWidth="1"/>
    <col min="2042" max="2042" width="11.140625" style="6" customWidth="1"/>
    <col min="2043" max="2043" width="15" style="6" customWidth="1"/>
    <col min="2044" max="2044" width="18.85546875" style="6" customWidth="1"/>
    <col min="2045" max="2045" width="16.28515625" style="6" customWidth="1"/>
    <col min="2046" max="2046" width="25.28515625" style="6" customWidth="1"/>
    <col min="2047" max="2047" width="20.140625" style="6" customWidth="1"/>
    <col min="2048" max="2048" width="15" style="6" customWidth="1"/>
    <col min="2049" max="2049" width="17.5703125" style="6" customWidth="1"/>
    <col min="2050" max="2050" width="16.28515625" style="6" customWidth="1"/>
    <col min="2051" max="2052" width="15" style="6" customWidth="1"/>
    <col min="2053" max="2053" width="17.5703125" style="6" customWidth="1"/>
    <col min="2054" max="2054" width="20.140625" style="6" customWidth="1"/>
    <col min="2055" max="2055" width="16.28515625" style="6" customWidth="1"/>
    <col min="2056" max="2056" width="25.28515625" style="6" customWidth="1"/>
    <col min="2057" max="2057" width="18.85546875" style="6" customWidth="1"/>
    <col min="2058" max="2060" width="20.140625" style="6" customWidth="1"/>
    <col min="2061" max="2061" width="39.42578125" style="6" customWidth="1"/>
    <col min="2062" max="2062" width="25.28515625" style="6" customWidth="1"/>
    <col min="2063" max="2228" width="20.140625" style="6" customWidth="1"/>
    <col min="2229" max="2267" width="12.42578125" style="6" customWidth="1"/>
    <col min="2268" max="2268" width="20.140625" style="6" customWidth="1"/>
    <col min="2269" max="2269" width="21.42578125" style="6" customWidth="1"/>
    <col min="2270" max="2270" width="22.7109375" style="6" customWidth="1"/>
    <col min="2271" max="2271" width="13.7109375" style="6" customWidth="1"/>
    <col min="2272" max="2272" width="15" style="6" customWidth="1"/>
    <col min="2273" max="2274" width="17.5703125" style="6" customWidth="1"/>
    <col min="2275" max="2275" width="26.5703125" style="6" customWidth="1"/>
    <col min="2276" max="2276" width="16.28515625" style="6" customWidth="1"/>
    <col min="2277" max="2277" width="15" style="6" customWidth="1"/>
    <col min="2278" max="2279" width="12.42578125" style="6" customWidth="1"/>
    <col min="2280" max="2281" width="17.5703125" style="6" customWidth="1"/>
    <col min="2282" max="2282" width="7.28515625" style="6" customWidth="1"/>
    <col min="2283" max="2283" width="21.42578125" style="6" customWidth="1"/>
    <col min="2284" max="2285" width="16.28515625" style="6" customWidth="1"/>
    <col min="2286" max="2286" width="20.140625" style="6" customWidth="1"/>
    <col min="2287" max="2287" width="24" style="6" customWidth="1"/>
    <col min="2288" max="2288" width="18.85546875" style="6" customWidth="1"/>
    <col min="2289" max="2289" width="15" style="6" customWidth="1"/>
    <col min="2290" max="2290" width="20.140625" style="6" customWidth="1"/>
    <col min="2291" max="2291" width="16.28515625" style="6" customWidth="1"/>
    <col min="2292" max="2292" width="6" style="6" customWidth="1"/>
    <col min="2293" max="2293" width="12.42578125" style="6" customWidth="1"/>
    <col min="2294" max="2296" width="15" style="6" customWidth="1"/>
    <col min="2297" max="2297" width="7.28515625" style="6" customWidth="1"/>
    <col min="2298" max="2298" width="11.140625" style="6" customWidth="1"/>
    <col min="2299" max="2299" width="15" style="6" customWidth="1"/>
    <col min="2300" max="2300" width="18.85546875" style="6" customWidth="1"/>
    <col min="2301" max="2301" width="16.28515625" style="6" customWidth="1"/>
    <col min="2302" max="2302" width="25.28515625" style="6" customWidth="1"/>
    <col min="2303" max="2303" width="20.140625" style="6" customWidth="1"/>
    <col min="2304" max="2304" width="15" style="6" customWidth="1"/>
    <col min="2305" max="2305" width="17.5703125" style="6" customWidth="1"/>
    <col min="2306" max="2306" width="16.28515625" style="6" customWidth="1"/>
    <col min="2307" max="2308" width="15" style="6" customWidth="1"/>
    <col min="2309" max="2309" width="17.5703125" style="6" customWidth="1"/>
    <col min="2310" max="2310" width="20.140625" style="6" customWidth="1"/>
    <col min="2311" max="2311" width="16.28515625" style="6" customWidth="1"/>
    <col min="2312" max="2312" width="25.28515625" style="6" customWidth="1"/>
    <col min="2313" max="2313" width="18.85546875" style="6" customWidth="1"/>
    <col min="2314" max="2316" width="20.140625" style="6" customWidth="1"/>
    <col min="2317" max="2317" width="39.42578125" style="6" customWidth="1"/>
    <col min="2318" max="2318" width="25.28515625" style="6" customWidth="1"/>
    <col min="2319" max="2484" width="20.140625" style="6" customWidth="1"/>
    <col min="2485" max="2523" width="12.42578125" style="6" customWidth="1"/>
    <col min="2524" max="2524" width="20.140625" style="6" customWidth="1"/>
    <col min="2525" max="2525" width="21.42578125" style="6" customWidth="1"/>
    <col min="2526" max="2526" width="22.7109375" style="6" customWidth="1"/>
    <col min="2527" max="2527" width="13.7109375" style="6" customWidth="1"/>
    <col min="2528" max="2528" width="15" style="6" customWidth="1"/>
    <col min="2529" max="2530" width="17.5703125" style="6" customWidth="1"/>
    <col min="2531" max="2531" width="26.5703125" style="6" customWidth="1"/>
    <col min="2532" max="2532" width="16.28515625" style="6" customWidth="1"/>
    <col min="2533" max="2533" width="15" style="6" customWidth="1"/>
    <col min="2534" max="2535" width="12.42578125" style="6" customWidth="1"/>
    <col min="2536" max="2537" width="17.5703125" style="6" customWidth="1"/>
    <col min="2538" max="2538" width="7.28515625" style="6" customWidth="1"/>
    <col min="2539" max="2539" width="21.42578125" style="6" customWidth="1"/>
    <col min="2540" max="2541" width="16.28515625" style="6" customWidth="1"/>
    <col min="2542" max="2542" width="20.140625" style="6" customWidth="1"/>
    <col min="2543" max="2543" width="24" style="6" customWidth="1"/>
    <col min="2544" max="2544" width="18.85546875" style="6" customWidth="1"/>
    <col min="2545" max="2545" width="15" style="6" customWidth="1"/>
    <col min="2546" max="2546" width="20.140625" style="6" customWidth="1"/>
    <col min="2547" max="2547" width="16.28515625" style="6" customWidth="1"/>
    <col min="2548" max="2548" width="6" style="6" customWidth="1"/>
    <col min="2549" max="2549" width="12.42578125" style="6" customWidth="1"/>
    <col min="2550" max="2552" width="15" style="6" customWidth="1"/>
    <col min="2553" max="2553" width="7.28515625" style="6" customWidth="1"/>
    <col min="2554" max="2554" width="11.140625" style="6" customWidth="1"/>
    <col min="2555" max="2555" width="15" style="6" customWidth="1"/>
    <col min="2556" max="2556" width="18.85546875" style="6" customWidth="1"/>
    <col min="2557" max="2557" width="16.28515625" style="6" customWidth="1"/>
    <col min="2558" max="2558" width="25.28515625" style="6" customWidth="1"/>
    <col min="2559" max="2559" width="20.140625" style="6" customWidth="1"/>
    <col min="2560" max="2560" width="15" style="6" customWidth="1"/>
    <col min="2561" max="2561" width="17.5703125" style="6" customWidth="1"/>
    <col min="2562" max="2562" width="16.28515625" style="6" customWidth="1"/>
    <col min="2563" max="2564" width="15" style="6" customWidth="1"/>
    <col min="2565" max="2565" width="17.5703125" style="6" customWidth="1"/>
    <col min="2566" max="2566" width="20.140625" style="6" customWidth="1"/>
    <col min="2567" max="2567" width="16.28515625" style="6" customWidth="1"/>
    <col min="2568" max="2568" width="25.28515625" style="6" customWidth="1"/>
    <col min="2569" max="2569" width="18.85546875" style="6" customWidth="1"/>
    <col min="2570" max="2572" width="20.140625" style="6" customWidth="1"/>
    <col min="2573" max="2573" width="39.42578125" style="6" customWidth="1"/>
    <col min="2574" max="2574" width="25.28515625" style="6" customWidth="1"/>
    <col min="2575" max="2740" width="20.140625" style="6" customWidth="1"/>
    <col min="2741" max="2779" width="12.42578125" style="6" customWidth="1"/>
    <col min="2780" max="2780" width="20.140625" style="6" customWidth="1"/>
    <col min="2781" max="2781" width="21.42578125" style="6" customWidth="1"/>
    <col min="2782" max="2782" width="22.7109375" style="6" customWidth="1"/>
    <col min="2783" max="2783" width="13.7109375" style="6" customWidth="1"/>
    <col min="2784" max="2784" width="15" style="6" customWidth="1"/>
    <col min="2785" max="2786" width="17.5703125" style="6" customWidth="1"/>
    <col min="2787" max="2787" width="26.5703125" style="6" customWidth="1"/>
    <col min="2788" max="2788" width="16.28515625" style="6" customWidth="1"/>
    <col min="2789" max="2789" width="15" style="6" customWidth="1"/>
    <col min="2790" max="2791" width="12.42578125" style="6" customWidth="1"/>
    <col min="2792" max="2793" width="17.5703125" style="6" customWidth="1"/>
    <col min="2794" max="2794" width="7.28515625" style="6" customWidth="1"/>
    <col min="2795" max="2795" width="21.42578125" style="6" customWidth="1"/>
    <col min="2796" max="2797" width="16.28515625" style="6" customWidth="1"/>
    <col min="2798" max="2798" width="20.140625" style="6" customWidth="1"/>
    <col min="2799" max="2799" width="24" style="6" customWidth="1"/>
    <col min="2800" max="2800" width="18.85546875" style="6" customWidth="1"/>
    <col min="2801" max="2801" width="15" style="6" customWidth="1"/>
    <col min="2802" max="2802" width="20.140625" style="6" customWidth="1"/>
    <col min="2803" max="2803" width="16.28515625" style="6" customWidth="1"/>
    <col min="2804" max="2804" width="6" style="6" customWidth="1"/>
    <col min="2805" max="2805" width="12.42578125" style="6" customWidth="1"/>
    <col min="2806" max="2808" width="15" style="6" customWidth="1"/>
    <col min="2809" max="2809" width="7.28515625" style="6" customWidth="1"/>
    <col min="2810" max="2810" width="11.140625" style="6" customWidth="1"/>
    <col min="2811" max="2811" width="15" style="6" customWidth="1"/>
    <col min="2812" max="2812" width="18.85546875" style="6" customWidth="1"/>
    <col min="2813" max="2813" width="16.28515625" style="6" customWidth="1"/>
    <col min="2814" max="2814" width="25.28515625" style="6" customWidth="1"/>
    <col min="2815" max="2815" width="20.140625" style="6" customWidth="1"/>
    <col min="2816" max="2816" width="15" style="6" customWidth="1"/>
    <col min="2817" max="2817" width="17.5703125" style="6" customWidth="1"/>
    <col min="2818" max="2818" width="16.28515625" style="6" customWidth="1"/>
    <col min="2819" max="2820" width="15" style="6" customWidth="1"/>
    <col min="2821" max="2821" width="17.5703125" style="6" customWidth="1"/>
    <col min="2822" max="2822" width="20.140625" style="6" customWidth="1"/>
    <col min="2823" max="2823" width="16.28515625" style="6" customWidth="1"/>
    <col min="2824" max="2824" width="25.28515625" style="6" customWidth="1"/>
    <col min="2825" max="2825" width="18.85546875" style="6" customWidth="1"/>
    <col min="2826" max="2828" width="20.140625" style="6" customWidth="1"/>
    <col min="2829" max="2829" width="39.42578125" style="6" customWidth="1"/>
    <col min="2830" max="2830" width="25.28515625" style="6" customWidth="1"/>
    <col min="2831" max="2996" width="20.140625" style="6" customWidth="1"/>
    <col min="2997" max="3035" width="12.42578125" style="6" customWidth="1"/>
    <col min="3036" max="3036" width="20.140625" style="6" customWidth="1"/>
    <col min="3037" max="3037" width="21.42578125" style="6" customWidth="1"/>
    <col min="3038" max="3038" width="22.7109375" style="6" customWidth="1"/>
    <col min="3039" max="3039" width="13.7109375" style="6" customWidth="1"/>
    <col min="3040" max="3040" width="15" style="6" customWidth="1"/>
    <col min="3041" max="3042" width="17.5703125" style="6" customWidth="1"/>
    <col min="3043" max="3043" width="26.5703125" style="6" customWidth="1"/>
    <col min="3044" max="3044" width="16.28515625" style="6" customWidth="1"/>
    <col min="3045" max="3045" width="15" style="6" customWidth="1"/>
    <col min="3046" max="3047" width="12.42578125" style="6" customWidth="1"/>
    <col min="3048" max="3049" width="17.5703125" style="6" customWidth="1"/>
    <col min="3050" max="3050" width="7.28515625" style="6" customWidth="1"/>
    <col min="3051" max="3051" width="21.42578125" style="6" customWidth="1"/>
    <col min="3052" max="3053" width="16.28515625" style="6" customWidth="1"/>
    <col min="3054" max="3054" width="20.140625" style="6" customWidth="1"/>
    <col min="3055" max="3055" width="24" style="6" customWidth="1"/>
    <col min="3056" max="3056" width="18.85546875" style="6" customWidth="1"/>
    <col min="3057" max="3057" width="15" style="6" customWidth="1"/>
    <col min="3058" max="3058" width="20.140625" style="6" customWidth="1"/>
    <col min="3059" max="3059" width="16.28515625" style="6" customWidth="1"/>
    <col min="3060" max="3060" width="6" style="6" customWidth="1"/>
    <col min="3061" max="3061" width="12.42578125" style="6" customWidth="1"/>
    <col min="3062" max="3064" width="15" style="6" customWidth="1"/>
    <col min="3065" max="3065" width="7.28515625" style="6" customWidth="1"/>
    <col min="3066" max="3066" width="11.140625" style="6" customWidth="1"/>
    <col min="3067" max="3067" width="15" style="6" customWidth="1"/>
    <col min="3068" max="3068" width="18.85546875" style="6" customWidth="1"/>
    <col min="3069" max="3069" width="16.28515625" style="6" customWidth="1"/>
    <col min="3070" max="3070" width="25.28515625" style="6" customWidth="1"/>
    <col min="3071" max="3071" width="20.140625" style="6" customWidth="1"/>
    <col min="3072" max="3072" width="15" style="6" customWidth="1"/>
    <col min="3073" max="3073" width="17.5703125" style="6" customWidth="1"/>
    <col min="3074" max="3074" width="16.28515625" style="6" customWidth="1"/>
    <col min="3075" max="3076" width="15" style="6" customWidth="1"/>
    <col min="3077" max="3077" width="17.5703125" style="6" customWidth="1"/>
    <col min="3078" max="3078" width="20.140625" style="6" customWidth="1"/>
    <col min="3079" max="3079" width="16.28515625" style="6" customWidth="1"/>
    <col min="3080" max="3080" width="25.28515625" style="6" customWidth="1"/>
    <col min="3081" max="3081" width="18.85546875" style="6" customWidth="1"/>
    <col min="3082" max="3084" width="20.140625" style="6" customWidth="1"/>
    <col min="3085" max="3085" width="39.42578125" style="6" customWidth="1"/>
    <col min="3086" max="3086" width="25.28515625" style="6" customWidth="1"/>
    <col min="3087" max="3252" width="20.140625" style="6" customWidth="1"/>
    <col min="3253" max="3291" width="12.42578125" style="6" customWidth="1"/>
    <col min="3292" max="3292" width="20.140625" style="6" customWidth="1"/>
    <col min="3293" max="3293" width="21.42578125" style="6" customWidth="1"/>
    <col min="3294" max="3294" width="22.7109375" style="6" customWidth="1"/>
    <col min="3295" max="3295" width="13.7109375" style="6" customWidth="1"/>
    <col min="3296" max="3296" width="15" style="6" customWidth="1"/>
    <col min="3297" max="3298" width="17.5703125" style="6" customWidth="1"/>
    <col min="3299" max="3299" width="26.5703125" style="6" customWidth="1"/>
    <col min="3300" max="3300" width="16.28515625" style="6" customWidth="1"/>
    <col min="3301" max="3301" width="15" style="6" customWidth="1"/>
    <col min="3302" max="3303" width="12.42578125" style="6" customWidth="1"/>
    <col min="3304" max="3305" width="17.5703125" style="6" customWidth="1"/>
    <col min="3306" max="3306" width="7.28515625" style="6" customWidth="1"/>
    <col min="3307" max="3307" width="21.42578125" style="6" customWidth="1"/>
    <col min="3308" max="3309" width="16.28515625" style="6" customWidth="1"/>
    <col min="3310" max="3310" width="20.140625" style="6" customWidth="1"/>
    <col min="3311" max="3311" width="24" style="6" customWidth="1"/>
    <col min="3312" max="3312" width="18.85546875" style="6" customWidth="1"/>
    <col min="3313" max="3313" width="15" style="6" customWidth="1"/>
    <col min="3314" max="3314" width="20.140625" style="6" customWidth="1"/>
    <col min="3315" max="3315" width="16.28515625" style="6" customWidth="1"/>
    <col min="3316" max="3316" width="6" style="6" customWidth="1"/>
    <col min="3317" max="3317" width="12.42578125" style="6" customWidth="1"/>
    <col min="3318" max="3320" width="15" style="6" customWidth="1"/>
    <col min="3321" max="3321" width="7.28515625" style="6" customWidth="1"/>
    <col min="3322" max="3322" width="11.140625" style="6" customWidth="1"/>
    <col min="3323" max="3323" width="15" style="6" customWidth="1"/>
    <col min="3324" max="3324" width="18.85546875" style="6" customWidth="1"/>
    <col min="3325" max="3325" width="16.28515625" style="6" customWidth="1"/>
    <col min="3326" max="3326" width="25.28515625" style="6" customWidth="1"/>
    <col min="3327" max="3327" width="20.140625" style="6" customWidth="1"/>
    <col min="3328" max="3328" width="15" style="6" customWidth="1"/>
    <col min="3329" max="3329" width="17.5703125" style="6" customWidth="1"/>
    <col min="3330" max="3330" width="16.28515625" style="6" customWidth="1"/>
    <col min="3331" max="3332" width="15" style="6" customWidth="1"/>
    <col min="3333" max="3333" width="17.5703125" style="6" customWidth="1"/>
    <col min="3334" max="3334" width="20.140625" style="6" customWidth="1"/>
    <col min="3335" max="3335" width="16.28515625" style="6" customWidth="1"/>
    <col min="3336" max="3336" width="25.28515625" style="6" customWidth="1"/>
    <col min="3337" max="3337" width="18.85546875" style="6" customWidth="1"/>
    <col min="3338" max="3340" width="20.140625" style="6" customWidth="1"/>
    <col min="3341" max="3341" width="39.42578125" style="6" customWidth="1"/>
    <col min="3342" max="3342" width="25.28515625" style="6" customWidth="1"/>
    <col min="3343" max="3508" width="20.140625" style="6" customWidth="1"/>
    <col min="3509" max="3547" width="12.42578125" style="6" customWidth="1"/>
    <col min="3548" max="3548" width="20.140625" style="6" customWidth="1"/>
    <col min="3549" max="3549" width="21.42578125" style="6" customWidth="1"/>
    <col min="3550" max="3550" width="22.7109375" style="6" customWidth="1"/>
    <col min="3551" max="3551" width="13.7109375" style="6" customWidth="1"/>
    <col min="3552" max="3552" width="15" style="6" customWidth="1"/>
    <col min="3553" max="3554" width="17.5703125" style="6" customWidth="1"/>
    <col min="3555" max="3555" width="26.5703125" style="6" customWidth="1"/>
    <col min="3556" max="3556" width="16.28515625" style="6" customWidth="1"/>
    <col min="3557" max="3557" width="15" style="6" customWidth="1"/>
    <col min="3558" max="3559" width="12.42578125" style="6" customWidth="1"/>
    <col min="3560" max="3561" width="17.5703125" style="6" customWidth="1"/>
    <col min="3562" max="3562" width="7.28515625" style="6" customWidth="1"/>
    <col min="3563" max="3563" width="21.42578125" style="6" customWidth="1"/>
    <col min="3564" max="3565" width="16.28515625" style="6" customWidth="1"/>
    <col min="3566" max="3566" width="20.140625" style="6" customWidth="1"/>
    <col min="3567" max="3567" width="24" style="6" customWidth="1"/>
    <col min="3568" max="3568" width="18.85546875" style="6" customWidth="1"/>
    <col min="3569" max="3569" width="15" style="6" customWidth="1"/>
    <col min="3570" max="3570" width="20.140625" style="6" customWidth="1"/>
    <col min="3571" max="3571" width="16.28515625" style="6" customWidth="1"/>
    <col min="3572" max="3572" width="6" style="6" customWidth="1"/>
    <col min="3573" max="3573" width="12.42578125" style="6" customWidth="1"/>
    <col min="3574" max="3576" width="15" style="6" customWidth="1"/>
    <col min="3577" max="3577" width="7.28515625" style="6" customWidth="1"/>
    <col min="3578" max="3578" width="11.140625" style="6" customWidth="1"/>
    <col min="3579" max="3579" width="15" style="6" customWidth="1"/>
    <col min="3580" max="3580" width="18.85546875" style="6" customWidth="1"/>
    <col min="3581" max="3581" width="16.28515625" style="6" customWidth="1"/>
    <col min="3582" max="3582" width="25.28515625" style="6" customWidth="1"/>
    <col min="3583" max="3583" width="20.140625" style="6" customWidth="1"/>
    <col min="3584" max="3584" width="15" style="6" customWidth="1"/>
    <col min="3585" max="3585" width="17.5703125" style="6" customWidth="1"/>
    <col min="3586" max="3586" width="16.28515625" style="6" customWidth="1"/>
    <col min="3587" max="3588" width="15" style="6" customWidth="1"/>
    <col min="3589" max="3589" width="17.5703125" style="6" customWidth="1"/>
    <col min="3590" max="3590" width="20.140625" style="6" customWidth="1"/>
    <col min="3591" max="3591" width="16.28515625" style="6" customWidth="1"/>
    <col min="3592" max="3592" width="25.28515625" style="6" customWidth="1"/>
    <col min="3593" max="3593" width="18.85546875" style="6" customWidth="1"/>
    <col min="3594" max="3596" width="20.140625" style="6" customWidth="1"/>
    <col min="3597" max="3597" width="39.42578125" style="6" customWidth="1"/>
    <col min="3598" max="3598" width="25.28515625" style="6" customWidth="1"/>
    <col min="3599" max="3764" width="20.140625" style="6" customWidth="1"/>
    <col min="3765" max="3803" width="12.42578125" style="6" customWidth="1"/>
    <col min="3804" max="3804" width="20.140625" style="6" customWidth="1"/>
    <col min="3805" max="3805" width="21.42578125" style="6" customWidth="1"/>
    <col min="3806" max="3806" width="22.7109375" style="6" customWidth="1"/>
    <col min="3807" max="3807" width="13.7109375" style="6" customWidth="1"/>
    <col min="3808" max="3808" width="15" style="6" customWidth="1"/>
    <col min="3809" max="3810" width="17.5703125" style="6" customWidth="1"/>
    <col min="3811" max="3811" width="26.5703125" style="6" customWidth="1"/>
    <col min="3812" max="3812" width="16.28515625" style="6" customWidth="1"/>
    <col min="3813" max="3813" width="15" style="6" customWidth="1"/>
    <col min="3814" max="3815" width="12.42578125" style="6" customWidth="1"/>
    <col min="3816" max="3817" width="17.5703125" style="6" customWidth="1"/>
    <col min="3818" max="3818" width="7.28515625" style="6" customWidth="1"/>
    <col min="3819" max="3819" width="21.42578125" style="6" customWidth="1"/>
    <col min="3820" max="3821" width="16.28515625" style="6" customWidth="1"/>
    <col min="3822" max="3822" width="20.140625" style="6" customWidth="1"/>
    <col min="3823" max="3823" width="24" style="6" customWidth="1"/>
    <col min="3824" max="3824" width="18.85546875" style="6" customWidth="1"/>
    <col min="3825" max="3825" width="15" style="6" customWidth="1"/>
    <col min="3826" max="3826" width="20.140625" style="6" customWidth="1"/>
    <col min="3827" max="3827" width="16.28515625" style="6" customWidth="1"/>
    <col min="3828" max="3828" width="6" style="6" customWidth="1"/>
    <col min="3829" max="3829" width="12.42578125" style="6" customWidth="1"/>
    <col min="3830" max="3832" width="15" style="6" customWidth="1"/>
    <col min="3833" max="3833" width="7.28515625" style="6" customWidth="1"/>
    <col min="3834" max="3834" width="11.140625" style="6" customWidth="1"/>
    <col min="3835" max="3835" width="15" style="6" customWidth="1"/>
    <col min="3836" max="3836" width="18.85546875" style="6" customWidth="1"/>
    <col min="3837" max="3837" width="16.28515625" style="6" customWidth="1"/>
    <col min="3838" max="3838" width="25.28515625" style="6" customWidth="1"/>
    <col min="3839" max="3839" width="20.140625" style="6" customWidth="1"/>
    <col min="3840" max="3840" width="15" style="6" customWidth="1"/>
    <col min="3841" max="3841" width="17.5703125" style="6" customWidth="1"/>
    <col min="3842" max="3842" width="16.28515625" style="6" customWidth="1"/>
    <col min="3843" max="3844" width="15" style="6" customWidth="1"/>
    <col min="3845" max="3845" width="17.5703125" style="6" customWidth="1"/>
    <col min="3846" max="3846" width="20.140625" style="6" customWidth="1"/>
    <col min="3847" max="3847" width="16.28515625" style="6" customWidth="1"/>
    <col min="3848" max="3848" width="25.28515625" style="6" customWidth="1"/>
    <col min="3849" max="3849" width="18.85546875" style="6" customWidth="1"/>
    <col min="3850" max="3852" width="20.140625" style="6" customWidth="1"/>
    <col min="3853" max="3853" width="39.42578125" style="6" customWidth="1"/>
    <col min="3854" max="3854" width="25.28515625" style="6" customWidth="1"/>
    <col min="3855" max="4020" width="20.140625" style="6" customWidth="1"/>
    <col min="4021" max="4059" width="12.42578125" style="6" customWidth="1"/>
    <col min="4060" max="4060" width="20.140625" style="6" customWidth="1"/>
    <col min="4061" max="4061" width="21.42578125" style="6" customWidth="1"/>
    <col min="4062" max="4062" width="22.7109375" style="6" customWidth="1"/>
    <col min="4063" max="4063" width="13.7109375" style="6" customWidth="1"/>
    <col min="4064" max="4064" width="15" style="6" customWidth="1"/>
    <col min="4065" max="4066" width="17.5703125" style="6" customWidth="1"/>
    <col min="4067" max="4067" width="26.5703125" style="6" customWidth="1"/>
    <col min="4068" max="4068" width="16.28515625" style="6" customWidth="1"/>
    <col min="4069" max="4069" width="15" style="6" customWidth="1"/>
    <col min="4070" max="4071" width="12.42578125" style="6" customWidth="1"/>
    <col min="4072" max="4073" width="17.5703125" style="6" customWidth="1"/>
    <col min="4074" max="4074" width="7.28515625" style="6" customWidth="1"/>
    <col min="4075" max="4075" width="21.42578125" style="6" customWidth="1"/>
    <col min="4076" max="4077" width="16.28515625" style="6" customWidth="1"/>
    <col min="4078" max="4078" width="20.140625" style="6" customWidth="1"/>
    <col min="4079" max="4079" width="24" style="6" customWidth="1"/>
    <col min="4080" max="4080" width="18.85546875" style="6" customWidth="1"/>
    <col min="4081" max="4081" width="15" style="6" customWidth="1"/>
    <col min="4082" max="4082" width="20.140625" style="6" customWidth="1"/>
    <col min="4083" max="4083" width="16.28515625" style="6" customWidth="1"/>
    <col min="4084" max="4084" width="6" style="6" customWidth="1"/>
    <col min="4085" max="4085" width="12.42578125" style="6" customWidth="1"/>
    <col min="4086" max="4088" width="15" style="6" customWidth="1"/>
    <col min="4089" max="4089" width="7.28515625" style="6" customWidth="1"/>
    <col min="4090" max="4090" width="11.140625" style="6" customWidth="1"/>
    <col min="4091" max="4091" width="15" style="6" customWidth="1"/>
    <col min="4092" max="4092" width="18.85546875" style="6" customWidth="1"/>
    <col min="4093" max="4093" width="16.28515625" style="6" customWidth="1"/>
    <col min="4094" max="4094" width="25.28515625" style="6" customWidth="1"/>
    <col min="4095" max="4095" width="20.140625" style="6" customWidth="1"/>
    <col min="4096" max="4096" width="15" style="6" customWidth="1"/>
    <col min="4097" max="4097" width="17.5703125" style="6" customWidth="1"/>
    <col min="4098" max="4098" width="16.28515625" style="6" customWidth="1"/>
    <col min="4099" max="4100" width="15" style="6" customWidth="1"/>
    <col min="4101" max="4101" width="17.5703125" style="6" customWidth="1"/>
    <col min="4102" max="4102" width="20.140625" style="6" customWidth="1"/>
    <col min="4103" max="4103" width="16.28515625" style="6" customWidth="1"/>
    <col min="4104" max="4104" width="25.28515625" style="6" customWidth="1"/>
    <col min="4105" max="4105" width="18.85546875" style="6" customWidth="1"/>
    <col min="4106" max="4108" width="20.140625" style="6" customWidth="1"/>
    <col min="4109" max="4109" width="39.42578125" style="6" customWidth="1"/>
    <col min="4110" max="4110" width="25.28515625" style="6" customWidth="1"/>
    <col min="4111" max="4276" width="20.140625" style="6" customWidth="1"/>
    <col min="4277" max="4315" width="12.42578125" style="6" customWidth="1"/>
    <col min="4316" max="4316" width="20.140625" style="6" customWidth="1"/>
    <col min="4317" max="4317" width="21.42578125" style="6" customWidth="1"/>
    <col min="4318" max="4318" width="22.7109375" style="6" customWidth="1"/>
    <col min="4319" max="4319" width="13.7109375" style="6" customWidth="1"/>
    <col min="4320" max="4320" width="15" style="6" customWidth="1"/>
    <col min="4321" max="4322" width="17.5703125" style="6" customWidth="1"/>
    <col min="4323" max="4323" width="26.5703125" style="6" customWidth="1"/>
    <col min="4324" max="4324" width="16.28515625" style="6" customWidth="1"/>
    <col min="4325" max="4325" width="15" style="6" customWidth="1"/>
    <col min="4326" max="4327" width="12.42578125" style="6" customWidth="1"/>
    <col min="4328" max="4329" width="17.5703125" style="6" customWidth="1"/>
    <col min="4330" max="4330" width="7.28515625" style="6" customWidth="1"/>
    <col min="4331" max="4331" width="21.42578125" style="6" customWidth="1"/>
    <col min="4332" max="4333" width="16.28515625" style="6" customWidth="1"/>
    <col min="4334" max="4334" width="20.140625" style="6" customWidth="1"/>
    <col min="4335" max="4335" width="24" style="6" customWidth="1"/>
    <col min="4336" max="4336" width="18.85546875" style="6" customWidth="1"/>
    <col min="4337" max="4337" width="15" style="6" customWidth="1"/>
    <col min="4338" max="4338" width="20.140625" style="6" customWidth="1"/>
    <col min="4339" max="4339" width="16.28515625" style="6" customWidth="1"/>
    <col min="4340" max="4340" width="6" style="6" customWidth="1"/>
    <col min="4341" max="4341" width="12.42578125" style="6" customWidth="1"/>
    <col min="4342" max="4344" width="15" style="6" customWidth="1"/>
    <col min="4345" max="4345" width="7.28515625" style="6" customWidth="1"/>
    <col min="4346" max="4346" width="11.140625" style="6" customWidth="1"/>
    <col min="4347" max="4347" width="15" style="6" customWidth="1"/>
    <col min="4348" max="4348" width="18.85546875" style="6" customWidth="1"/>
    <col min="4349" max="4349" width="16.28515625" style="6" customWidth="1"/>
    <col min="4350" max="4350" width="25.28515625" style="6" customWidth="1"/>
    <col min="4351" max="4351" width="20.140625" style="6" customWidth="1"/>
    <col min="4352" max="4352" width="15" style="6" customWidth="1"/>
    <col min="4353" max="4353" width="17.5703125" style="6" customWidth="1"/>
    <col min="4354" max="4354" width="16.28515625" style="6" customWidth="1"/>
    <col min="4355" max="4356" width="15" style="6" customWidth="1"/>
    <col min="4357" max="4357" width="17.5703125" style="6" customWidth="1"/>
    <col min="4358" max="4358" width="20.140625" style="6" customWidth="1"/>
    <col min="4359" max="4359" width="16.28515625" style="6" customWidth="1"/>
    <col min="4360" max="4360" width="25.28515625" style="6" customWidth="1"/>
    <col min="4361" max="4361" width="18.85546875" style="6" customWidth="1"/>
    <col min="4362" max="4364" width="20.140625" style="6" customWidth="1"/>
    <col min="4365" max="4365" width="39.42578125" style="6" customWidth="1"/>
    <col min="4366" max="4366" width="25.28515625" style="6" customWidth="1"/>
    <col min="4367" max="4532" width="20.140625" style="6" customWidth="1"/>
    <col min="4533" max="4571" width="12.42578125" style="6" customWidth="1"/>
    <col min="4572" max="4572" width="20.140625" style="6" customWidth="1"/>
    <col min="4573" max="4573" width="21.42578125" style="6" customWidth="1"/>
    <col min="4574" max="4574" width="22.7109375" style="6" customWidth="1"/>
    <col min="4575" max="4575" width="13.7109375" style="6" customWidth="1"/>
    <col min="4576" max="4576" width="15" style="6" customWidth="1"/>
    <col min="4577" max="4578" width="17.5703125" style="6" customWidth="1"/>
    <col min="4579" max="4579" width="26.5703125" style="6" customWidth="1"/>
    <col min="4580" max="4580" width="16.28515625" style="6" customWidth="1"/>
    <col min="4581" max="4581" width="15" style="6" customWidth="1"/>
    <col min="4582" max="4583" width="12.42578125" style="6" customWidth="1"/>
    <col min="4584" max="4585" width="17.5703125" style="6" customWidth="1"/>
    <col min="4586" max="4586" width="7.28515625" style="6" customWidth="1"/>
    <col min="4587" max="4587" width="21.42578125" style="6" customWidth="1"/>
    <col min="4588" max="4589" width="16.28515625" style="6" customWidth="1"/>
    <col min="4590" max="4590" width="20.140625" style="6" customWidth="1"/>
    <col min="4591" max="4591" width="24" style="6" customWidth="1"/>
    <col min="4592" max="4592" width="18.85546875" style="6" customWidth="1"/>
    <col min="4593" max="4593" width="15" style="6" customWidth="1"/>
    <col min="4594" max="4594" width="20.140625" style="6" customWidth="1"/>
    <col min="4595" max="4595" width="16.28515625" style="6" customWidth="1"/>
    <col min="4596" max="4596" width="6" style="6" customWidth="1"/>
    <col min="4597" max="4597" width="12.42578125" style="6" customWidth="1"/>
    <col min="4598" max="4600" width="15" style="6" customWidth="1"/>
    <col min="4601" max="4601" width="7.28515625" style="6" customWidth="1"/>
    <col min="4602" max="4602" width="11.140625" style="6" customWidth="1"/>
    <col min="4603" max="4603" width="15" style="6" customWidth="1"/>
    <col min="4604" max="4604" width="18.85546875" style="6" customWidth="1"/>
    <col min="4605" max="4605" width="16.28515625" style="6" customWidth="1"/>
    <col min="4606" max="4606" width="25.28515625" style="6" customWidth="1"/>
    <col min="4607" max="4607" width="20.140625" style="6" customWidth="1"/>
    <col min="4608" max="4608" width="15" style="6" customWidth="1"/>
    <col min="4609" max="4609" width="17.5703125" style="6" customWidth="1"/>
    <col min="4610" max="4610" width="16.28515625" style="6" customWidth="1"/>
    <col min="4611" max="4612" width="15" style="6" customWidth="1"/>
    <col min="4613" max="4613" width="17.5703125" style="6" customWidth="1"/>
    <col min="4614" max="4614" width="20.140625" style="6" customWidth="1"/>
    <col min="4615" max="4615" width="16.28515625" style="6" customWidth="1"/>
    <col min="4616" max="4616" width="25.28515625" style="6" customWidth="1"/>
    <col min="4617" max="4617" width="18.85546875" style="6" customWidth="1"/>
    <col min="4618" max="4620" width="20.140625" style="6" customWidth="1"/>
    <col min="4621" max="4621" width="39.42578125" style="6" customWidth="1"/>
    <col min="4622" max="4622" width="25.28515625" style="6" customWidth="1"/>
    <col min="4623" max="4788" width="20.140625" style="6" customWidth="1"/>
    <col min="4789" max="4827" width="12.42578125" style="6" customWidth="1"/>
    <col min="4828" max="4828" width="20.140625" style="6" customWidth="1"/>
    <col min="4829" max="4829" width="21.42578125" style="6" customWidth="1"/>
    <col min="4830" max="4830" width="22.7109375" style="6" customWidth="1"/>
    <col min="4831" max="4831" width="13.7109375" style="6" customWidth="1"/>
    <col min="4832" max="4832" width="15" style="6" customWidth="1"/>
    <col min="4833" max="4834" width="17.5703125" style="6" customWidth="1"/>
    <col min="4835" max="4835" width="26.5703125" style="6" customWidth="1"/>
    <col min="4836" max="4836" width="16.28515625" style="6" customWidth="1"/>
    <col min="4837" max="4837" width="15" style="6" customWidth="1"/>
    <col min="4838" max="4839" width="12.42578125" style="6" customWidth="1"/>
    <col min="4840" max="4841" width="17.5703125" style="6" customWidth="1"/>
    <col min="4842" max="4842" width="7.28515625" style="6" customWidth="1"/>
    <col min="4843" max="4843" width="21.42578125" style="6" customWidth="1"/>
    <col min="4844" max="4845" width="16.28515625" style="6" customWidth="1"/>
    <col min="4846" max="4846" width="20.140625" style="6" customWidth="1"/>
    <col min="4847" max="4847" width="24" style="6" customWidth="1"/>
    <col min="4848" max="4848" width="18.85546875" style="6" customWidth="1"/>
    <col min="4849" max="4849" width="15" style="6" customWidth="1"/>
    <col min="4850" max="4850" width="20.140625" style="6" customWidth="1"/>
    <col min="4851" max="4851" width="16.28515625" style="6" customWidth="1"/>
    <col min="4852" max="4852" width="6" style="6" customWidth="1"/>
    <col min="4853" max="4853" width="12.42578125" style="6" customWidth="1"/>
    <col min="4854" max="4856" width="15" style="6" customWidth="1"/>
    <col min="4857" max="4857" width="7.28515625" style="6" customWidth="1"/>
    <col min="4858" max="4858" width="11.140625" style="6" customWidth="1"/>
    <col min="4859" max="4859" width="15" style="6" customWidth="1"/>
    <col min="4860" max="4860" width="18.85546875" style="6" customWidth="1"/>
    <col min="4861" max="4861" width="16.28515625" style="6" customWidth="1"/>
    <col min="4862" max="4862" width="25.28515625" style="6" customWidth="1"/>
    <col min="4863" max="4863" width="20.140625" style="6" customWidth="1"/>
    <col min="4864" max="4864" width="15" style="6" customWidth="1"/>
    <col min="4865" max="4865" width="17.5703125" style="6" customWidth="1"/>
    <col min="4866" max="4866" width="16.28515625" style="6" customWidth="1"/>
    <col min="4867" max="4868" width="15" style="6" customWidth="1"/>
    <col min="4869" max="4869" width="17.5703125" style="6" customWidth="1"/>
    <col min="4870" max="4870" width="20.140625" style="6" customWidth="1"/>
    <col min="4871" max="4871" width="16.28515625" style="6" customWidth="1"/>
    <col min="4872" max="4872" width="25.28515625" style="6" customWidth="1"/>
    <col min="4873" max="4873" width="18.85546875" style="6" customWidth="1"/>
    <col min="4874" max="4876" width="20.140625" style="6" customWidth="1"/>
    <col min="4877" max="4877" width="39.42578125" style="6" customWidth="1"/>
    <col min="4878" max="4878" width="25.28515625" style="6" customWidth="1"/>
    <col min="4879" max="5044" width="20.140625" style="6" customWidth="1"/>
    <col min="5045" max="5083" width="12.42578125" style="6" customWidth="1"/>
    <col min="5084" max="5084" width="20.140625" style="6" customWidth="1"/>
    <col min="5085" max="5085" width="21.42578125" style="6" customWidth="1"/>
    <col min="5086" max="5086" width="22.7109375" style="6" customWidth="1"/>
    <col min="5087" max="5087" width="13.7109375" style="6" customWidth="1"/>
    <col min="5088" max="5088" width="15" style="6" customWidth="1"/>
    <col min="5089" max="5090" width="17.5703125" style="6" customWidth="1"/>
    <col min="5091" max="5091" width="26.5703125" style="6" customWidth="1"/>
    <col min="5092" max="5092" width="16.28515625" style="6" customWidth="1"/>
    <col min="5093" max="5093" width="15" style="6" customWidth="1"/>
    <col min="5094" max="5095" width="12.42578125" style="6" customWidth="1"/>
    <col min="5096" max="5097" width="17.5703125" style="6" customWidth="1"/>
    <col min="5098" max="5098" width="7.28515625" style="6" customWidth="1"/>
    <col min="5099" max="5099" width="21.42578125" style="6" customWidth="1"/>
    <col min="5100" max="5101" width="16.28515625" style="6" customWidth="1"/>
    <col min="5102" max="5102" width="20.140625" style="6" customWidth="1"/>
    <col min="5103" max="5103" width="24" style="6" customWidth="1"/>
    <col min="5104" max="5104" width="18.85546875" style="6" customWidth="1"/>
    <col min="5105" max="5105" width="15" style="6" customWidth="1"/>
    <col min="5106" max="5106" width="20.140625" style="6" customWidth="1"/>
    <col min="5107" max="5107" width="16.28515625" style="6" customWidth="1"/>
    <col min="5108" max="5108" width="6" style="6" customWidth="1"/>
    <col min="5109" max="5109" width="12.42578125" style="6" customWidth="1"/>
    <col min="5110" max="5112" width="15" style="6" customWidth="1"/>
    <col min="5113" max="5113" width="7.28515625" style="6" customWidth="1"/>
    <col min="5114" max="5114" width="11.140625" style="6" customWidth="1"/>
    <col min="5115" max="5115" width="15" style="6" customWidth="1"/>
    <col min="5116" max="5116" width="18.85546875" style="6" customWidth="1"/>
    <col min="5117" max="5117" width="16.28515625" style="6" customWidth="1"/>
    <col min="5118" max="5118" width="25.28515625" style="6" customWidth="1"/>
    <col min="5119" max="5119" width="20.140625" style="6" customWidth="1"/>
    <col min="5120" max="5120" width="15" style="6" customWidth="1"/>
    <col min="5121" max="5121" width="17.5703125" style="6" customWidth="1"/>
    <col min="5122" max="5122" width="16.28515625" style="6" customWidth="1"/>
    <col min="5123" max="5124" width="15" style="6" customWidth="1"/>
    <col min="5125" max="5125" width="17.5703125" style="6" customWidth="1"/>
    <col min="5126" max="5126" width="20.140625" style="6" customWidth="1"/>
    <col min="5127" max="5127" width="16.28515625" style="6" customWidth="1"/>
    <col min="5128" max="5128" width="25.28515625" style="6" customWidth="1"/>
    <col min="5129" max="5129" width="18.85546875" style="6" customWidth="1"/>
    <col min="5130" max="5132" width="20.140625" style="6" customWidth="1"/>
    <col min="5133" max="5133" width="39.42578125" style="6" customWidth="1"/>
    <col min="5134" max="5134" width="25.28515625" style="6" customWidth="1"/>
    <col min="5135" max="5300" width="20.140625" style="6" customWidth="1"/>
    <col min="5301" max="5339" width="12.42578125" style="6" customWidth="1"/>
    <col min="5340" max="5340" width="20.140625" style="6" customWidth="1"/>
    <col min="5341" max="5341" width="21.42578125" style="6" customWidth="1"/>
    <col min="5342" max="5342" width="22.7109375" style="6" customWidth="1"/>
    <col min="5343" max="5343" width="13.7109375" style="6" customWidth="1"/>
    <col min="5344" max="5344" width="15" style="6" customWidth="1"/>
    <col min="5345" max="5346" width="17.5703125" style="6" customWidth="1"/>
    <col min="5347" max="5347" width="26.5703125" style="6" customWidth="1"/>
    <col min="5348" max="5348" width="16.28515625" style="6" customWidth="1"/>
    <col min="5349" max="5349" width="15" style="6" customWidth="1"/>
    <col min="5350" max="5351" width="12.42578125" style="6" customWidth="1"/>
    <col min="5352" max="5353" width="17.5703125" style="6" customWidth="1"/>
    <col min="5354" max="5354" width="7.28515625" style="6" customWidth="1"/>
    <col min="5355" max="5355" width="21.42578125" style="6" customWidth="1"/>
    <col min="5356" max="5357" width="16.28515625" style="6" customWidth="1"/>
    <col min="5358" max="5358" width="20.140625" style="6" customWidth="1"/>
    <col min="5359" max="5359" width="24" style="6" customWidth="1"/>
    <col min="5360" max="5360" width="18.85546875" style="6" customWidth="1"/>
    <col min="5361" max="5361" width="15" style="6" customWidth="1"/>
    <col min="5362" max="5362" width="20.140625" style="6" customWidth="1"/>
    <col min="5363" max="5363" width="16.28515625" style="6" customWidth="1"/>
    <col min="5364" max="5364" width="6" style="6" customWidth="1"/>
    <col min="5365" max="5365" width="12.42578125" style="6" customWidth="1"/>
    <col min="5366" max="5368" width="15" style="6" customWidth="1"/>
    <col min="5369" max="5369" width="7.28515625" style="6" customWidth="1"/>
    <col min="5370" max="5370" width="11.140625" style="6" customWidth="1"/>
    <col min="5371" max="5371" width="15" style="6" customWidth="1"/>
    <col min="5372" max="5372" width="18.85546875" style="6" customWidth="1"/>
    <col min="5373" max="5373" width="16.28515625" style="6" customWidth="1"/>
    <col min="5374" max="5374" width="25.28515625" style="6" customWidth="1"/>
    <col min="5375" max="5375" width="20.140625" style="6" customWidth="1"/>
    <col min="5376" max="5376" width="15" style="6" customWidth="1"/>
    <col min="5377" max="5377" width="17.5703125" style="6" customWidth="1"/>
    <col min="5378" max="5378" width="16.28515625" style="6" customWidth="1"/>
    <col min="5379" max="5380" width="15" style="6" customWidth="1"/>
    <col min="5381" max="5381" width="17.5703125" style="6" customWidth="1"/>
    <col min="5382" max="5382" width="20.140625" style="6" customWidth="1"/>
    <col min="5383" max="5383" width="16.28515625" style="6" customWidth="1"/>
    <col min="5384" max="5384" width="25.28515625" style="6" customWidth="1"/>
    <col min="5385" max="5385" width="18.85546875" style="6" customWidth="1"/>
    <col min="5386" max="5388" width="20.140625" style="6" customWidth="1"/>
    <col min="5389" max="5389" width="39.42578125" style="6" customWidth="1"/>
    <col min="5390" max="5390" width="25.28515625" style="6" customWidth="1"/>
    <col min="5391" max="5556" width="20.140625" style="6" customWidth="1"/>
    <col min="5557" max="5595" width="12.42578125" style="6" customWidth="1"/>
    <col min="5596" max="5596" width="20.140625" style="6" customWidth="1"/>
    <col min="5597" max="5597" width="21.42578125" style="6" customWidth="1"/>
    <col min="5598" max="5598" width="22.7109375" style="6" customWidth="1"/>
    <col min="5599" max="5599" width="13.7109375" style="6" customWidth="1"/>
    <col min="5600" max="5600" width="15" style="6" customWidth="1"/>
    <col min="5601" max="5602" width="17.5703125" style="6" customWidth="1"/>
    <col min="5603" max="5603" width="26.5703125" style="6" customWidth="1"/>
    <col min="5604" max="5604" width="16.28515625" style="6" customWidth="1"/>
    <col min="5605" max="5605" width="15" style="6" customWidth="1"/>
    <col min="5606" max="5607" width="12.42578125" style="6" customWidth="1"/>
    <col min="5608" max="5609" width="17.5703125" style="6" customWidth="1"/>
    <col min="5610" max="5610" width="7.28515625" style="6" customWidth="1"/>
    <col min="5611" max="5611" width="21.42578125" style="6" customWidth="1"/>
    <col min="5612" max="5613" width="16.28515625" style="6" customWidth="1"/>
    <col min="5614" max="5614" width="20.140625" style="6" customWidth="1"/>
    <col min="5615" max="5615" width="24" style="6" customWidth="1"/>
    <col min="5616" max="5616" width="18.85546875" style="6" customWidth="1"/>
    <col min="5617" max="5617" width="15" style="6" customWidth="1"/>
    <col min="5618" max="5618" width="20.140625" style="6" customWidth="1"/>
    <col min="5619" max="5619" width="16.28515625" style="6" customWidth="1"/>
    <col min="5620" max="5620" width="6" style="6" customWidth="1"/>
    <col min="5621" max="5621" width="12.42578125" style="6" customWidth="1"/>
    <col min="5622" max="5624" width="15" style="6" customWidth="1"/>
    <col min="5625" max="5625" width="7.28515625" style="6" customWidth="1"/>
    <col min="5626" max="5626" width="11.140625" style="6" customWidth="1"/>
    <col min="5627" max="5627" width="15" style="6" customWidth="1"/>
    <col min="5628" max="5628" width="18.85546875" style="6" customWidth="1"/>
    <col min="5629" max="5629" width="16.28515625" style="6" customWidth="1"/>
    <col min="5630" max="5630" width="25.28515625" style="6" customWidth="1"/>
    <col min="5631" max="5631" width="20.140625" style="6" customWidth="1"/>
    <col min="5632" max="5632" width="15" style="6" customWidth="1"/>
    <col min="5633" max="5633" width="17.5703125" style="6" customWidth="1"/>
    <col min="5634" max="5634" width="16.28515625" style="6" customWidth="1"/>
    <col min="5635" max="5636" width="15" style="6" customWidth="1"/>
    <col min="5637" max="5637" width="17.5703125" style="6" customWidth="1"/>
    <col min="5638" max="5638" width="20.140625" style="6" customWidth="1"/>
    <col min="5639" max="5639" width="16.28515625" style="6" customWidth="1"/>
    <col min="5640" max="5640" width="25.28515625" style="6" customWidth="1"/>
    <col min="5641" max="5641" width="18.85546875" style="6" customWidth="1"/>
    <col min="5642" max="5644" width="20.140625" style="6" customWidth="1"/>
    <col min="5645" max="5645" width="39.42578125" style="6" customWidth="1"/>
    <col min="5646" max="5646" width="25.28515625" style="6" customWidth="1"/>
    <col min="5647" max="5812" width="20.140625" style="6" customWidth="1"/>
    <col min="5813" max="5851" width="12.42578125" style="6" customWidth="1"/>
    <col min="5852" max="5852" width="20.140625" style="6" customWidth="1"/>
    <col min="5853" max="5853" width="21.42578125" style="6" customWidth="1"/>
    <col min="5854" max="5854" width="22.7109375" style="6" customWidth="1"/>
    <col min="5855" max="5855" width="13.7109375" style="6" customWidth="1"/>
    <col min="5856" max="5856" width="15" style="6" customWidth="1"/>
    <col min="5857" max="5858" width="17.5703125" style="6" customWidth="1"/>
    <col min="5859" max="5859" width="26.5703125" style="6" customWidth="1"/>
    <col min="5860" max="5860" width="16.28515625" style="6" customWidth="1"/>
    <col min="5861" max="5861" width="15" style="6" customWidth="1"/>
    <col min="5862" max="5863" width="12.42578125" style="6" customWidth="1"/>
    <col min="5864" max="5865" width="17.5703125" style="6" customWidth="1"/>
    <col min="5866" max="5866" width="7.28515625" style="6" customWidth="1"/>
    <col min="5867" max="5867" width="21.42578125" style="6" customWidth="1"/>
    <col min="5868" max="5869" width="16.28515625" style="6" customWidth="1"/>
    <col min="5870" max="5870" width="20.140625" style="6" customWidth="1"/>
    <col min="5871" max="5871" width="24" style="6" customWidth="1"/>
    <col min="5872" max="5872" width="18.85546875" style="6" customWidth="1"/>
    <col min="5873" max="5873" width="15" style="6" customWidth="1"/>
    <col min="5874" max="5874" width="20.140625" style="6" customWidth="1"/>
    <col min="5875" max="5875" width="16.28515625" style="6" customWidth="1"/>
    <col min="5876" max="5876" width="6" style="6" customWidth="1"/>
    <col min="5877" max="5877" width="12.42578125" style="6" customWidth="1"/>
    <col min="5878" max="5880" width="15" style="6" customWidth="1"/>
    <col min="5881" max="5881" width="7.28515625" style="6" customWidth="1"/>
    <col min="5882" max="5882" width="11.140625" style="6" customWidth="1"/>
    <col min="5883" max="5883" width="15" style="6" customWidth="1"/>
    <col min="5884" max="5884" width="18.85546875" style="6" customWidth="1"/>
    <col min="5885" max="5885" width="16.28515625" style="6" customWidth="1"/>
    <col min="5886" max="5886" width="25.28515625" style="6" customWidth="1"/>
    <col min="5887" max="5887" width="20.140625" style="6" customWidth="1"/>
    <col min="5888" max="5888" width="15" style="6" customWidth="1"/>
    <col min="5889" max="5889" width="17.5703125" style="6" customWidth="1"/>
    <col min="5890" max="5890" width="16.28515625" style="6" customWidth="1"/>
    <col min="5891" max="5892" width="15" style="6" customWidth="1"/>
    <col min="5893" max="5893" width="17.5703125" style="6" customWidth="1"/>
    <col min="5894" max="5894" width="20.140625" style="6" customWidth="1"/>
    <col min="5895" max="5895" width="16.28515625" style="6" customWidth="1"/>
    <col min="5896" max="5896" width="25.28515625" style="6" customWidth="1"/>
    <col min="5897" max="5897" width="18.85546875" style="6" customWidth="1"/>
    <col min="5898" max="5900" width="20.140625" style="6" customWidth="1"/>
    <col min="5901" max="5901" width="39.42578125" style="6" customWidth="1"/>
    <col min="5902" max="5902" width="25.28515625" style="6" customWidth="1"/>
    <col min="5903" max="6068" width="20.140625" style="6" customWidth="1"/>
    <col min="6069" max="6107" width="12.42578125" style="6" customWidth="1"/>
    <col min="6108" max="6108" width="20.140625" style="6" customWidth="1"/>
    <col min="6109" max="6109" width="21.42578125" style="6" customWidth="1"/>
    <col min="6110" max="6110" width="22.7109375" style="6" customWidth="1"/>
    <col min="6111" max="6111" width="13.7109375" style="6" customWidth="1"/>
    <col min="6112" max="6112" width="15" style="6" customWidth="1"/>
    <col min="6113" max="6114" width="17.5703125" style="6" customWidth="1"/>
    <col min="6115" max="6115" width="26.5703125" style="6" customWidth="1"/>
    <col min="6116" max="6116" width="16.28515625" style="6" customWidth="1"/>
    <col min="6117" max="6117" width="15" style="6" customWidth="1"/>
    <col min="6118" max="6119" width="12.42578125" style="6" customWidth="1"/>
    <col min="6120" max="6121" width="17.5703125" style="6" customWidth="1"/>
    <col min="6122" max="6122" width="7.28515625" style="6" customWidth="1"/>
    <col min="6123" max="6123" width="21.42578125" style="6" customWidth="1"/>
    <col min="6124" max="6125" width="16.28515625" style="6" customWidth="1"/>
    <col min="6126" max="6126" width="20.140625" style="6" customWidth="1"/>
    <col min="6127" max="6127" width="24" style="6" customWidth="1"/>
    <col min="6128" max="6128" width="18.85546875" style="6" customWidth="1"/>
    <col min="6129" max="6129" width="15" style="6" customWidth="1"/>
    <col min="6130" max="6130" width="20.140625" style="6" customWidth="1"/>
    <col min="6131" max="6131" width="16.28515625" style="6" customWidth="1"/>
    <col min="6132" max="6132" width="6" style="6" customWidth="1"/>
    <col min="6133" max="6133" width="12.42578125" style="6" customWidth="1"/>
    <col min="6134" max="6136" width="15" style="6" customWidth="1"/>
    <col min="6137" max="6137" width="7.28515625" style="6" customWidth="1"/>
    <col min="6138" max="6138" width="11.140625" style="6" customWidth="1"/>
    <col min="6139" max="6139" width="15" style="6" customWidth="1"/>
    <col min="6140" max="6140" width="18.85546875" style="6" customWidth="1"/>
    <col min="6141" max="6141" width="16.28515625" style="6" customWidth="1"/>
    <col min="6142" max="6142" width="25.28515625" style="6" customWidth="1"/>
    <col min="6143" max="6143" width="20.140625" style="6" customWidth="1"/>
    <col min="6144" max="6144" width="15" style="6" customWidth="1"/>
    <col min="6145" max="6145" width="17.5703125" style="6" customWidth="1"/>
    <col min="6146" max="6146" width="16.28515625" style="6" customWidth="1"/>
    <col min="6147" max="6148" width="15" style="6" customWidth="1"/>
    <col min="6149" max="6149" width="17.5703125" style="6" customWidth="1"/>
    <col min="6150" max="6150" width="20.140625" style="6" customWidth="1"/>
    <col min="6151" max="6151" width="16.28515625" style="6" customWidth="1"/>
    <col min="6152" max="6152" width="25.28515625" style="6" customWidth="1"/>
    <col min="6153" max="6153" width="18.85546875" style="6" customWidth="1"/>
    <col min="6154" max="6156" width="20.140625" style="6" customWidth="1"/>
    <col min="6157" max="6157" width="39.42578125" style="6" customWidth="1"/>
    <col min="6158" max="6158" width="25.28515625" style="6" customWidth="1"/>
    <col min="6159" max="6324" width="20.140625" style="6" customWidth="1"/>
    <col min="6325" max="6363" width="12.42578125" style="6" customWidth="1"/>
    <col min="6364" max="6364" width="20.140625" style="6" customWidth="1"/>
    <col min="6365" max="6365" width="21.42578125" style="6" customWidth="1"/>
    <col min="6366" max="6366" width="22.7109375" style="6" customWidth="1"/>
    <col min="6367" max="6367" width="13.7109375" style="6" customWidth="1"/>
    <col min="6368" max="6368" width="15" style="6" customWidth="1"/>
    <col min="6369" max="6370" width="17.5703125" style="6" customWidth="1"/>
    <col min="6371" max="6371" width="26.5703125" style="6" customWidth="1"/>
    <col min="6372" max="6372" width="16.28515625" style="6" customWidth="1"/>
    <col min="6373" max="6373" width="15" style="6" customWidth="1"/>
    <col min="6374" max="6375" width="12.42578125" style="6" customWidth="1"/>
    <col min="6376" max="6377" width="17.5703125" style="6" customWidth="1"/>
    <col min="6378" max="6378" width="7.28515625" style="6" customWidth="1"/>
    <col min="6379" max="6379" width="21.42578125" style="6" customWidth="1"/>
    <col min="6380" max="6381" width="16.28515625" style="6" customWidth="1"/>
    <col min="6382" max="6382" width="20.140625" style="6" customWidth="1"/>
    <col min="6383" max="6383" width="24" style="6" customWidth="1"/>
    <col min="6384" max="6384" width="18.85546875" style="6" customWidth="1"/>
    <col min="6385" max="6385" width="15" style="6" customWidth="1"/>
    <col min="6386" max="6386" width="20.140625" style="6" customWidth="1"/>
    <col min="6387" max="6387" width="16.28515625" style="6" customWidth="1"/>
    <col min="6388" max="6388" width="6" style="6" customWidth="1"/>
    <col min="6389" max="6389" width="12.42578125" style="6" customWidth="1"/>
    <col min="6390" max="6392" width="15" style="6" customWidth="1"/>
    <col min="6393" max="6393" width="7.28515625" style="6" customWidth="1"/>
    <col min="6394" max="6394" width="11.140625" style="6" customWidth="1"/>
    <col min="6395" max="6395" width="15" style="6" customWidth="1"/>
    <col min="6396" max="6396" width="18.85546875" style="6" customWidth="1"/>
    <col min="6397" max="6397" width="16.28515625" style="6" customWidth="1"/>
    <col min="6398" max="6398" width="25.28515625" style="6" customWidth="1"/>
    <col min="6399" max="6399" width="20.140625" style="6" customWidth="1"/>
    <col min="6400" max="6400" width="15" style="6" customWidth="1"/>
    <col min="6401" max="6401" width="17.5703125" style="6" customWidth="1"/>
    <col min="6402" max="6402" width="16.28515625" style="6" customWidth="1"/>
    <col min="6403" max="6404" width="15" style="6" customWidth="1"/>
    <col min="6405" max="6405" width="17.5703125" style="6" customWidth="1"/>
    <col min="6406" max="6406" width="20.140625" style="6" customWidth="1"/>
    <col min="6407" max="6407" width="16.28515625" style="6" customWidth="1"/>
    <col min="6408" max="6408" width="25.28515625" style="6" customWidth="1"/>
    <col min="6409" max="6409" width="18.85546875" style="6" customWidth="1"/>
    <col min="6410" max="6412" width="20.140625" style="6" customWidth="1"/>
    <col min="6413" max="6413" width="39.42578125" style="6" customWidth="1"/>
    <col min="6414" max="6414" width="25.28515625" style="6" customWidth="1"/>
    <col min="6415" max="6580" width="20.140625" style="6" customWidth="1"/>
    <col min="6581" max="6619" width="12.42578125" style="6" customWidth="1"/>
    <col min="6620" max="6620" width="20.140625" style="6" customWidth="1"/>
    <col min="6621" max="6621" width="21.42578125" style="6" customWidth="1"/>
    <col min="6622" max="6622" width="22.7109375" style="6" customWidth="1"/>
    <col min="6623" max="6623" width="13.7109375" style="6" customWidth="1"/>
    <col min="6624" max="6624" width="15" style="6" customWidth="1"/>
    <col min="6625" max="6626" width="17.5703125" style="6" customWidth="1"/>
    <col min="6627" max="6627" width="26.5703125" style="6" customWidth="1"/>
    <col min="6628" max="6628" width="16.28515625" style="6" customWidth="1"/>
    <col min="6629" max="6629" width="15" style="6" customWidth="1"/>
    <col min="6630" max="6631" width="12.42578125" style="6" customWidth="1"/>
    <col min="6632" max="6633" width="17.5703125" style="6" customWidth="1"/>
    <col min="6634" max="6634" width="7.28515625" style="6" customWidth="1"/>
    <col min="6635" max="6635" width="21.42578125" style="6" customWidth="1"/>
    <col min="6636" max="6637" width="16.28515625" style="6" customWidth="1"/>
    <col min="6638" max="6638" width="20.140625" style="6" customWidth="1"/>
    <col min="6639" max="6639" width="24" style="6" customWidth="1"/>
    <col min="6640" max="6640" width="18.85546875" style="6" customWidth="1"/>
    <col min="6641" max="6641" width="15" style="6" customWidth="1"/>
    <col min="6642" max="6642" width="20.140625" style="6" customWidth="1"/>
    <col min="6643" max="6643" width="16.28515625" style="6" customWidth="1"/>
    <col min="6644" max="6644" width="6" style="6" customWidth="1"/>
    <col min="6645" max="6645" width="12.42578125" style="6" customWidth="1"/>
    <col min="6646" max="6648" width="15" style="6" customWidth="1"/>
    <col min="6649" max="6649" width="7.28515625" style="6" customWidth="1"/>
    <col min="6650" max="6650" width="11.140625" style="6" customWidth="1"/>
    <col min="6651" max="6651" width="15" style="6" customWidth="1"/>
    <col min="6652" max="6652" width="18.85546875" style="6" customWidth="1"/>
    <col min="6653" max="6653" width="16.28515625" style="6" customWidth="1"/>
    <col min="6654" max="6654" width="25.28515625" style="6" customWidth="1"/>
    <col min="6655" max="6655" width="20.140625" style="6" customWidth="1"/>
    <col min="6656" max="6656" width="15" style="6" customWidth="1"/>
    <col min="6657" max="6657" width="17.5703125" style="6" customWidth="1"/>
    <col min="6658" max="6658" width="16.28515625" style="6" customWidth="1"/>
    <col min="6659" max="6660" width="15" style="6" customWidth="1"/>
    <col min="6661" max="6661" width="17.5703125" style="6" customWidth="1"/>
    <col min="6662" max="6662" width="20.140625" style="6" customWidth="1"/>
    <col min="6663" max="6663" width="16.28515625" style="6" customWidth="1"/>
    <col min="6664" max="6664" width="25.28515625" style="6" customWidth="1"/>
    <col min="6665" max="6665" width="18.85546875" style="6" customWidth="1"/>
    <col min="6666" max="6668" width="20.140625" style="6" customWidth="1"/>
    <col min="6669" max="6669" width="39.42578125" style="6" customWidth="1"/>
    <col min="6670" max="6670" width="25.28515625" style="6" customWidth="1"/>
    <col min="6671" max="6836" width="20.140625" style="6" customWidth="1"/>
    <col min="6837" max="6875" width="12.42578125" style="6" customWidth="1"/>
    <col min="6876" max="6876" width="20.140625" style="6" customWidth="1"/>
    <col min="6877" max="6877" width="21.42578125" style="6" customWidth="1"/>
    <col min="6878" max="6878" width="22.7109375" style="6" customWidth="1"/>
    <col min="6879" max="6879" width="13.7109375" style="6" customWidth="1"/>
    <col min="6880" max="6880" width="15" style="6" customWidth="1"/>
    <col min="6881" max="6882" width="17.5703125" style="6" customWidth="1"/>
    <col min="6883" max="6883" width="26.5703125" style="6" customWidth="1"/>
    <col min="6884" max="6884" width="16.28515625" style="6" customWidth="1"/>
    <col min="6885" max="6885" width="15" style="6" customWidth="1"/>
    <col min="6886" max="6887" width="12.42578125" style="6" customWidth="1"/>
    <col min="6888" max="6889" width="17.5703125" style="6" customWidth="1"/>
    <col min="6890" max="6890" width="7.28515625" style="6" customWidth="1"/>
    <col min="6891" max="6891" width="21.42578125" style="6" customWidth="1"/>
    <col min="6892" max="6893" width="16.28515625" style="6" customWidth="1"/>
    <col min="6894" max="6894" width="20.140625" style="6" customWidth="1"/>
    <col min="6895" max="6895" width="24" style="6" customWidth="1"/>
    <col min="6896" max="6896" width="18.85546875" style="6" customWidth="1"/>
    <col min="6897" max="6897" width="15" style="6" customWidth="1"/>
    <col min="6898" max="6898" width="20.140625" style="6" customWidth="1"/>
    <col min="6899" max="6899" width="16.28515625" style="6" customWidth="1"/>
    <col min="6900" max="6900" width="6" style="6" customWidth="1"/>
    <col min="6901" max="6901" width="12.42578125" style="6" customWidth="1"/>
    <col min="6902" max="6904" width="15" style="6" customWidth="1"/>
    <col min="6905" max="6905" width="7.28515625" style="6" customWidth="1"/>
    <col min="6906" max="6906" width="11.140625" style="6" customWidth="1"/>
    <col min="6907" max="6907" width="15" style="6" customWidth="1"/>
    <col min="6908" max="6908" width="18.85546875" style="6" customWidth="1"/>
    <col min="6909" max="6909" width="16.28515625" style="6" customWidth="1"/>
    <col min="6910" max="6910" width="25.28515625" style="6" customWidth="1"/>
    <col min="6911" max="6911" width="20.140625" style="6" customWidth="1"/>
    <col min="6912" max="6912" width="15" style="6" customWidth="1"/>
    <col min="6913" max="6913" width="17.5703125" style="6" customWidth="1"/>
    <col min="6914" max="6914" width="16.28515625" style="6" customWidth="1"/>
    <col min="6915" max="6916" width="15" style="6" customWidth="1"/>
    <col min="6917" max="6917" width="17.5703125" style="6" customWidth="1"/>
    <col min="6918" max="6918" width="20.140625" style="6" customWidth="1"/>
    <col min="6919" max="6919" width="16.28515625" style="6" customWidth="1"/>
    <col min="6920" max="6920" width="25.28515625" style="6" customWidth="1"/>
    <col min="6921" max="6921" width="18.85546875" style="6" customWidth="1"/>
    <col min="6922" max="6924" width="20.140625" style="6" customWidth="1"/>
    <col min="6925" max="6925" width="39.42578125" style="6" customWidth="1"/>
    <col min="6926" max="6926" width="25.28515625" style="6" customWidth="1"/>
    <col min="6927" max="7092" width="20.140625" style="6" customWidth="1"/>
    <col min="7093" max="7131" width="12.42578125" style="6" customWidth="1"/>
    <col min="7132" max="7132" width="20.140625" style="6" customWidth="1"/>
    <col min="7133" max="7133" width="21.42578125" style="6" customWidth="1"/>
    <col min="7134" max="7134" width="22.7109375" style="6" customWidth="1"/>
    <col min="7135" max="7135" width="13.7109375" style="6" customWidth="1"/>
    <col min="7136" max="7136" width="15" style="6" customWidth="1"/>
    <col min="7137" max="7138" width="17.5703125" style="6" customWidth="1"/>
    <col min="7139" max="7139" width="26.5703125" style="6" customWidth="1"/>
    <col min="7140" max="7140" width="16.28515625" style="6" customWidth="1"/>
    <col min="7141" max="7141" width="15" style="6" customWidth="1"/>
    <col min="7142" max="7143" width="12.42578125" style="6" customWidth="1"/>
    <col min="7144" max="7145" width="17.5703125" style="6" customWidth="1"/>
    <col min="7146" max="7146" width="7.28515625" style="6" customWidth="1"/>
    <col min="7147" max="7147" width="21.42578125" style="6" customWidth="1"/>
    <col min="7148" max="7149" width="16.28515625" style="6" customWidth="1"/>
    <col min="7150" max="7150" width="20.140625" style="6" customWidth="1"/>
    <col min="7151" max="7151" width="24" style="6" customWidth="1"/>
    <col min="7152" max="7152" width="18.85546875" style="6" customWidth="1"/>
    <col min="7153" max="7153" width="15" style="6" customWidth="1"/>
    <col min="7154" max="7154" width="20.140625" style="6" customWidth="1"/>
    <col min="7155" max="7155" width="16.28515625" style="6" customWidth="1"/>
    <col min="7156" max="7156" width="6" style="6" customWidth="1"/>
    <col min="7157" max="7157" width="12.42578125" style="6" customWidth="1"/>
    <col min="7158" max="7160" width="15" style="6" customWidth="1"/>
    <col min="7161" max="7161" width="7.28515625" style="6" customWidth="1"/>
    <col min="7162" max="7162" width="11.140625" style="6" customWidth="1"/>
    <col min="7163" max="7163" width="15" style="6" customWidth="1"/>
    <col min="7164" max="7164" width="18.85546875" style="6" customWidth="1"/>
    <col min="7165" max="7165" width="16.28515625" style="6" customWidth="1"/>
    <col min="7166" max="7166" width="25.28515625" style="6" customWidth="1"/>
    <col min="7167" max="7167" width="20.140625" style="6" customWidth="1"/>
    <col min="7168" max="7168" width="15" style="6" customWidth="1"/>
    <col min="7169" max="7169" width="17.5703125" style="6" customWidth="1"/>
    <col min="7170" max="7170" width="16.28515625" style="6" customWidth="1"/>
    <col min="7171" max="7172" width="15" style="6" customWidth="1"/>
    <col min="7173" max="7173" width="17.5703125" style="6" customWidth="1"/>
    <col min="7174" max="7174" width="20.140625" style="6" customWidth="1"/>
    <col min="7175" max="7175" width="16.28515625" style="6" customWidth="1"/>
    <col min="7176" max="7176" width="25.28515625" style="6" customWidth="1"/>
    <col min="7177" max="7177" width="18.85546875" style="6" customWidth="1"/>
    <col min="7178" max="7180" width="20.140625" style="6" customWidth="1"/>
    <col min="7181" max="7181" width="39.42578125" style="6" customWidth="1"/>
    <col min="7182" max="7182" width="25.28515625" style="6" customWidth="1"/>
    <col min="7183" max="7348" width="20.140625" style="6" customWidth="1"/>
    <col min="7349" max="7387" width="12.42578125" style="6" customWidth="1"/>
    <col min="7388" max="7388" width="20.140625" style="6" customWidth="1"/>
    <col min="7389" max="7389" width="21.42578125" style="6" customWidth="1"/>
    <col min="7390" max="7390" width="22.7109375" style="6" customWidth="1"/>
    <col min="7391" max="7391" width="13.7109375" style="6" customWidth="1"/>
    <col min="7392" max="7392" width="15" style="6" customWidth="1"/>
    <col min="7393" max="7394" width="17.5703125" style="6" customWidth="1"/>
    <col min="7395" max="7395" width="26.5703125" style="6" customWidth="1"/>
    <col min="7396" max="7396" width="16.28515625" style="6" customWidth="1"/>
    <col min="7397" max="7397" width="15" style="6" customWidth="1"/>
    <col min="7398" max="7399" width="12.42578125" style="6" customWidth="1"/>
    <col min="7400" max="7401" width="17.5703125" style="6" customWidth="1"/>
    <col min="7402" max="7402" width="7.28515625" style="6" customWidth="1"/>
    <col min="7403" max="7403" width="21.42578125" style="6" customWidth="1"/>
    <col min="7404" max="7405" width="16.28515625" style="6" customWidth="1"/>
    <col min="7406" max="7406" width="20.140625" style="6" customWidth="1"/>
    <col min="7407" max="7407" width="24" style="6" customWidth="1"/>
    <col min="7408" max="7408" width="18.85546875" style="6" customWidth="1"/>
    <col min="7409" max="7409" width="15" style="6" customWidth="1"/>
    <col min="7410" max="7410" width="20.140625" style="6" customWidth="1"/>
    <col min="7411" max="7411" width="16.28515625" style="6" customWidth="1"/>
    <col min="7412" max="7412" width="6" style="6" customWidth="1"/>
    <col min="7413" max="7413" width="12.42578125" style="6" customWidth="1"/>
    <col min="7414" max="7416" width="15" style="6" customWidth="1"/>
    <col min="7417" max="7417" width="7.28515625" style="6" customWidth="1"/>
    <col min="7418" max="7418" width="11.140625" style="6" customWidth="1"/>
    <col min="7419" max="7419" width="15" style="6" customWidth="1"/>
    <col min="7420" max="7420" width="18.85546875" style="6" customWidth="1"/>
    <col min="7421" max="7421" width="16.28515625" style="6" customWidth="1"/>
    <col min="7422" max="7422" width="25.28515625" style="6" customWidth="1"/>
    <col min="7423" max="7423" width="20.140625" style="6" customWidth="1"/>
    <col min="7424" max="7424" width="15" style="6" customWidth="1"/>
    <col min="7425" max="7425" width="17.5703125" style="6" customWidth="1"/>
    <col min="7426" max="7426" width="16.28515625" style="6" customWidth="1"/>
    <col min="7427" max="7428" width="15" style="6" customWidth="1"/>
    <col min="7429" max="7429" width="17.5703125" style="6" customWidth="1"/>
    <col min="7430" max="7430" width="20.140625" style="6" customWidth="1"/>
    <col min="7431" max="7431" width="16.28515625" style="6" customWidth="1"/>
    <col min="7432" max="7432" width="25.28515625" style="6" customWidth="1"/>
    <col min="7433" max="7433" width="18.85546875" style="6" customWidth="1"/>
    <col min="7434" max="7436" width="20.140625" style="6" customWidth="1"/>
    <col min="7437" max="7437" width="39.42578125" style="6" customWidth="1"/>
    <col min="7438" max="7438" width="25.28515625" style="6" customWidth="1"/>
    <col min="7439" max="7604" width="20.140625" style="6" customWidth="1"/>
    <col min="7605" max="7643" width="12.42578125" style="6" customWidth="1"/>
    <col min="7644" max="7644" width="20.140625" style="6" customWidth="1"/>
    <col min="7645" max="7645" width="21.42578125" style="6" customWidth="1"/>
    <col min="7646" max="7646" width="22.7109375" style="6" customWidth="1"/>
    <col min="7647" max="7647" width="13.7109375" style="6" customWidth="1"/>
    <col min="7648" max="7648" width="15" style="6" customWidth="1"/>
    <col min="7649" max="7650" width="17.5703125" style="6" customWidth="1"/>
    <col min="7651" max="7651" width="26.5703125" style="6" customWidth="1"/>
    <col min="7652" max="7652" width="16.28515625" style="6" customWidth="1"/>
    <col min="7653" max="7653" width="15" style="6" customWidth="1"/>
    <col min="7654" max="7655" width="12.42578125" style="6" customWidth="1"/>
    <col min="7656" max="7657" width="17.5703125" style="6" customWidth="1"/>
    <col min="7658" max="7658" width="7.28515625" style="6" customWidth="1"/>
    <col min="7659" max="7659" width="21.42578125" style="6" customWidth="1"/>
    <col min="7660" max="7661" width="16.28515625" style="6" customWidth="1"/>
    <col min="7662" max="7662" width="20.140625" style="6" customWidth="1"/>
    <col min="7663" max="7663" width="24" style="6" customWidth="1"/>
    <col min="7664" max="7664" width="18.85546875" style="6" customWidth="1"/>
    <col min="7665" max="7665" width="15" style="6" customWidth="1"/>
    <col min="7666" max="7666" width="20.140625" style="6" customWidth="1"/>
    <col min="7667" max="7667" width="16.28515625" style="6" customWidth="1"/>
    <col min="7668" max="7668" width="6" style="6" customWidth="1"/>
    <col min="7669" max="7669" width="12.42578125" style="6" customWidth="1"/>
    <col min="7670" max="7672" width="15" style="6" customWidth="1"/>
    <col min="7673" max="7673" width="7.28515625" style="6" customWidth="1"/>
    <col min="7674" max="7674" width="11.140625" style="6" customWidth="1"/>
    <col min="7675" max="7675" width="15" style="6" customWidth="1"/>
    <col min="7676" max="7676" width="18.85546875" style="6" customWidth="1"/>
    <col min="7677" max="7677" width="16.28515625" style="6" customWidth="1"/>
    <col min="7678" max="7678" width="25.28515625" style="6" customWidth="1"/>
    <col min="7679" max="7679" width="20.140625" style="6" customWidth="1"/>
    <col min="7680" max="7680" width="15" style="6" customWidth="1"/>
    <col min="7681" max="7681" width="17.5703125" style="6" customWidth="1"/>
    <col min="7682" max="7682" width="16.28515625" style="6" customWidth="1"/>
    <col min="7683" max="7684" width="15" style="6" customWidth="1"/>
    <col min="7685" max="7685" width="17.5703125" style="6" customWidth="1"/>
    <col min="7686" max="7686" width="20.140625" style="6" customWidth="1"/>
    <col min="7687" max="7687" width="16.28515625" style="6" customWidth="1"/>
    <col min="7688" max="7688" width="25.28515625" style="6" customWidth="1"/>
    <col min="7689" max="7689" width="18.85546875" style="6" customWidth="1"/>
    <col min="7690" max="7692" width="20.140625" style="6" customWidth="1"/>
    <col min="7693" max="7693" width="39.42578125" style="6" customWidth="1"/>
    <col min="7694" max="7694" width="25.28515625" style="6" customWidth="1"/>
    <col min="7695" max="7860" width="20.140625" style="6" customWidth="1"/>
    <col min="7861" max="7899" width="12.42578125" style="6" customWidth="1"/>
    <col min="7900" max="7900" width="20.140625" style="6" customWidth="1"/>
    <col min="7901" max="7901" width="21.42578125" style="6" customWidth="1"/>
    <col min="7902" max="7902" width="22.7109375" style="6" customWidth="1"/>
    <col min="7903" max="7903" width="13.7109375" style="6" customWidth="1"/>
    <col min="7904" max="7904" width="15" style="6" customWidth="1"/>
    <col min="7905" max="7906" width="17.5703125" style="6" customWidth="1"/>
    <col min="7907" max="7907" width="26.5703125" style="6" customWidth="1"/>
    <col min="7908" max="7908" width="16.28515625" style="6" customWidth="1"/>
    <col min="7909" max="7909" width="15" style="6" customWidth="1"/>
    <col min="7910" max="7911" width="12.42578125" style="6" customWidth="1"/>
    <col min="7912" max="7913" width="17.5703125" style="6" customWidth="1"/>
    <col min="7914" max="7914" width="7.28515625" style="6" customWidth="1"/>
    <col min="7915" max="7915" width="21.42578125" style="6" customWidth="1"/>
    <col min="7916" max="7917" width="16.28515625" style="6" customWidth="1"/>
    <col min="7918" max="7918" width="20.140625" style="6" customWidth="1"/>
    <col min="7919" max="7919" width="24" style="6" customWidth="1"/>
    <col min="7920" max="7920" width="18.85546875" style="6" customWidth="1"/>
    <col min="7921" max="7921" width="15" style="6" customWidth="1"/>
    <col min="7922" max="7922" width="20.140625" style="6" customWidth="1"/>
    <col min="7923" max="7923" width="16.28515625" style="6" customWidth="1"/>
    <col min="7924" max="7924" width="6" style="6" customWidth="1"/>
    <col min="7925" max="7925" width="12.42578125" style="6" customWidth="1"/>
    <col min="7926" max="7928" width="15" style="6" customWidth="1"/>
    <col min="7929" max="7929" width="7.28515625" style="6" customWidth="1"/>
    <col min="7930" max="7930" width="11.140625" style="6" customWidth="1"/>
    <col min="7931" max="7931" width="15" style="6" customWidth="1"/>
    <col min="7932" max="7932" width="18.85546875" style="6" customWidth="1"/>
    <col min="7933" max="7933" width="16.28515625" style="6" customWidth="1"/>
    <col min="7934" max="7934" width="25.28515625" style="6" customWidth="1"/>
    <col min="7935" max="7935" width="20.140625" style="6" customWidth="1"/>
    <col min="7936" max="7936" width="15" style="6" customWidth="1"/>
    <col min="7937" max="7937" width="17.5703125" style="6" customWidth="1"/>
    <col min="7938" max="7938" width="16.28515625" style="6" customWidth="1"/>
    <col min="7939" max="7940" width="15" style="6" customWidth="1"/>
    <col min="7941" max="7941" width="17.5703125" style="6" customWidth="1"/>
    <col min="7942" max="7942" width="20.140625" style="6" customWidth="1"/>
    <col min="7943" max="7943" width="16.28515625" style="6" customWidth="1"/>
    <col min="7944" max="7944" width="25.28515625" style="6" customWidth="1"/>
    <col min="7945" max="7945" width="18.85546875" style="6" customWidth="1"/>
    <col min="7946" max="7948" width="20.140625" style="6" customWidth="1"/>
    <col min="7949" max="7949" width="39.42578125" style="6" customWidth="1"/>
    <col min="7950" max="7950" width="25.28515625" style="6" customWidth="1"/>
    <col min="7951" max="8116" width="20.140625" style="6" customWidth="1"/>
    <col min="8117" max="8155" width="12.42578125" style="6" customWidth="1"/>
    <col min="8156" max="8156" width="20.140625" style="6" customWidth="1"/>
    <col min="8157" max="8157" width="21.42578125" style="6" customWidth="1"/>
    <col min="8158" max="8158" width="22.7109375" style="6" customWidth="1"/>
    <col min="8159" max="8159" width="13.7109375" style="6" customWidth="1"/>
    <col min="8160" max="8160" width="15" style="6" customWidth="1"/>
    <col min="8161" max="8162" width="17.5703125" style="6" customWidth="1"/>
    <col min="8163" max="8163" width="26.5703125" style="6" customWidth="1"/>
    <col min="8164" max="8164" width="16.28515625" style="6" customWidth="1"/>
    <col min="8165" max="8165" width="15" style="6" customWidth="1"/>
    <col min="8166" max="8167" width="12.42578125" style="6" customWidth="1"/>
    <col min="8168" max="8169" width="17.5703125" style="6" customWidth="1"/>
    <col min="8170" max="8170" width="7.28515625" style="6" customWidth="1"/>
    <col min="8171" max="8171" width="21.42578125" style="6" customWidth="1"/>
    <col min="8172" max="8173" width="16.28515625" style="6" customWidth="1"/>
    <col min="8174" max="8174" width="20.140625" style="6" customWidth="1"/>
    <col min="8175" max="8175" width="24" style="6" customWidth="1"/>
    <col min="8176" max="8176" width="18.85546875" style="6" customWidth="1"/>
    <col min="8177" max="8177" width="15" style="6" customWidth="1"/>
    <col min="8178" max="8178" width="20.140625" style="6" customWidth="1"/>
    <col min="8179" max="8179" width="16.28515625" style="6" customWidth="1"/>
    <col min="8180" max="8180" width="6" style="6" customWidth="1"/>
    <col min="8181" max="8181" width="12.42578125" style="6" customWidth="1"/>
    <col min="8182" max="8184" width="15" style="6" customWidth="1"/>
    <col min="8185" max="8185" width="7.28515625" style="6" customWidth="1"/>
    <col min="8186" max="8186" width="11.140625" style="6" customWidth="1"/>
    <col min="8187" max="8187" width="15" style="6" customWidth="1"/>
    <col min="8188" max="8188" width="18.85546875" style="6" customWidth="1"/>
    <col min="8189" max="8189" width="16.28515625" style="6" customWidth="1"/>
    <col min="8190" max="8190" width="25.28515625" style="6" customWidth="1"/>
    <col min="8191" max="8191" width="20.140625" style="6" customWidth="1"/>
    <col min="8192" max="8192" width="15" style="6" customWidth="1"/>
    <col min="8193" max="8193" width="17.5703125" style="6" customWidth="1"/>
    <col min="8194" max="8194" width="16.28515625" style="6" customWidth="1"/>
    <col min="8195" max="8196" width="15" style="6" customWidth="1"/>
    <col min="8197" max="8197" width="17.5703125" style="6" customWidth="1"/>
    <col min="8198" max="8198" width="20.140625" style="6" customWidth="1"/>
    <col min="8199" max="8199" width="16.28515625" style="6" customWidth="1"/>
    <col min="8200" max="8200" width="25.28515625" style="6" customWidth="1"/>
    <col min="8201" max="8201" width="18.85546875" style="6" customWidth="1"/>
    <col min="8202" max="8204" width="20.140625" style="6" customWidth="1"/>
    <col min="8205" max="8205" width="39.42578125" style="6" customWidth="1"/>
    <col min="8206" max="8206" width="25.28515625" style="6" customWidth="1"/>
    <col min="8207" max="8372" width="20.140625" style="6" customWidth="1"/>
    <col min="8373" max="8411" width="12.42578125" style="6" customWidth="1"/>
    <col min="8412" max="8412" width="20.140625" style="6" customWidth="1"/>
    <col min="8413" max="8413" width="21.42578125" style="6" customWidth="1"/>
    <col min="8414" max="8414" width="22.7109375" style="6" customWidth="1"/>
    <col min="8415" max="8415" width="13.7109375" style="6" customWidth="1"/>
    <col min="8416" max="8416" width="15" style="6" customWidth="1"/>
    <col min="8417" max="8418" width="17.5703125" style="6" customWidth="1"/>
    <col min="8419" max="8419" width="26.5703125" style="6" customWidth="1"/>
    <col min="8420" max="8420" width="16.28515625" style="6" customWidth="1"/>
    <col min="8421" max="8421" width="15" style="6" customWidth="1"/>
    <col min="8422" max="8423" width="12.42578125" style="6" customWidth="1"/>
    <col min="8424" max="8425" width="17.5703125" style="6" customWidth="1"/>
    <col min="8426" max="8426" width="7.28515625" style="6" customWidth="1"/>
    <col min="8427" max="8427" width="21.42578125" style="6" customWidth="1"/>
    <col min="8428" max="8429" width="16.28515625" style="6" customWidth="1"/>
    <col min="8430" max="8430" width="20.140625" style="6" customWidth="1"/>
    <col min="8431" max="8431" width="24" style="6" customWidth="1"/>
    <col min="8432" max="8432" width="18.85546875" style="6" customWidth="1"/>
    <col min="8433" max="8433" width="15" style="6" customWidth="1"/>
    <col min="8434" max="8434" width="20.140625" style="6" customWidth="1"/>
    <col min="8435" max="8435" width="16.28515625" style="6" customWidth="1"/>
    <col min="8436" max="8436" width="6" style="6" customWidth="1"/>
    <col min="8437" max="8437" width="12.42578125" style="6" customWidth="1"/>
    <col min="8438" max="8440" width="15" style="6" customWidth="1"/>
    <col min="8441" max="8441" width="7.28515625" style="6" customWidth="1"/>
    <col min="8442" max="8442" width="11.140625" style="6" customWidth="1"/>
    <col min="8443" max="8443" width="15" style="6" customWidth="1"/>
    <col min="8444" max="8444" width="18.85546875" style="6" customWidth="1"/>
    <col min="8445" max="8445" width="16.28515625" style="6" customWidth="1"/>
    <col min="8446" max="8446" width="25.28515625" style="6" customWidth="1"/>
    <col min="8447" max="8447" width="20.140625" style="6" customWidth="1"/>
    <col min="8448" max="8448" width="15" style="6" customWidth="1"/>
    <col min="8449" max="8449" width="17.5703125" style="6" customWidth="1"/>
    <col min="8450" max="8450" width="16.28515625" style="6" customWidth="1"/>
    <col min="8451" max="8452" width="15" style="6" customWidth="1"/>
    <col min="8453" max="8453" width="17.5703125" style="6" customWidth="1"/>
    <col min="8454" max="8454" width="20.140625" style="6" customWidth="1"/>
    <col min="8455" max="8455" width="16.28515625" style="6" customWidth="1"/>
    <col min="8456" max="8456" width="25.28515625" style="6" customWidth="1"/>
    <col min="8457" max="8457" width="18.85546875" style="6" customWidth="1"/>
    <col min="8458" max="8460" width="20.140625" style="6" customWidth="1"/>
    <col min="8461" max="8461" width="39.42578125" style="6" customWidth="1"/>
    <col min="8462" max="8462" width="25.28515625" style="6" customWidth="1"/>
    <col min="8463" max="8628" width="20.140625" style="6" customWidth="1"/>
    <col min="8629" max="8667" width="12.42578125" style="6" customWidth="1"/>
    <col min="8668" max="8668" width="20.140625" style="6" customWidth="1"/>
    <col min="8669" max="8669" width="21.42578125" style="6" customWidth="1"/>
    <col min="8670" max="8670" width="22.7109375" style="6" customWidth="1"/>
    <col min="8671" max="8671" width="13.7109375" style="6" customWidth="1"/>
    <col min="8672" max="8672" width="15" style="6" customWidth="1"/>
    <col min="8673" max="8674" width="17.5703125" style="6" customWidth="1"/>
    <col min="8675" max="8675" width="26.5703125" style="6" customWidth="1"/>
    <col min="8676" max="8676" width="16.28515625" style="6" customWidth="1"/>
    <col min="8677" max="8677" width="15" style="6" customWidth="1"/>
    <col min="8678" max="8679" width="12.42578125" style="6" customWidth="1"/>
    <col min="8680" max="8681" width="17.5703125" style="6" customWidth="1"/>
    <col min="8682" max="8682" width="7.28515625" style="6" customWidth="1"/>
    <col min="8683" max="8683" width="21.42578125" style="6" customWidth="1"/>
    <col min="8684" max="8685" width="16.28515625" style="6" customWidth="1"/>
    <col min="8686" max="8686" width="20.140625" style="6" customWidth="1"/>
    <col min="8687" max="8687" width="24" style="6" customWidth="1"/>
    <col min="8688" max="8688" width="18.85546875" style="6" customWidth="1"/>
    <col min="8689" max="8689" width="15" style="6" customWidth="1"/>
    <col min="8690" max="8690" width="20.140625" style="6" customWidth="1"/>
    <col min="8691" max="8691" width="16.28515625" style="6" customWidth="1"/>
    <col min="8692" max="8692" width="6" style="6" customWidth="1"/>
    <col min="8693" max="8693" width="12.42578125" style="6" customWidth="1"/>
    <col min="8694" max="8696" width="15" style="6" customWidth="1"/>
    <col min="8697" max="8697" width="7.28515625" style="6" customWidth="1"/>
    <col min="8698" max="8698" width="11.140625" style="6" customWidth="1"/>
    <col min="8699" max="8699" width="15" style="6" customWidth="1"/>
    <col min="8700" max="8700" width="18.85546875" style="6" customWidth="1"/>
    <col min="8701" max="8701" width="16.28515625" style="6" customWidth="1"/>
    <col min="8702" max="8702" width="25.28515625" style="6" customWidth="1"/>
    <col min="8703" max="8703" width="20.140625" style="6" customWidth="1"/>
    <col min="8704" max="8704" width="15" style="6" customWidth="1"/>
    <col min="8705" max="8705" width="17.5703125" style="6" customWidth="1"/>
    <col min="8706" max="8706" width="16.28515625" style="6" customWidth="1"/>
    <col min="8707" max="8708" width="15" style="6" customWidth="1"/>
    <col min="8709" max="8709" width="17.5703125" style="6" customWidth="1"/>
    <col min="8710" max="8710" width="20.140625" style="6" customWidth="1"/>
    <col min="8711" max="8711" width="16.28515625" style="6" customWidth="1"/>
    <col min="8712" max="8712" width="25.28515625" style="6" customWidth="1"/>
    <col min="8713" max="8713" width="18.85546875" style="6" customWidth="1"/>
    <col min="8714" max="8716" width="20.140625" style="6" customWidth="1"/>
    <col min="8717" max="8717" width="39.42578125" style="6" customWidth="1"/>
    <col min="8718" max="8718" width="25.28515625" style="6" customWidth="1"/>
    <col min="8719" max="8884" width="20.140625" style="6" customWidth="1"/>
    <col min="8885" max="8923" width="12.42578125" style="6" customWidth="1"/>
    <col min="8924" max="8924" width="20.140625" style="6" customWidth="1"/>
    <col min="8925" max="8925" width="21.42578125" style="6" customWidth="1"/>
    <col min="8926" max="8926" width="22.7109375" style="6" customWidth="1"/>
    <col min="8927" max="8927" width="13.7109375" style="6" customWidth="1"/>
    <col min="8928" max="8928" width="15" style="6" customWidth="1"/>
    <col min="8929" max="8930" width="17.5703125" style="6" customWidth="1"/>
    <col min="8931" max="8931" width="26.5703125" style="6" customWidth="1"/>
    <col min="8932" max="8932" width="16.28515625" style="6" customWidth="1"/>
    <col min="8933" max="8933" width="15" style="6" customWidth="1"/>
    <col min="8934" max="8935" width="12.42578125" style="6" customWidth="1"/>
    <col min="8936" max="8937" width="17.5703125" style="6" customWidth="1"/>
    <col min="8938" max="8938" width="7.28515625" style="6" customWidth="1"/>
    <col min="8939" max="8939" width="21.42578125" style="6" customWidth="1"/>
    <col min="8940" max="8941" width="16.28515625" style="6" customWidth="1"/>
    <col min="8942" max="8942" width="20.140625" style="6" customWidth="1"/>
    <col min="8943" max="8943" width="24" style="6" customWidth="1"/>
    <col min="8944" max="8944" width="18.85546875" style="6" customWidth="1"/>
    <col min="8945" max="8945" width="15" style="6" customWidth="1"/>
    <col min="8946" max="8946" width="20.140625" style="6" customWidth="1"/>
    <col min="8947" max="8947" width="16.28515625" style="6" customWidth="1"/>
    <col min="8948" max="8948" width="6" style="6" customWidth="1"/>
    <col min="8949" max="8949" width="12.42578125" style="6" customWidth="1"/>
    <col min="8950" max="8952" width="15" style="6" customWidth="1"/>
    <col min="8953" max="8953" width="7.28515625" style="6" customWidth="1"/>
    <col min="8954" max="8954" width="11.140625" style="6" customWidth="1"/>
    <col min="8955" max="8955" width="15" style="6" customWidth="1"/>
    <col min="8956" max="8956" width="18.85546875" style="6" customWidth="1"/>
    <col min="8957" max="8957" width="16.28515625" style="6" customWidth="1"/>
    <col min="8958" max="8958" width="25.28515625" style="6" customWidth="1"/>
    <col min="8959" max="8959" width="20.140625" style="6" customWidth="1"/>
    <col min="8960" max="8960" width="15" style="6" customWidth="1"/>
    <col min="8961" max="8961" width="17.5703125" style="6" customWidth="1"/>
    <col min="8962" max="8962" width="16.28515625" style="6" customWidth="1"/>
    <col min="8963" max="8964" width="15" style="6" customWidth="1"/>
    <col min="8965" max="8965" width="17.5703125" style="6" customWidth="1"/>
    <col min="8966" max="8966" width="20.140625" style="6" customWidth="1"/>
    <col min="8967" max="8967" width="16.28515625" style="6" customWidth="1"/>
    <col min="8968" max="8968" width="25.28515625" style="6" customWidth="1"/>
    <col min="8969" max="8969" width="18.85546875" style="6" customWidth="1"/>
    <col min="8970" max="8972" width="20.140625" style="6" customWidth="1"/>
    <col min="8973" max="8973" width="39.42578125" style="6" customWidth="1"/>
    <col min="8974" max="8974" width="25.28515625" style="6" customWidth="1"/>
    <col min="8975" max="9140" width="20.140625" style="6" customWidth="1"/>
    <col min="9141" max="9179" width="12.42578125" style="6" customWidth="1"/>
    <col min="9180" max="9180" width="20.140625" style="6" customWidth="1"/>
    <col min="9181" max="9181" width="21.42578125" style="6" customWidth="1"/>
    <col min="9182" max="9182" width="22.7109375" style="6" customWidth="1"/>
    <col min="9183" max="9183" width="13.7109375" style="6" customWidth="1"/>
    <col min="9184" max="9184" width="15" style="6" customWidth="1"/>
    <col min="9185" max="9186" width="17.5703125" style="6" customWidth="1"/>
    <col min="9187" max="9187" width="26.5703125" style="6" customWidth="1"/>
    <col min="9188" max="9188" width="16.28515625" style="6" customWidth="1"/>
    <col min="9189" max="9189" width="15" style="6" customWidth="1"/>
    <col min="9190" max="9191" width="12.42578125" style="6" customWidth="1"/>
    <col min="9192" max="9193" width="17.5703125" style="6" customWidth="1"/>
    <col min="9194" max="9194" width="7.28515625" style="6" customWidth="1"/>
    <col min="9195" max="9195" width="21.42578125" style="6" customWidth="1"/>
    <col min="9196" max="9197" width="16.28515625" style="6" customWidth="1"/>
    <col min="9198" max="9198" width="20.140625" style="6" customWidth="1"/>
    <col min="9199" max="9199" width="24" style="6" customWidth="1"/>
    <col min="9200" max="9200" width="18.85546875" style="6" customWidth="1"/>
    <col min="9201" max="9201" width="15" style="6" customWidth="1"/>
    <col min="9202" max="9202" width="20.140625" style="6" customWidth="1"/>
    <col min="9203" max="9203" width="16.28515625" style="6" customWidth="1"/>
    <col min="9204" max="9204" width="6" style="6" customWidth="1"/>
    <col min="9205" max="9205" width="12.42578125" style="6" customWidth="1"/>
    <col min="9206" max="9208" width="15" style="6" customWidth="1"/>
    <col min="9209" max="9209" width="7.28515625" style="6" customWidth="1"/>
    <col min="9210" max="9210" width="11.140625" style="6" customWidth="1"/>
    <col min="9211" max="9211" width="15" style="6" customWidth="1"/>
    <col min="9212" max="9212" width="18.85546875" style="6" customWidth="1"/>
    <col min="9213" max="9213" width="16.28515625" style="6" customWidth="1"/>
    <col min="9214" max="9214" width="25.28515625" style="6" customWidth="1"/>
    <col min="9215" max="9215" width="20.140625" style="6" customWidth="1"/>
    <col min="9216" max="9216" width="15" style="6" customWidth="1"/>
    <col min="9217" max="9217" width="17.5703125" style="6" customWidth="1"/>
    <col min="9218" max="9218" width="16.28515625" style="6" customWidth="1"/>
    <col min="9219" max="9220" width="15" style="6" customWidth="1"/>
    <col min="9221" max="9221" width="17.5703125" style="6" customWidth="1"/>
    <col min="9222" max="9222" width="20.140625" style="6" customWidth="1"/>
    <col min="9223" max="9223" width="16.28515625" style="6" customWidth="1"/>
    <col min="9224" max="9224" width="25.28515625" style="6" customWidth="1"/>
    <col min="9225" max="9225" width="18.85546875" style="6" customWidth="1"/>
    <col min="9226" max="9228" width="20.140625" style="6" customWidth="1"/>
    <col min="9229" max="9229" width="39.42578125" style="6" customWidth="1"/>
    <col min="9230" max="9230" width="25.28515625" style="6" customWidth="1"/>
    <col min="9231" max="9396" width="20.140625" style="6" customWidth="1"/>
    <col min="9397" max="9435" width="12.42578125" style="6" customWidth="1"/>
    <col min="9436" max="9436" width="20.140625" style="6" customWidth="1"/>
    <col min="9437" max="9437" width="21.42578125" style="6" customWidth="1"/>
    <col min="9438" max="9438" width="22.7109375" style="6" customWidth="1"/>
    <col min="9439" max="9439" width="13.7109375" style="6" customWidth="1"/>
    <col min="9440" max="9440" width="15" style="6" customWidth="1"/>
    <col min="9441" max="9442" width="17.5703125" style="6" customWidth="1"/>
    <col min="9443" max="9443" width="26.5703125" style="6" customWidth="1"/>
    <col min="9444" max="9444" width="16.28515625" style="6" customWidth="1"/>
    <col min="9445" max="9445" width="15" style="6" customWidth="1"/>
    <col min="9446" max="9447" width="12.42578125" style="6" customWidth="1"/>
    <col min="9448" max="9449" width="17.5703125" style="6" customWidth="1"/>
    <col min="9450" max="9450" width="7.28515625" style="6" customWidth="1"/>
    <col min="9451" max="9451" width="21.42578125" style="6" customWidth="1"/>
    <col min="9452" max="9453" width="16.28515625" style="6" customWidth="1"/>
    <col min="9454" max="9454" width="20.140625" style="6" customWidth="1"/>
    <col min="9455" max="9455" width="24" style="6" customWidth="1"/>
    <col min="9456" max="9456" width="18.85546875" style="6" customWidth="1"/>
    <col min="9457" max="9457" width="15" style="6" customWidth="1"/>
    <col min="9458" max="9458" width="20.140625" style="6" customWidth="1"/>
    <col min="9459" max="9459" width="16.28515625" style="6" customWidth="1"/>
    <col min="9460" max="9460" width="6" style="6" customWidth="1"/>
    <col min="9461" max="9461" width="12.42578125" style="6" customWidth="1"/>
    <col min="9462" max="9464" width="15" style="6" customWidth="1"/>
    <col min="9465" max="9465" width="7.28515625" style="6" customWidth="1"/>
    <col min="9466" max="9466" width="11.140625" style="6" customWidth="1"/>
    <col min="9467" max="9467" width="15" style="6" customWidth="1"/>
    <col min="9468" max="9468" width="18.85546875" style="6" customWidth="1"/>
    <col min="9469" max="9469" width="16.28515625" style="6" customWidth="1"/>
    <col min="9470" max="9470" width="25.28515625" style="6" customWidth="1"/>
    <col min="9471" max="9471" width="20.140625" style="6" customWidth="1"/>
    <col min="9472" max="9472" width="15" style="6" customWidth="1"/>
    <col min="9473" max="9473" width="17.5703125" style="6" customWidth="1"/>
    <col min="9474" max="9474" width="16.28515625" style="6" customWidth="1"/>
    <col min="9475" max="9476" width="15" style="6" customWidth="1"/>
    <col min="9477" max="9477" width="17.5703125" style="6" customWidth="1"/>
    <col min="9478" max="9478" width="20.140625" style="6" customWidth="1"/>
    <col min="9479" max="9479" width="16.28515625" style="6" customWidth="1"/>
    <col min="9480" max="9480" width="25.28515625" style="6" customWidth="1"/>
    <col min="9481" max="9481" width="18.85546875" style="6" customWidth="1"/>
    <col min="9482" max="9484" width="20.140625" style="6" customWidth="1"/>
    <col min="9485" max="9485" width="39.42578125" style="6" customWidth="1"/>
    <col min="9486" max="9486" width="25.28515625" style="6" customWidth="1"/>
    <col min="9487" max="9652" width="20.140625" style="6" customWidth="1"/>
    <col min="9653" max="9691" width="12.42578125" style="6" customWidth="1"/>
    <col min="9692" max="9692" width="20.140625" style="6" customWidth="1"/>
    <col min="9693" max="9693" width="21.42578125" style="6" customWidth="1"/>
    <col min="9694" max="9694" width="22.7109375" style="6" customWidth="1"/>
    <col min="9695" max="9695" width="13.7109375" style="6" customWidth="1"/>
    <col min="9696" max="9696" width="15" style="6" customWidth="1"/>
    <col min="9697" max="9698" width="17.5703125" style="6" customWidth="1"/>
    <col min="9699" max="9699" width="26.5703125" style="6" customWidth="1"/>
    <col min="9700" max="9700" width="16.28515625" style="6" customWidth="1"/>
    <col min="9701" max="9701" width="15" style="6" customWidth="1"/>
    <col min="9702" max="9703" width="12.42578125" style="6" customWidth="1"/>
    <col min="9704" max="9705" width="17.5703125" style="6" customWidth="1"/>
    <col min="9706" max="9706" width="7.28515625" style="6" customWidth="1"/>
    <col min="9707" max="9707" width="21.42578125" style="6" customWidth="1"/>
    <col min="9708" max="9709" width="16.28515625" style="6" customWidth="1"/>
    <col min="9710" max="9710" width="20.140625" style="6" customWidth="1"/>
    <col min="9711" max="9711" width="24" style="6" customWidth="1"/>
    <col min="9712" max="9712" width="18.85546875" style="6" customWidth="1"/>
    <col min="9713" max="9713" width="15" style="6" customWidth="1"/>
    <col min="9714" max="9714" width="20.140625" style="6" customWidth="1"/>
    <col min="9715" max="9715" width="16.28515625" style="6" customWidth="1"/>
    <col min="9716" max="9716" width="6" style="6" customWidth="1"/>
    <col min="9717" max="9717" width="12.42578125" style="6" customWidth="1"/>
    <col min="9718" max="9720" width="15" style="6" customWidth="1"/>
    <col min="9721" max="9721" width="7.28515625" style="6" customWidth="1"/>
    <col min="9722" max="9722" width="11.140625" style="6" customWidth="1"/>
    <col min="9723" max="9723" width="15" style="6" customWidth="1"/>
    <col min="9724" max="9724" width="18.85546875" style="6" customWidth="1"/>
    <col min="9725" max="9725" width="16.28515625" style="6" customWidth="1"/>
    <col min="9726" max="9726" width="25.28515625" style="6" customWidth="1"/>
    <col min="9727" max="9727" width="20.140625" style="6" customWidth="1"/>
    <col min="9728" max="9728" width="15" style="6" customWidth="1"/>
    <col min="9729" max="9729" width="17.5703125" style="6" customWidth="1"/>
    <col min="9730" max="9730" width="16.28515625" style="6" customWidth="1"/>
    <col min="9731" max="9732" width="15" style="6" customWidth="1"/>
    <col min="9733" max="9733" width="17.5703125" style="6" customWidth="1"/>
    <col min="9734" max="9734" width="20.140625" style="6" customWidth="1"/>
    <col min="9735" max="9735" width="16.28515625" style="6" customWidth="1"/>
    <col min="9736" max="9736" width="25.28515625" style="6" customWidth="1"/>
    <col min="9737" max="9737" width="18.85546875" style="6" customWidth="1"/>
    <col min="9738" max="9740" width="20.140625" style="6" customWidth="1"/>
    <col min="9741" max="9741" width="39.42578125" style="6" customWidth="1"/>
    <col min="9742" max="9742" width="25.28515625" style="6" customWidth="1"/>
    <col min="9743" max="9908" width="20.140625" style="6" customWidth="1"/>
    <col min="9909" max="9947" width="12.42578125" style="6" customWidth="1"/>
    <col min="9948" max="9948" width="20.140625" style="6" customWidth="1"/>
    <col min="9949" max="9949" width="21.42578125" style="6" customWidth="1"/>
    <col min="9950" max="9950" width="22.7109375" style="6" customWidth="1"/>
    <col min="9951" max="9951" width="13.7109375" style="6" customWidth="1"/>
    <col min="9952" max="9952" width="15" style="6" customWidth="1"/>
    <col min="9953" max="9954" width="17.5703125" style="6" customWidth="1"/>
    <col min="9955" max="9955" width="26.5703125" style="6" customWidth="1"/>
    <col min="9956" max="9956" width="16.28515625" style="6" customWidth="1"/>
    <col min="9957" max="9957" width="15" style="6" customWidth="1"/>
    <col min="9958" max="9959" width="12.42578125" style="6" customWidth="1"/>
    <col min="9960" max="9961" width="17.5703125" style="6" customWidth="1"/>
    <col min="9962" max="9962" width="7.28515625" style="6" customWidth="1"/>
    <col min="9963" max="9963" width="21.42578125" style="6" customWidth="1"/>
    <col min="9964" max="9965" width="16.28515625" style="6" customWidth="1"/>
    <col min="9966" max="9966" width="20.140625" style="6" customWidth="1"/>
    <col min="9967" max="9967" width="24" style="6" customWidth="1"/>
    <col min="9968" max="9968" width="18.85546875" style="6" customWidth="1"/>
    <col min="9969" max="9969" width="15" style="6" customWidth="1"/>
    <col min="9970" max="9970" width="20.140625" style="6" customWidth="1"/>
    <col min="9971" max="9971" width="16.28515625" style="6" customWidth="1"/>
    <col min="9972" max="9972" width="6" style="6" customWidth="1"/>
    <col min="9973" max="9973" width="12.42578125" style="6" customWidth="1"/>
    <col min="9974" max="9976" width="15" style="6" customWidth="1"/>
    <col min="9977" max="9977" width="7.28515625" style="6" customWidth="1"/>
    <col min="9978" max="9978" width="11.140625" style="6" customWidth="1"/>
    <col min="9979" max="9979" width="15" style="6" customWidth="1"/>
    <col min="9980" max="9980" width="18.85546875" style="6" customWidth="1"/>
    <col min="9981" max="9981" width="16.28515625" style="6" customWidth="1"/>
    <col min="9982" max="9982" width="25.28515625" style="6" customWidth="1"/>
    <col min="9983" max="9983" width="20.140625" style="6" customWidth="1"/>
    <col min="9984" max="9984" width="15" style="6" customWidth="1"/>
    <col min="9985" max="9985" width="17.5703125" style="6" customWidth="1"/>
    <col min="9986" max="9986" width="16.28515625" style="6" customWidth="1"/>
    <col min="9987" max="9988" width="15" style="6" customWidth="1"/>
    <col min="9989" max="9989" width="17.5703125" style="6" customWidth="1"/>
    <col min="9990" max="9990" width="20.140625" style="6" customWidth="1"/>
    <col min="9991" max="9991" width="16.28515625" style="6" customWidth="1"/>
    <col min="9992" max="9992" width="25.28515625" style="6" customWidth="1"/>
    <col min="9993" max="9993" width="18.85546875" style="6" customWidth="1"/>
    <col min="9994" max="9996" width="20.140625" style="6" customWidth="1"/>
    <col min="9997" max="9997" width="39.42578125" style="6" customWidth="1"/>
    <col min="9998" max="9998" width="25.28515625" style="6" customWidth="1"/>
    <col min="9999" max="10164" width="20.140625" style="6" customWidth="1"/>
    <col min="10165" max="10203" width="12.42578125" style="6" customWidth="1"/>
    <col min="10204" max="10204" width="20.140625" style="6" customWidth="1"/>
    <col min="10205" max="10205" width="21.42578125" style="6" customWidth="1"/>
    <col min="10206" max="10206" width="22.7109375" style="6" customWidth="1"/>
    <col min="10207" max="10207" width="13.7109375" style="6" customWidth="1"/>
    <col min="10208" max="10208" width="15" style="6" customWidth="1"/>
    <col min="10209" max="10210" width="17.5703125" style="6" customWidth="1"/>
    <col min="10211" max="10211" width="26.5703125" style="6" customWidth="1"/>
    <col min="10212" max="10212" width="16.28515625" style="6" customWidth="1"/>
    <col min="10213" max="10213" width="15" style="6" customWidth="1"/>
    <col min="10214" max="10215" width="12.42578125" style="6" customWidth="1"/>
    <col min="10216" max="10217" width="17.5703125" style="6" customWidth="1"/>
    <col min="10218" max="10218" width="7.28515625" style="6" customWidth="1"/>
    <col min="10219" max="10219" width="21.42578125" style="6" customWidth="1"/>
    <col min="10220" max="10221" width="16.28515625" style="6" customWidth="1"/>
    <col min="10222" max="10222" width="20.140625" style="6" customWidth="1"/>
    <col min="10223" max="10223" width="24" style="6" customWidth="1"/>
    <col min="10224" max="10224" width="18.85546875" style="6" customWidth="1"/>
    <col min="10225" max="10225" width="15" style="6" customWidth="1"/>
    <col min="10226" max="10226" width="20.140625" style="6" customWidth="1"/>
    <col min="10227" max="10227" width="16.28515625" style="6" customWidth="1"/>
    <col min="10228" max="10228" width="6" style="6" customWidth="1"/>
    <col min="10229" max="10229" width="12.42578125" style="6" customWidth="1"/>
    <col min="10230" max="10232" width="15" style="6" customWidth="1"/>
    <col min="10233" max="10233" width="7.28515625" style="6" customWidth="1"/>
    <col min="10234" max="10234" width="11.140625" style="6" customWidth="1"/>
    <col min="10235" max="10235" width="15" style="6" customWidth="1"/>
    <col min="10236" max="10236" width="18.85546875" style="6" customWidth="1"/>
    <col min="10237" max="10237" width="16.28515625" style="6" customWidth="1"/>
    <col min="10238" max="10238" width="25.28515625" style="6" customWidth="1"/>
    <col min="10239" max="10239" width="20.140625" style="6" customWidth="1"/>
    <col min="10240" max="10240" width="15" style="6" customWidth="1"/>
    <col min="10241" max="10241" width="17.5703125" style="6" customWidth="1"/>
    <col min="10242" max="10242" width="16.28515625" style="6" customWidth="1"/>
    <col min="10243" max="10244" width="15" style="6" customWidth="1"/>
    <col min="10245" max="10245" width="17.5703125" style="6" customWidth="1"/>
    <col min="10246" max="10246" width="20.140625" style="6" customWidth="1"/>
    <col min="10247" max="10247" width="16.28515625" style="6" customWidth="1"/>
    <col min="10248" max="10248" width="25.28515625" style="6" customWidth="1"/>
    <col min="10249" max="10249" width="18.85546875" style="6" customWidth="1"/>
    <col min="10250" max="10252" width="20.140625" style="6" customWidth="1"/>
    <col min="10253" max="10253" width="39.42578125" style="6" customWidth="1"/>
    <col min="10254" max="10254" width="25.28515625" style="6" customWidth="1"/>
    <col min="10255" max="10420" width="20.140625" style="6" customWidth="1"/>
    <col min="10421" max="10459" width="12.42578125" style="6" customWidth="1"/>
    <col min="10460" max="10460" width="20.140625" style="6" customWidth="1"/>
    <col min="10461" max="10461" width="21.42578125" style="6" customWidth="1"/>
    <col min="10462" max="10462" width="22.7109375" style="6" customWidth="1"/>
    <col min="10463" max="10463" width="13.7109375" style="6" customWidth="1"/>
    <col min="10464" max="10464" width="15" style="6" customWidth="1"/>
    <col min="10465" max="10466" width="17.5703125" style="6" customWidth="1"/>
    <col min="10467" max="10467" width="26.5703125" style="6" customWidth="1"/>
    <col min="10468" max="10468" width="16.28515625" style="6" customWidth="1"/>
    <col min="10469" max="10469" width="15" style="6" customWidth="1"/>
    <col min="10470" max="10471" width="12.42578125" style="6" customWidth="1"/>
    <col min="10472" max="10473" width="17.5703125" style="6" customWidth="1"/>
    <col min="10474" max="10474" width="7.28515625" style="6" customWidth="1"/>
    <col min="10475" max="10475" width="21.42578125" style="6" customWidth="1"/>
    <col min="10476" max="10477" width="16.28515625" style="6" customWidth="1"/>
    <col min="10478" max="10478" width="20.140625" style="6" customWidth="1"/>
    <col min="10479" max="10479" width="24" style="6" customWidth="1"/>
    <col min="10480" max="10480" width="18.85546875" style="6" customWidth="1"/>
    <col min="10481" max="10481" width="15" style="6" customWidth="1"/>
    <col min="10482" max="10482" width="20.140625" style="6" customWidth="1"/>
    <col min="10483" max="10483" width="16.28515625" style="6" customWidth="1"/>
    <col min="10484" max="10484" width="6" style="6" customWidth="1"/>
    <col min="10485" max="10485" width="12.42578125" style="6" customWidth="1"/>
    <col min="10486" max="10488" width="15" style="6" customWidth="1"/>
    <col min="10489" max="10489" width="7.28515625" style="6" customWidth="1"/>
    <col min="10490" max="10490" width="11.140625" style="6" customWidth="1"/>
    <col min="10491" max="10491" width="15" style="6" customWidth="1"/>
    <col min="10492" max="10492" width="18.85546875" style="6" customWidth="1"/>
    <col min="10493" max="10493" width="16.28515625" style="6" customWidth="1"/>
    <col min="10494" max="10494" width="25.28515625" style="6" customWidth="1"/>
    <col min="10495" max="10495" width="20.140625" style="6" customWidth="1"/>
    <col min="10496" max="10496" width="15" style="6" customWidth="1"/>
    <col min="10497" max="10497" width="17.5703125" style="6" customWidth="1"/>
    <col min="10498" max="10498" width="16.28515625" style="6" customWidth="1"/>
    <col min="10499" max="10500" width="15" style="6" customWidth="1"/>
    <col min="10501" max="10501" width="17.5703125" style="6" customWidth="1"/>
    <col min="10502" max="10502" width="20.140625" style="6" customWidth="1"/>
    <col min="10503" max="10503" width="16.28515625" style="6" customWidth="1"/>
    <col min="10504" max="10504" width="25.28515625" style="6" customWidth="1"/>
    <col min="10505" max="10505" width="18.85546875" style="6" customWidth="1"/>
    <col min="10506" max="10508" width="20.140625" style="6" customWidth="1"/>
    <col min="10509" max="10509" width="39.42578125" style="6" customWidth="1"/>
    <col min="10510" max="10510" width="25.28515625" style="6" customWidth="1"/>
    <col min="10511" max="10676" width="20.140625" style="6" customWidth="1"/>
    <col min="10677" max="10715" width="12.42578125" style="6" customWidth="1"/>
    <col min="10716" max="10716" width="20.140625" style="6" customWidth="1"/>
    <col min="10717" max="10717" width="21.42578125" style="6" customWidth="1"/>
    <col min="10718" max="10718" width="22.7109375" style="6" customWidth="1"/>
    <col min="10719" max="10719" width="13.7109375" style="6" customWidth="1"/>
    <col min="10720" max="10720" width="15" style="6" customWidth="1"/>
    <col min="10721" max="10722" width="17.5703125" style="6" customWidth="1"/>
    <col min="10723" max="10723" width="26.5703125" style="6" customWidth="1"/>
    <col min="10724" max="10724" width="16.28515625" style="6" customWidth="1"/>
    <col min="10725" max="10725" width="15" style="6" customWidth="1"/>
    <col min="10726" max="10727" width="12.42578125" style="6" customWidth="1"/>
    <col min="10728" max="10729" width="17.5703125" style="6" customWidth="1"/>
    <col min="10730" max="10730" width="7.28515625" style="6" customWidth="1"/>
    <col min="10731" max="10731" width="21.42578125" style="6" customWidth="1"/>
    <col min="10732" max="10733" width="16.28515625" style="6" customWidth="1"/>
    <col min="10734" max="10734" width="20.140625" style="6" customWidth="1"/>
    <col min="10735" max="10735" width="24" style="6" customWidth="1"/>
    <col min="10736" max="10736" width="18.85546875" style="6" customWidth="1"/>
    <col min="10737" max="10737" width="15" style="6" customWidth="1"/>
    <col min="10738" max="10738" width="20.140625" style="6" customWidth="1"/>
    <col min="10739" max="10739" width="16.28515625" style="6" customWidth="1"/>
    <col min="10740" max="10740" width="6" style="6" customWidth="1"/>
    <col min="10741" max="10741" width="12.42578125" style="6" customWidth="1"/>
    <col min="10742" max="10744" width="15" style="6" customWidth="1"/>
    <col min="10745" max="10745" width="7.28515625" style="6" customWidth="1"/>
    <col min="10746" max="10746" width="11.140625" style="6" customWidth="1"/>
    <col min="10747" max="10747" width="15" style="6" customWidth="1"/>
    <col min="10748" max="10748" width="18.85546875" style="6" customWidth="1"/>
    <col min="10749" max="10749" width="16.28515625" style="6" customWidth="1"/>
    <col min="10750" max="10750" width="25.28515625" style="6" customWidth="1"/>
    <col min="10751" max="10751" width="20.140625" style="6" customWidth="1"/>
    <col min="10752" max="10752" width="15" style="6" customWidth="1"/>
    <col min="10753" max="10753" width="17.5703125" style="6" customWidth="1"/>
    <col min="10754" max="10754" width="16.28515625" style="6" customWidth="1"/>
    <col min="10755" max="10756" width="15" style="6" customWidth="1"/>
    <col min="10757" max="10757" width="17.5703125" style="6" customWidth="1"/>
    <col min="10758" max="10758" width="20.140625" style="6" customWidth="1"/>
    <col min="10759" max="10759" width="16.28515625" style="6" customWidth="1"/>
    <col min="10760" max="10760" width="25.28515625" style="6" customWidth="1"/>
    <col min="10761" max="10761" width="18.85546875" style="6" customWidth="1"/>
    <col min="10762" max="10764" width="20.140625" style="6" customWidth="1"/>
    <col min="10765" max="10765" width="39.42578125" style="6" customWidth="1"/>
    <col min="10766" max="10766" width="25.28515625" style="6" customWidth="1"/>
    <col min="10767" max="10932" width="20.140625" style="6" customWidth="1"/>
    <col min="10933" max="10971" width="12.42578125" style="6" customWidth="1"/>
    <col min="10972" max="10972" width="20.140625" style="6" customWidth="1"/>
    <col min="10973" max="10973" width="21.42578125" style="6" customWidth="1"/>
    <col min="10974" max="10974" width="22.7109375" style="6" customWidth="1"/>
    <col min="10975" max="10975" width="13.7109375" style="6" customWidth="1"/>
    <col min="10976" max="10976" width="15" style="6" customWidth="1"/>
    <col min="10977" max="10978" width="17.5703125" style="6" customWidth="1"/>
    <col min="10979" max="10979" width="26.5703125" style="6" customWidth="1"/>
    <col min="10980" max="10980" width="16.28515625" style="6" customWidth="1"/>
    <col min="10981" max="10981" width="15" style="6" customWidth="1"/>
    <col min="10982" max="10983" width="12.42578125" style="6" customWidth="1"/>
    <col min="10984" max="10985" width="17.5703125" style="6" customWidth="1"/>
    <col min="10986" max="10986" width="7.28515625" style="6" customWidth="1"/>
    <col min="10987" max="10987" width="21.42578125" style="6" customWidth="1"/>
    <col min="10988" max="10989" width="16.28515625" style="6" customWidth="1"/>
    <col min="10990" max="10990" width="20.140625" style="6" customWidth="1"/>
    <col min="10991" max="10991" width="24" style="6" customWidth="1"/>
    <col min="10992" max="10992" width="18.85546875" style="6" customWidth="1"/>
    <col min="10993" max="10993" width="15" style="6" customWidth="1"/>
    <col min="10994" max="10994" width="20.140625" style="6" customWidth="1"/>
    <col min="10995" max="10995" width="16.28515625" style="6" customWidth="1"/>
    <col min="10996" max="10996" width="6" style="6" customWidth="1"/>
    <col min="10997" max="10997" width="12.42578125" style="6" customWidth="1"/>
    <col min="10998" max="11000" width="15" style="6" customWidth="1"/>
    <col min="11001" max="11001" width="7.28515625" style="6" customWidth="1"/>
    <col min="11002" max="11002" width="11.140625" style="6" customWidth="1"/>
    <col min="11003" max="11003" width="15" style="6" customWidth="1"/>
    <col min="11004" max="11004" width="18.85546875" style="6" customWidth="1"/>
    <col min="11005" max="11005" width="16.28515625" style="6" customWidth="1"/>
    <col min="11006" max="11006" width="25.28515625" style="6" customWidth="1"/>
    <col min="11007" max="11007" width="20.140625" style="6" customWidth="1"/>
    <col min="11008" max="11008" width="15" style="6" customWidth="1"/>
    <col min="11009" max="11009" width="17.5703125" style="6" customWidth="1"/>
    <col min="11010" max="11010" width="16.28515625" style="6" customWidth="1"/>
    <col min="11011" max="11012" width="15" style="6" customWidth="1"/>
    <col min="11013" max="11013" width="17.5703125" style="6" customWidth="1"/>
    <col min="11014" max="11014" width="20.140625" style="6" customWidth="1"/>
    <col min="11015" max="11015" width="16.28515625" style="6" customWidth="1"/>
    <col min="11016" max="11016" width="25.28515625" style="6" customWidth="1"/>
    <col min="11017" max="11017" width="18.85546875" style="6" customWidth="1"/>
    <col min="11018" max="11020" width="20.140625" style="6" customWidth="1"/>
    <col min="11021" max="11021" width="39.42578125" style="6" customWidth="1"/>
    <col min="11022" max="11022" width="25.28515625" style="6" customWidth="1"/>
    <col min="11023" max="11188" width="20.140625" style="6" customWidth="1"/>
    <col min="11189" max="11227" width="12.42578125" style="6" customWidth="1"/>
    <col min="11228" max="11228" width="20.140625" style="6" customWidth="1"/>
    <col min="11229" max="11229" width="21.42578125" style="6" customWidth="1"/>
    <col min="11230" max="11230" width="22.7109375" style="6" customWidth="1"/>
    <col min="11231" max="11231" width="13.7109375" style="6" customWidth="1"/>
    <col min="11232" max="11232" width="15" style="6" customWidth="1"/>
    <col min="11233" max="11234" width="17.5703125" style="6" customWidth="1"/>
    <col min="11235" max="11235" width="26.5703125" style="6" customWidth="1"/>
    <col min="11236" max="11236" width="16.28515625" style="6" customWidth="1"/>
    <col min="11237" max="11237" width="15" style="6" customWidth="1"/>
    <col min="11238" max="11239" width="12.42578125" style="6" customWidth="1"/>
    <col min="11240" max="11241" width="17.5703125" style="6" customWidth="1"/>
    <col min="11242" max="11242" width="7.28515625" style="6" customWidth="1"/>
    <col min="11243" max="11243" width="21.42578125" style="6" customWidth="1"/>
    <col min="11244" max="11245" width="16.28515625" style="6" customWidth="1"/>
    <col min="11246" max="11246" width="20.140625" style="6" customWidth="1"/>
    <col min="11247" max="11247" width="24" style="6" customWidth="1"/>
    <col min="11248" max="11248" width="18.85546875" style="6" customWidth="1"/>
    <col min="11249" max="11249" width="15" style="6" customWidth="1"/>
    <col min="11250" max="11250" width="20.140625" style="6" customWidth="1"/>
    <col min="11251" max="11251" width="16.28515625" style="6" customWidth="1"/>
    <col min="11252" max="11252" width="6" style="6" customWidth="1"/>
    <col min="11253" max="11253" width="12.42578125" style="6" customWidth="1"/>
    <col min="11254" max="11256" width="15" style="6" customWidth="1"/>
    <col min="11257" max="11257" width="7.28515625" style="6" customWidth="1"/>
    <col min="11258" max="11258" width="11.140625" style="6" customWidth="1"/>
    <col min="11259" max="11259" width="15" style="6" customWidth="1"/>
    <col min="11260" max="11260" width="18.85546875" style="6" customWidth="1"/>
    <col min="11261" max="11261" width="16.28515625" style="6" customWidth="1"/>
    <col min="11262" max="11262" width="25.28515625" style="6" customWidth="1"/>
    <col min="11263" max="11263" width="20.140625" style="6" customWidth="1"/>
    <col min="11264" max="11264" width="15" style="6" customWidth="1"/>
    <col min="11265" max="11265" width="17.5703125" style="6" customWidth="1"/>
    <col min="11266" max="11266" width="16.28515625" style="6" customWidth="1"/>
    <col min="11267" max="11268" width="15" style="6" customWidth="1"/>
    <col min="11269" max="11269" width="17.5703125" style="6" customWidth="1"/>
    <col min="11270" max="11270" width="20.140625" style="6" customWidth="1"/>
    <col min="11271" max="11271" width="16.28515625" style="6" customWidth="1"/>
    <col min="11272" max="11272" width="25.28515625" style="6" customWidth="1"/>
    <col min="11273" max="11273" width="18.85546875" style="6" customWidth="1"/>
    <col min="11274" max="11276" width="20.140625" style="6" customWidth="1"/>
    <col min="11277" max="11277" width="39.42578125" style="6" customWidth="1"/>
    <col min="11278" max="11278" width="25.28515625" style="6" customWidth="1"/>
    <col min="11279" max="11444" width="20.140625" style="6" customWidth="1"/>
    <col min="11445" max="11483" width="12.42578125" style="6" customWidth="1"/>
    <col min="11484" max="11484" width="20.140625" style="6" customWidth="1"/>
    <col min="11485" max="11485" width="21.42578125" style="6" customWidth="1"/>
    <col min="11486" max="11486" width="22.7109375" style="6" customWidth="1"/>
    <col min="11487" max="11487" width="13.7109375" style="6" customWidth="1"/>
    <col min="11488" max="11488" width="15" style="6" customWidth="1"/>
    <col min="11489" max="11490" width="17.5703125" style="6" customWidth="1"/>
    <col min="11491" max="11491" width="26.5703125" style="6" customWidth="1"/>
    <col min="11492" max="11492" width="16.28515625" style="6" customWidth="1"/>
    <col min="11493" max="11493" width="15" style="6" customWidth="1"/>
    <col min="11494" max="11495" width="12.42578125" style="6" customWidth="1"/>
    <col min="11496" max="11497" width="17.5703125" style="6" customWidth="1"/>
    <col min="11498" max="11498" width="7.28515625" style="6" customWidth="1"/>
    <col min="11499" max="11499" width="21.42578125" style="6" customWidth="1"/>
    <col min="11500" max="11501" width="16.28515625" style="6" customWidth="1"/>
    <col min="11502" max="11502" width="20.140625" style="6" customWidth="1"/>
    <col min="11503" max="11503" width="24" style="6" customWidth="1"/>
    <col min="11504" max="11504" width="18.85546875" style="6" customWidth="1"/>
    <col min="11505" max="11505" width="15" style="6" customWidth="1"/>
    <col min="11506" max="11506" width="20.140625" style="6" customWidth="1"/>
    <col min="11507" max="11507" width="16.28515625" style="6" customWidth="1"/>
    <col min="11508" max="11508" width="6" style="6" customWidth="1"/>
    <col min="11509" max="11509" width="12.42578125" style="6" customWidth="1"/>
    <col min="11510" max="11512" width="15" style="6" customWidth="1"/>
    <col min="11513" max="11513" width="7.28515625" style="6" customWidth="1"/>
    <col min="11514" max="11514" width="11.140625" style="6" customWidth="1"/>
    <col min="11515" max="11515" width="15" style="6" customWidth="1"/>
    <col min="11516" max="11516" width="18.85546875" style="6" customWidth="1"/>
    <col min="11517" max="11517" width="16.28515625" style="6" customWidth="1"/>
    <col min="11518" max="11518" width="25.28515625" style="6" customWidth="1"/>
    <col min="11519" max="11519" width="20.140625" style="6" customWidth="1"/>
    <col min="11520" max="11520" width="15" style="6" customWidth="1"/>
    <col min="11521" max="11521" width="17.5703125" style="6" customWidth="1"/>
    <col min="11522" max="11522" width="16.28515625" style="6" customWidth="1"/>
    <col min="11523" max="11524" width="15" style="6" customWidth="1"/>
    <col min="11525" max="11525" width="17.5703125" style="6" customWidth="1"/>
    <col min="11526" max="11526" width="20.140625" style="6" customWidth="1"/>
    <col min="11527" max="11527" width="16.28515625" style="6" customWidth="1"/>
    <col min="11528" max="11528" width="25.28515625" style="6" customWidth="1"/>
    <col min="11529" max="11529" width="18.85546875" style="6" customWidth="1"/>
    <col min="11530" max="11532" width="20.140625" style="6" customWidth="1"/>
    <col min="11533" max="11533" width="39.42578125" style="6" customWidth="1"/>
    <col min="11534" max="11534" width="25.28515625" style="6" customWidth="1"/>
    <col min="11535" max="11700" width="20.140625" style="6" customWidth="1"/>
    <col min="11701" max="11739" width="12.42578125" style="6" customWidth="1"/>
    <col min="11740" max="11740" width="20.140625" style="6" customWidth="1"/>
    <col min="11741" max="11741" width="21.42578125" style="6" customWidth="1"/>
    <col min="11742" max="11742" width="22.7109375" style="6" customWidth="1"/>
    <col min="11743" max="11743" width="13.7109375" style="6" customWidth="1"/>
    <col min="11744" max="11744" width="15" style="6" customWidth="1"/>
    <col min="11745" max="11746" width="17.5703125" style="6" customWidth="1"/>
    <col min="11747" max="11747" width="26.5703125" style="6" customWidth="1"/>
    <col min="11748" max="11748" width="16.28515625" style="6" customWidth="1"/>
    <col min="11749" max="11749" width="15" style="6" customWidth="1"/>
    <col min="11750" max="11751" width="12.42578125" style="6" customWidth="1"/>
    <col min="11752" max="11753" width="17.5703125" style="6" customWidth="1"/>
    <col min="11754" max="11754" width="7.28515625" style="6" customWidth="1"/>
    <col min="11755" max="11755" width="21.42578125" style="6" customWidth="1"/>
    <col min="11756" max="11757" width="16.28515625" style="6" customWidth="1"/>
    <col min="11758" max="11758" width="20.140625" style="6" customWidth="1"/>
    <col min="11759" max="11759" width="24" style="6" customWidth="1"/>
    <col min="11760" max="11760" width="18.85546875" style="6" customWidth="1"/>
    <col min="11761" max="11761" width="15" style="6" customWidth="1"/>
    <col min="11762" max="11762" width="20.140625" style="6" customWidth="1"/>
    <col min="11763" max="11763" width="16.28515625" style="6" customWidth="1"/>
    <col min="11764" max="11764" width="6" style="6" customWidth="1"/>
    <col min="11765" max="11765" width="12.42578125" style="6" customWidth="1"/>
    <col min="11766" max="11768" width="15" style="6" customWidth="1"/>
    <col min="11769" max="11769" width="7.28515625" style="6" customWidth="1"/>
    <col min="11770" max="11770" width="11.140625" style="6" customWidth="1"/>
    <col min="11771" max="11771" width="15" style="6" customWidth="1"/>
    <col min="11772" max="11772" width="18.85546875" style="6" customWidth="1"/>
    <col min="11773" max="11773" width="16.28515625" style="6" customWidth="1"/>
    <col min="11774" max="11774" width="25.28515625" style="6" customWidth="1"/>
    <col min="11775" max="11775" width="20.140625" style="6" customWidth="1"/>
    <col min="11776" max="11776" width="15" style="6" customWidth="1"/>
    <col min="11777" max="11777" width="17.5703125" style="6" customWidth="1"/>
    <col min="11778" max="11778" width="16.28515625" style="6" customWidth="1"/>
    <col min="11779" max="11780" width="15" style="6" customWidth="1"/>
    <col min="11781" max="11781" width="17.5703125" style="6" customWidth="1"/>
    <col min="11782" max="11782" width="20.140625" style="6" customWidth="1"/>
    <col min="11783" max="11783" width="16.28515625" style="6" customWidth="1"/>
    <col min="11784" max="11784" width="25.28515625" style="6" customWidth="1"/>
    <col min="11785" max="11785" width="18.85546875" style="6" customWidth="1"/>
    <col min="11786" max="11788" width="20.140625" style="6" customWidth="1"/>
    <col min="11789" max="11789" width="39.42578125" style="6" customWidth="1"/>
    <col min="11790" max="11790" width="25.28515625" style="6" customWidth="1"/>
    <col min="11791" max="11956" width="20.140625" style="6" customWidth="1"/>
    <col min="11957" max="11995" width="12.42578125" style="6" customWidth="1"/>
    <col min="11996" max="11996" width="20.140625" style="6" customWidth="1"/>
    <col min="11997" max="11997" width="21.42578125" style="6" customWidth="1"/>
    <col min="11998" max="11998" width="22.7109375" style="6" customWidth="1"/>
    <col min="11999" max="11999" width="13.7109375" style="6" customWidth="1"/>
    <col min="12000" max="12000" width="15" style="6" customWidth="1"/>
    <col min="12001" max="12002" width="17.5703125" style="6" customWidth="1"/>
    <col min="12003" max="12003" width="26.5703125" style="6" customWidth="1"/>
    <col min="12004" max="12004" width="16.28515625" style="6" customWidth="1"/>
    <col min="12005" max="12005" width="15" style="6" customWidth="1"/>
    <col min="12006" max="12007" width="12.42578125" style="6" customWidth="1"/>
    <col min="12008" max="12009" width="17.5703125" style="6" customWidth="1"/>
    <col min="12010" max="12010" width="7.28515625" style="6" customWidth="1"/>
    <col min="12011" max="12011" width="21.42578125" style="6" customWidth="1"/>
    <col min="12012" max="12013" width="16.28515625" style="6" customWidth="1"/>
    <col min="12014" max="12014" width="20.140625" style="6" customWidth="1"/>
    <col min="12015" max="12015" width="24" style="6" customWidth="1"/>
    <col min="12016" max="12016" width="18.85546875" style="6" customWidth="1"/>
    <col min="12017" max="12017" width="15" style="6" customWidth="1"/>
    <col min="12018" max="12018" width="20.140625" style="6" customWidth="1"/>
    <col min="12019" max="12019" width="16.28515625" style="6" customWidth="1"/>
    <col min="12020" max="12020" width="6" style="6" customWidth="1"/>
    <col min="12021" max="12021" width="12.42578125" style="6" customWidth="1"/>
    <col min="12022" max="12024" width="15" style="6" customWidth="1"/>
    <col min="12025" max="12025" width="7.28515625" style="6" customWidth="1"/>
    <col min="12026" max="12026" width="11.140625" style="6" customWidth="1"/>
    <col min="12027" max="12027" width="15" style="6" customWidth="1"/>
    <col min="12028" max="12028" width="18.85546875" style="6" customWidth="1"/>
    <col min="12029" max="12029" width="16.28515625" style="6" customWidth="1"/>
    <col min="12030" max="12030" width="25.28515625" style="6" customWidth="1"/>
    <col min="12031" max="12031" width="20.140625" style="6" customWidth="1"/>
    <col min="12032" max="12032" width="15" style="6" customWidth="1"/>
    <col min="12033" max="12033" width="17.5703125" style="6" customWidth="1"/>
    <col min="12034" max="12034" width="16.28515625" style="6" customWidth="1"/>
    <col min="12035" max="12036" width="15" style="6" customWidth="1"/>
    <col min="12037" max="12037" width="17.5703125" style="6" customWidth="1"/>
    <col min="12038" max="12038" width="20.140625" style="6" customWidth="1"/>
    <col min="12039" max="12039" width="16.28515625" style="6" customWidth="1"/>
    <col min="12040" max="12040" width="25.28515625" style="6" customWidth="1"/>
    <col min="12041" max="12041" width="18.85546875" style="6" customWidth="1"/>
    <col min="12042" max="12044" width="20.140625" style="6" customWidth="1"/>
    <col min="12045" max="12045" width="39.42578125" style="6" customWidth="1"/>
    <col min="12046" max="12046" width="25.28515625" style="6" customWidth="1"/>
    <col min="12047" max="12212" width="20.140625" style="6" customWidth="1"/>
    <col min="12213" max="12251" width="12.42578125" style="6" customWidth="1"/>
    <col min="12252" max="12252" width="20.140625" style="6" customWidth="1"/>
    <col min="12253" max="12253" width="21.42578125" style="6" customWidth="1"/>
    <col min="12254" max="12254" width="22.7109375" style="6" customWidth="1"/>
    <col min="12255" max="12255" width="13.7109375" style="6" customWidth="1"/>
    <col min="12256" max="12256" width="15" style="6" customWidth="1"/>
    <col min="12257" max="12258" width="17.5703125" style="6" customWidth="1"/>
    <col min="12259" max="12259" width="26.5703125" style="6" customWidth="1"/>
    <col min="12260" max="12260" width="16.28515625" style="6" customWidth="1"/>
    <col min="12261" max="12261" width="15" style="6" customWidth="1"/>
    <col min="12262" max="12263" width="12.42578125" style="6" customWidth="1"/>
    <col min="12264" max="12265" width="17.5703125" style="6" customWidth="1"/>
    <col min="12266" max="12266" width="7.28515625" style="6" customWidth="1"/>
    <col min="12267" max="12267" width="21.42578125" style="6" customWidth="1"/>
    <col min="12268" max="12269" width="16.28515625" style="6" customWidth="1"/>
    <col min="12270" max="12270" width="20.140625" style="6" customWidth="1"/>
    <col min="12271" max="12271" width="24" style="6" customWidth="1"/>
    <col min="12272" max="12272" width="18.85546875" style="6" customWidth="1"/>
    <col min="12273" max="12273" width="15" style="6" customWidth="1"/>
    <col min="12274" max="12274" width="20.140625" style="6" customWidth="1"/>
    <col min="12275" max="12275" width="16.28515625" style="6" customWidth="1"/>
    <col min="12276" max="12276" width="6" style="6" customWidth="1"/>
    <col min="12277" max="12277" width="12.42578125" style="6" customWidth="1"/>
    <col min="12278" max="12280" width="15" style="6" customWidth="1"/>
    <col min="12281" max="12281" width="7.28515625" style="6" customWidth="1"/>
    <col min="12282" max="12282" width="11.140625" style="6" customWidth="1"/>
    <col min="12283" max="12283" width="15" style="6" customWidth="1"/>
    <col min="12284" max="12284" width="18.85546875" style="6" customWidth="1"/>
    <col min="12285" max="12285" width="16.28515625" style="6" customWidth="1"/>
    <col min="12286" max="12286" width="25.28515625" style="6" customWidth="1"/>
    <col min="12287" max="12287" width="20.140625" style="6" customWidth="1"/>
    <col min="12288" max="12288" width="15" style="6" customWidth="1"/>
    <col min="12289" max="12289" width="17.5703125" style="6" customWidth="1"/>
    <col min="12290" max="12290" width="16.28515625" style="6" customWidth="1"/>
    <col min="12291" max="12292" width="15" style="6" customWidth="1"/>
    <col min="12293" max="12293" width="17.5703125" style="6" customWidth="1"/>
    <col min="12294" max="12294" width="20.140625" style="6" customWidth="1"/>
    <col min="12295" max="12295" width="16.28515625" style="6" customWidth="1"/>
    <col min="12296" max="12296" width="25.28515625" style="6" customWidth="1"/>
    <col min="12297" max="12297" width="18.85546875" style="6" customWidth="1"/>
    <col min="12298" max="12300" width="20.140625" style="6" customWidth="1"/>
    <col min="12301" max="12301" width="39.42578125" style="6" customWidth="1"/>
    <col min="12302" max="12302" width="25.28515625" style="6" customWidth="1"/>
    <col min="12303" max="12468" width="20.140625" style="6" customWidth="1"/>
    <col min="12469" max="12507" width="12.42578125" style="6" customWidth="1"/>
    <col min="12508" max="12508" width="20.140625" style="6" customWidth="1"/>
    <col min="12509" max="12509" width="21.42578125" style="6" customWidth="1"/>
    <col min="12510" max="12510" width="22.7109375" style="6" customWidth="1"/>
    <col min="12511" max="12511" width="13.7109375" style="6" customWidth="1"/>
    <col min="12512" max="12512" width="15" style="6" customWidth="1"/>
    <col min="12513" max="12514" width="17.5703125" style="6" customWidth="1"/>
    <col min="12515" max="12515" width="26.5703125" style="6" customWidth="1"/>
    <col min="12516" max="12516" width="16.28515625" style="6" customWidth="1"/>
    <col min="12517" max="12517" width="15" style="6" customWidth="1"/>
    <col min="12518" max="12519" width="12.42578125" style="6" customWidth="1"/>
    <col min="12520" max="12521" width="17.5703125" style="6" customWidth="1"/>
    <col min="12522" max="12522" width="7.28515625" style="6" customWidth="1"/>
    <col min="12523" max="12523" width="21.42578125" style="6" customWidth="1"/>
    <col min="12524" max="12525" width="16.28515625" style="6" customWidth="1"/>
    <col min="12526" max="12526" width="20.140625" style="6" customWidth="1"/>
    <col min="12527" max="12527" width="24" style="6" customWidth="1"/>
    <col min="12528" max="12528" width="18.85546875" style="6" customWidth="1"/>
    <col min="12529" max="12529" width="15" style="6" customWidth="1"/>
    <col min="12530" max="12530" width="20.140625" style="6" customWidth="1"/>
    <col min="12531" max="12531" width="16.28515625" style="6" customWidth="1"/>
    <col min="12532" max="12532" width="6" style="6" customWidth="1"/>
    <col min="12533" max="12533" width="12.42578125" style="6" customWidth="1"/>
    <col min="12534" max="12536" width="15" style="6" customWidth="1"/>
    <col min="12537" max="12537" width="7.28515625" style="6" customWidth="1"/>
    <col min="12538" max="12538" width="11.140625" style="6" customWidth="1"/>
    <col min="12539" max="12539" width="15" style="6" customWidth="1"/>
    <col min="12540" max="12540" width="18.85546875" style="6" customWidth="1"/>
    <col min="12541" max="12541" width="16.28515625" style="6" customWidth="1"/>
    <col min="12542" max="12542" width="25.28515625" style="6" customWidth="1"/>
    <col min="12543" max="12543" width="20.140625" style="6" customWidth="1"/>
    <col min="12544" max="12544" width="15" style="6" customWidth="1"/>
    <col min="12545" max="12545" width="17.5703125" style="6" customWidth="1"/>
    <col min="12546" max="12546" width="16.28515625" style="6" customWidth="1"/>
    <col min="12547" max="12548" width="15" style="6" customWidth="1"/>
    <col min="12549" max="12549" width="17.5703125" style="6" customWidth="1"/>
    <col min="12550" max="12550" width="20.140625" style="6" customWidth="1"/>
    <col min="12551" max="12551" width="16.28515625" style="6" customWidth="1"/>
    <col min="12552" max="12552" width="25.28515625" style="6" customWidth="1"/>
    <col min="12553" max="12553" width="18.85546875" style="6" customWidth="1"/>
    <col min="12554" max="12556" width="20.140625" style="6" customWidth="1"/>
    <col min="12557" max="12557" width="39.42578125" style="6" customWidth="1"/>
    <col min="12558" max="12558" width="25.28515625" style="6" customWidth="1"/>
    <col min="12559" max="12724" width="20.140625" style="6" customWidth="1"/>
    <col min="12725" max="12763" width="12.42578125" style="6" customWidth="1"/>
    <col min="12764" max="12764" width="20.140625" style="6" customWidth="1"/>
    <col min="12765" max="12765" width="21.42578125" style="6" customWidth="1"/>
    <col min="12766" max="12766" width="22.7109375" style="6" customWidth="1"/>
    <col min="12767" max="12767" width="13.7109375" style="6" customWidth="1"/>
    <col min="12768" max="12768" width="15" style="6" customWidth="1"/>
    <col min="12769" max="12770" width="17.5703125" style="6" customWidth="1"/>
    <col min="12771" max="12771" width="26.5703125" style="6" customWidth="1"/>
    <col min="12772" max="12772" width="16.28515625" style="6" customWidth="1"/>
    <col min="12773" max="12773" width="15" style="6" customWidth="1"/>
    <col min="12774" max="12775" width="12.42578125" style="6" customWidth="1"/>
    <col min="12776" max="12777" width="17.5703125" style="6" customWidth="1"/>
    <col min="12778" max="12778" width="7.28515625" style="6" customWidth="1"/>
    <col min="12779" max="12779" width="21.42578125" style="6" customWidth="1"/>
    <col min="12780" max="12781" width="16.28515625" style="6" customWidth="1"/>
    <col min="12782" max="12782" width="20.140625" style="6" customWidth="1"/>
    <col min="12783" max="12783" width="24" style="6" customWidth="1"/>
    <col min="12784" max="12784" width="18.85546875" style="6" customWidth="1"/>
    <col min="12785" max="12785" width="15" style="6" customWidth="1"/>
    <col min="12786" max="12786" width="20.140625" style="6" customWidth="1"/>
    <col min="12787" max="12787" width="16.28515625" style="6" customWidth="1"/>
    <col min="12788" max="12788" width="6" style="6" customWidth="1"/>
    <col min="12789" max="12789" width="12.42578125" style="6" customWidth="1"/>
    <col min="12790" max="12792" width="15" style="6" customWidth="1"/>
    <col min="12793" max="12793" width="7.28515625" style="6" customWidth="1"/>
    <col min="12794" max="12794" width="11.140625" style="6" customWidth="1"/>
    <col min="12795" max="12795" width="15" style="6" customWidth="1"/>
    <col min="12796" max="12796" width="18.85546875" style="6" customWidth="1"/>
    <col min="12797" max="12797" width="16.28515625" style="6" customWidth="1"/>
    <col min="12798" max="12798" width="25.28515625" style="6" customWidth="1"/>
    <col min="12799" max="12799" width="20.140625" style="6" customWidth="1"/>
    <col min="12800" max="12800" width="15" style="6" customWidth="1"/>
    <col min="12801" max="12801" width="17.5703125" style="6" customWidth="1"/>
    <col min="12802" max="12802" width="16.28515625" style="6" customWidth="1"/>
    <col min="12803" max="12804" width="15" style="6" customWidth="1"/>
    <col min="12805" max="12805" width="17.5703125" style="6" customWidth="1"/>
    <col min="12806" max="12806" width="20.140625" style="6" customWidth="1"/>
    <col min="12807" max="12807" width="16.28515625" style="6" customWidth="1"/>
    <col min="12808" max="12808" width="25.28515625" style="6" customWidth="1"/>
    <col min="12809" max="12809" width="18.85546875" style="6" customWidth="1"/>
    <col min="12810" max="12812" width="20.140625" style="6" customWidth="1"/>
    <col min="12813" max="12813" width="39.42578125" style="6" customWidth="1"/>
    <col min="12814" max="12814" width="25.28515625" style="6" customWidth="1"/>
    <col min="12815" max="12980" width="20.140625" style="6" customWidth="1"/>
    <col min="12981" max="13019" width="12.42578125" style="6" customWidth="1"/>
    <col min="13020" max="13020" width="20.140625" style="6" customWidth="1"/>
    <col min="13021" max="13021" width="21.42578125" style="6" customWidth="1"/>
    <col min="13022" max="13022" width="22.7109375" style="6" customWidth="1"/>
    <col min="13023" max="13023" width="13.7109375" style="6" customWidth="1"/>
    <col min="13024" max="13024" width="15" style="6" customWidth="1"/>
    <col min="13025" max="13026" width="17.5703125" style="6" customWidth="1"/>
    <col min="13027" max="13027" width="26.5703125" style="6" customWidth="1"/>
    <col min="13028" max="13028" width="16.28515625" style="6" customWidth="1"/>
    <col min="13029" max="13029" width="15" style="6" customWidth="1"/>
    <col min="13030" max="13031" width="12.42578125" style="6" customWidth="1"/>
    <col min="13032" max="13033" width="17.5703125" style="6" customWidth="1"/>
    <col min="13034" max="13034" width="7.28515625" style="6" customWidth="1"/>
    <col min="13035" max="13035" width="21.42578125" style="6" customWidth="1"/>
    <col min="13036" max="13037" width="16.28515625" style="6" customWidth="1"/>
    <col min="13038" max="13038" width="20.140625" style="6" customWidth="1"/>
    <col min="13039" max="13039" width="24" style="6" customWidth="1"/>
    <col min="13040" max="13040" width="18.85546875" style="6" customWidth="1"/>
    <col min="13041" max="13041" width="15" style="6" customWidth="1"/>
    <col min="13042" max="13042" width="20.140625" style="6" customWidth="1"/>
    <col min="13043" max="13043" width="16.28515625" style="6" customWidth="1"/>
    <col min="13044" max="13044" width="6" style="6" customWidth="1"/>
    <col min="13045" max="13045" width="12.42578125" style="6" customWidth="1"/>
    <col min="13046" max="13048" width="15" style="6" customWidth="1"/>
    <col min="13049" max="13049" width="7.28515625" style="6" customWidth="1"/>
    <col min="13050" max="13050" width="11.140625" style="6" customWidth="1"/>
    <col min="13051" max="13051" width="15" style="6" customWidth="1"/>
    <col min="13052" max="13052" width="18.85546875" style="6" customWidth="1"/>
    <col min="13053" max="13053" width="16.28515625" style="6" customWidth="1"/>
    <col min="13054" max="13054" width="25.28515625" style="6" customWidth="1"/>
    <col min="13055" max="13055" width="20.140625" style="6" customWidth="1"/>
    <col min="13056" max="13056" width="15" style="6" customWidth="1"/>
    <col min="13057" max="13057" width="17.5703125" style="6" customWidth="1"/>
    <col min="13058" max="13058" width="16.28515625" style="6" customWidth="1"/>
    <col min="13059" max="13060" width="15" style="6" customWidth="1"/>
    <col min="13061" max="13061" width="17.5703125" style="6" customWidth="1"/>
    <col min="13062" max="13062" width="20.140625" style="6" customWidth="1"/>
    <col min="13063" max="13063" width="16.28515625" style="6" customWidth="1"/>
    <col min="13064" max="13064" width="25.28515625" style="6" customWidth="1"/>
    <col min="13065" max="13065" width="18.85546875" style="6" customWidth="1"/>
    <col min="13066" max="13068" width="20.140625" style="6" customWidth="1"/>
    <col min="13069" max="13069" width="39.42578125" style="6" customWidth="1"/>
    <col min="13070" max="13070" width="25.28515625" style="6" customWidth="1"/>
    <col min="13071" max="13236" width="20.140625" style="6" customWidth="1"/>
    <col min="13237" max="13275" width="12.42578125" style="6" customWidth="1"/>
    <col min="13276" max="13276" width="20.140625" style="6" customWidth="1"/>
    <col min="13277" max="13277" width="21.42578125" style="6" customWidth="1"/>
    <col min="13278" max="13278" width="22.7109375" style="6" customWidth="1"/>
    <col min="13279" max="13279" width="13.7109375" style="6" customWidth="1"/>
    <col min="13280" max="13280" width="15" style="6" customWidth="1"/>
    <col min="13281" max="13282" width="17.5703125" style="6" customWidth="1"/>
    <col min="13283" max="13283" width="26.5703125" style="6" customWidth="1"/>
    <col min="13284" max="13284" width="16.28515625" style="6" customWidth="1"/>
    <col min="13285" max="13285" width="15" style="6" customWidth="1"/>
    <col min="13286" max="13287" width="12.42578125" style="6" customWidth="1"/>
    <col min="13288" max="13289" width="17.5703125" style="6" customWidth="1"/>
    <col min="13290" max="13290" width="7.28515625" style="6" customWidth="1"/>
    <col min="13291" max="13291" width="21.42578125" style="6" customWidth="1"/>
    <col min="13292" max="13293" width="16.28515625" style="6" customWidth="1"/>
    <col min="13294" max="13294" width="20.140625" style="6" customWidth="1"/>
    <col min="13295" max="13295" width="24" style="6" customWidth="1"/>
    <col min="13296" max="13296" width="18.85546875" style="6" customWidth="1"/>
    <col min="13297" max="13297" width="15" style="6" customWidth="1"/>
    <col min="13298" max="13298" width="20.140625" style="6" customWidth="1"/>
    <col min="13299" max="13299" width="16.28515625" style="6" customWidth="1"/>
    <col min="13300" max="13300" width="6" style="6" customWidth="1"/>
    <col min="13301" max="13301" width="12.42578125" style="6" customWidth="1"/>
    <col min="13302" max="13304" width="15" style="6" customWidth="1"/>
    <col min="13305" max="13305" width="7.28515625" style="6" customWidth="1"/>
    <col min="13306" max="13306" width="11.140625" style="6" customWidth="1"/>
    <col min="13307" max="13307" width="15" style="6" customWidth="1"/>
    <col min="13308" max="13308" width="18.85546875" style="6" customWidth="1"/>
    <col min="13309" max="13309" width="16.28515625" style="6" customWidth="1"/>
    <col min="13310" max="13310" width="25.28515625" style="6" customWidth="1"/>
    <col min="13311" max="13311" width="20.140625" style="6" customWidth="1"/>
    <col min="13312" max="13312" width="15" style="6" customWidth="1"/>
    <col min="13313" max="13313" width="17.5703125" style="6" customWidth="1"/>
    <col min="13314" max="13314" width="16.28515625" style="6" customWidth="1"/>
    <col min="13315" max="13316" width="15" style="6" customWidth="1"/>
    <col min="13317" max="13317" width="17.5703125" style="6" customWidth="1"/>
    <col min="13318" max="13318" width="20.140625" style="6" customWidth="1"/>
    <col min="13319" max="13319" width="16.28515625" style="6" customWidth="1"/>
    <col min="13320" max="13320" width="25.28515625" style="6" customWidth="1"/>
    <col min="13321" max="13321" width="18.85546875" style="6" customWidth="1"/>
    <col min="13322" max="13324" width="20.140625" style="6" customWidth="1"/>
    <col min="13325" max="13325" width="39.42578125" style="6" customWidth="1"/>
    <col min="13326" max="13326" width="25.28515625" style="6" customWidth="1"/>
    <col min="13327" max="13492" width="20.140625" style="6" customWidth="1"/>
    <col min="13493" max="13531" width="12.42578125" style="6" customWidth="1"/>
    <col min="13532" max="13532" width="20.140625" style="6" customWidth="1"/>
    <col min="13533" max="13533" width="21.42578125" style="6" customWidth="1"/>
    <col min="13534" max="13534" width="22.7109375" style="6" customWidth="1"/>
    <col min="13535" max="13535" width="13.7109375" style="6" customWidth="1"/>
    <col min="13536" max="13536" width="15" style="6" customWidth="1"/>
    <col min="13537" max="13538" width="17.5703125" style="6" customWidth="1"/>
    <col min="13539" max="13539" width="26.5703125" style="6" customWidth="1"/>
    <col min="13540" max="13540" width="16.28515625" style="6" customWidth="1"/>
    <col min="13541" max="13541" width="15" style="6" customWidth="1"/>
    <col min="13542" max="13543" width="12.42578125" style="6" customWidth="1"/>
    <col min="13544" max="13545" width="17.5703125" style="6" customWidth="1"/>
    <col min="13546" max="13546" width="7.28515625" style="6" customWidth="1"/>
    <col min="13547" max="13547" width="21.42578125" style="6" customWidth="1"/>
    <col min="13548" max="13549" width="16.28515625" style="6" customWidth="1"/>
    <col min="13550" max="13550" width="20.140625" style="6" customWidth="1"/>
    <col min="13551" max="13551" width="24" style="6" customWidth="1"/>
    <col min="13552" max="13552" width="18.85546875" style="6" customWidth="1"/>
    <col min="13553" max="13553" width="15" style="6" customWidth="1"/>
    <col min="13554" max="13554" width="20.140625" style="6" customWidth="1"/>
    <col min="13555" max="13555" width="16.28515625" style="6" customWidth="1"/>
    <col min="13556" max="13556" width="6" style="6" customWidth="1"/>
    <col min="13557" max="13557" width="12.42578125" style="6" customWidth="1"/>
    <col min="13558" max="13560" width="15" style="6" customWidth="1"/>
    <col min="13561" max="13561" width="7.28515625" style="6" customWidth="1"/>
    <col min="13562" max="13562" width="11.140625" style="6" customWidth="1"/>
    <col min="13563" max="13563" width="15" style="6" customWidth="1"/>
    <col min="13564" max="13564" width="18.85546875" style="6" customWidth="1"/>
    <col min="13565" max="13565" width="16.28515625" style="6" customWidth="1"/>
    <col min="13566" max="13566" width="25.28515625" style="6" customWidth="1"/>
    <col min="13567" max="13567" width="20.140625" style="6" customWidth="1"/>
    <col min="13568" max="13568" width="15" style="6" customWidth="1"/>
    <col min="13569" max="13569" width="17.5703125" style="6" customWidth="1"/>
    <col min="13570" max="13570" width="16.28515625" style="6" customWidth="1"/>
    <col min="13571" max="13572" width="15" style="6" customWidth="1"/>
    <col min="13573" max="13573" width="17.5703125" style="6" customWidth="1"/>
    <col min="13574" max="13574" width="20.140625" style="6" customWidth="1"/>
    <col min="13575" max="13575" width="16.28515625" style="6" customWidth="1"/>
    <col min="13576" max="13576" width="25.28515625" style="6" customWidth="1"/>
    <col min="13577" max="13577" width="18.85546875" style="6" customWidth="1"/>
    <col min="13578" max="13580" width="20.140625" style="6" customWidth="1"/>
    <col min="13581" max="13581" width="39.42578125" style="6" customWidth="1"/>
    <col min="13582" max="13582" width="25.28515625" style="6" customWidth="1"/>
    <col min="13583" max="13748" width="20.140625" style="6" customWidth="1"/>
    <col min="13749" max="13787" width="12.42578125" style="6" customWidth="1"/>
    <col min="13788" max="13788" width="20.140625" style="6" customWidth="1"/>
    <col min="13789" max="13789" width="21.42578125" style="6" customWidth="1"/>
    <col min="13790" max="13790" width="22.7109375" style="6" customWidth="1"/>
    <col min="13791" max="13791" width="13.7109375" style="6" customWidth="1"/>
    <col min="13792" max="13792" width="15" style="6" customWidth="1"/>
    <col min="13793" max="13794" width="17.5703125" style="6" customWidth="1"/>
    <col min="13795" max="13795" width="26.5703125" style="6" customWidth="1"/>
    <col min="13796" max="13796" width="16.28515625" style="6" customWidth="1"/>
    <col min="13797" max="13797" width="15" style="6" customWidth="1"/>
    <col min="13798" max="13799" width="12.42578125" style="6" customWidth="1"/>
    <col min="13800" max="13801" width="17.5703125" style="6" customWidth="1"/>
    <col min="13802" max="13802" width="7.28515625" style="6" customWidth="1"/>
    <col min="13803" max="13803" width="21.42578125" style="6" customWidth="1"/>
    <col min="13804" max="13805" width="16.28515625" style="6" customWidth="1"/>
    <col min="13806" max="13806" width="20.140625" style="6" customWidth="1"/>
    <col min="13807" max="13807" width="24" style="6" customWidth="1"/>
    <col min="13808" max="13808" width="18.85546875" style="6" customWidth="1"/>
    <col min="13809" max="13809" width="15" style="6" customWidth="1"/>
    <col min="13810" max="13810" width="20.140625" style="6" customWidth="1"/>
    <col min="13811" max="13811" width="16.28515625" style="6" customWidth="1"/>
    <col min="13812" max="13812" width="6" style="6" customWidth="1"/>
    <col min="13813" max="13813" width="12.42578125" style="6" customWidth="1"/>
    <col min="13814" max="13816" width="15" style="6" customWidth="1"/>
    <col min="13817" max="13817" width="7.28515625" style="6" customWidth="1"/>
    <col min="13818" max="13818" width="11.140625" style="6" customWidth="1"/>
    <col min="13819" max="13819" width="15" style="6" customWidth="1"/>
    <col min="13820" max="13820" width="18.85546875" style="6" customWidth="1"/>
    <col min="13821" max="13821" width="16.28515625" style="6" customWidth="1"/>
    <col min="13822" max="13822" width="25.28515625" style="6" customWidth="1"/>
    <col min="13823" max="13823" width="20.140625" style="6" customWidth="1"/>
    <col min="13824" max="13824" width="15" style="6" customWidth="1"/>
    <col min="13825" max="13825" width="17.5703125" style="6" customWidth="1"/>
    <col min="13826" max="13826" width="16.28515625" style="6" customWidth="1"/>
    <col min="13827" max="13828" width="15" style="6" customWidth="1"/>
    <col min="13829" max="13829" width="17.5703125" style="6" customWidth="1"/>
    <col min="13830" max="13830" width="20.140625" style="6" customWidth="1"/>
    <col min="13831" max="13831" width="16.28515625" style="6" customWidth="1"/>
    <col min="13832" max="13832" width="25.28515625" style="6" customWidth="1"/>
    <col min="13833" max="13833" width="18.85546875" style="6" customWidth="1"/>
    <col min="13834" max="13836" width="20.140625" style="6" customWidth="1"/>
    <col min="13837" max="13837" width="39.42578125" style="6" customWidth="1"/>
    <col min="13838" max="13838" width="25.28515625" style="6" customWidth="1"/>
    <col min="13839" max="14004" width="20.140625" style="6" customWidth="1"/>
    <col min="14005" max="14043" width="12.42578125" style="6" customWidth="1"/>
    <col min="14044" max="14044" width="20.140625" style="6" customWidth="1"/>
    <col min="14045" max="14045" width="21.42578125" style="6" customWidth="1"/>
    <col min="14046" max="14046" width="22.7109375" style="6" customWidth="1"/>
    <col min="14047" max="14047" width="13.7109375" style="6" customWidth="1"/>
    <col min="14048" max="14048" width="15" style="6" customWidth="1"/>
    <col min="14049" max="14050" width="17.5703125" style="6" customWidth="1"/>
    <col min="14051" max="14051" width="26.5703125" style="6" customWidth="1"/>
    <col min="14052" max="14052" width="16.28515625" style="6" customWidth="1"/>
    <col min="14053" max="14053" width="15" style="6" customWidth="1"/>
    <col min="14054" max="14055" width="12.42578125" style="6" customWidth="1"/>
    <col min="14056" max="14057" width="17.5703125" style="6" customWidth="1"/>
    <col min="14058" max="14058" width="7.28515625" style="6" customWidth="1"/>
    <col min="14059" max="14059" width="21.42578125" style="6" customWidth="1"/>
    <col min="14060" max="14061" width="16.28515625" style="6" customWidth="1"/>
    <col min="14062" max="14062" width="20.140625" style="6" customWidth="1"/>
    <col min="14063" max="14063" width="24" style="6" customWidth="1"/>
    <col min="14064" max="14064" width="18.85546875" style="6" customWidth="1"/>
    <col min="14065" max="14065" width="15" style="6" customWidth="1"/>
    <col min="14066" max="14066" width="20.140625" style="6" customWidth="1"/>
    <col min="14067" max="14067" width="16.28515625" style="6" customWidth="1"/>
    <col min="14068" max="14068" width="6" style="6" customWidth="1"/>
    <col min="14069" max="14069" width="12.42578125" style="6" customWidth="1"/>
    <col min="14070" max="14072" width="15" style="6" customWidth="1"/>
    <col min="14073" max="14073" width="7.28515625" style="6" customWidth="1"/>
    <col min="14074" max="14074" width="11.140625" style="6" customWidth="1"/>
    <col min="14075" max="14075" width="15" style="6" customWidth="1"/>
    <col min="14076" max="14076" width="18.85546875" style="6" customWidth="1"/>
    <col min="14077" max="14077" width="16.28515625" style="6" customWidth="1"/>
    <col min="14078" max="14078" width="25.28515625" style="6" customWidth="1"/>
    <col min="14079" max="14079" width="20.140625" style="6" customWidth="1"/>
    <col min="14080" max="14080" width="15" style="6" customWidth="1"/>
    <col min="14081" max="14081" width="17.5703125" style="6" customWidth="1"/>
    <col min="14082" max="14082" width="16.28515625" style="6" customWidth="1"/>
    <col min="14083" max="14084" width="15" style="6" customWidth="1"/>
    <col min="14085" max="14085" width="17.5703125" style="6" customWidth="1"/>
    <col min="14086" max="14086" width="20.140625" style="6" customWidth="1"/>
    <col min="14087" max="14087" width="16.28515625" style="6" customWidth="1"/>
    <col min="14088" max="14088" width="25.28515625" style="6" customWidth="1"/>
    <col min="14089" max="14089" width="18.85546875" style="6" customWidth="1"/>
    <col min="14090" max="14092" width="20.140625" style="6" customWidth="1"/>
    <col min="14093" max="14093" width="39.42578125" style="6" customWidth="1"/>
    <col min="14094" max="14094" width="25.28515625" style="6" customWidth="1"/>
    <col min="14095" max="14260" width="20.140625" style="6" customWidth="1"/>
    <col min="14261" max="14299" width="12.42578125" style="6" customWidth="1"/>
    <col min="14300" max="14300" width="20.140625" style="6" customWidth="1"/>
    <col min="14301" max="14301" width="21.42578125" style="6" customWidth="1"/>
    <col min="14302" max="14302" width="22.7109375" style="6" customWidth="1"/>
    <col min="14303" max="14303" width="13.7109375" style="6" customWidth="1"/>
    <col min="14304" max="14304" width="15" style="6" customWidth="1"/>
    <col min="14305" max="14306" width="17.5703125" style="6" customWidth="1"/>
    <col min="14307" max="14307" width="26.5703125" style="6" customWidth="1"/>
    <col min="14308" max="14308" width="16.28515625" style="6" customWidth="1"/>
    <col min="14309" max="14309" width="15" style="6" customWidth="1"/>
    <col min="14310" max="14311" width="12.42578125" style="6" customWidth="1"/>
    <col min="14312" max="14313" width="17.5703125" style="6" customWidth="1"/>
    <col min="14314" max="14314" width="7.28515625" style="6" customWidth="1"/>
    <col min="14315" max="14315" width="21.42578125" style="6" customWidth="1"/>
    <col min="14316" max="14317" width="16.28515625" style="6" customWidth="1"/>
    <col min="14318" max="14318" width="20.140625" style="6" customWidth="1"/>
    <col min="14319" max="14319" width="24" style="6" customWidth="1"/>
    <col min="14320" max="14320" width="18.85546875" style="6" customWidth="1"/>
    <col min="14321" max="14321" width="15" style="6" customWidth="1"/>
    <col min="14322" max="14322" width="20.140625" style="6" customWidth="1"/>
    <col min="14323" max="14323" width="16.28515625" style="6" customWidth="1"/>
    <col min="14324" max="14324" width="6" style="6" customWidth="1"/>
    <col min="14325" max="14325" width="12.42578125" style="6" customWidth="1"/>
    <col min="14326" max="14328" width="15" style="6" customWidth="1"/>
    <col min="14329" max="14329" width="7.28515625" style="6" customWidth="1"/>
    <col min="14330" max="14330" width="11.140625" style="6" customWidth="1"/>
    <col min="14331" max="14331" width="15" style="6" customWidth="1"/>
    <col min="14332" max="14332" width="18.85546875" style="6" customWidth="1"/>
    <col min="14333" max="14333" width="16.28515625" style="6" customWidth="1"/>
    <col min="14334" max="14334" width="25.28515625" style="6" customWidth="1"/>
    <col min="14335" max="14335" width="20.140625" style="6" customWidth="1"/>
    <col min="14336" max="14336" width="15" style="6" customWidth="1"/>
    <col min="14337" max="14337" width="17.5703125" style="6" customWidth="1"/>
    <col min="14338" max="14338" width="16.28515625" style="6" customWidth="1"/>
    <col min="14339" max="14340" width="15" style="6" customWidth="1"/>
    <col min="14341" max="14341" width="17.5703125" style="6" customWidth="1"/>
    <col min="14342" max="14342" width="20.140625" style="6" customWidth="1"/>
    <col min="14343" max="14343" width="16.28515625" style="6" customWidth="1"/>
    <col min="14344" max="14344" width="25.28515625" style="6" customWidth="1"/>
    <col min="14345" max="14345" width="18.85546875" style="6" customWidth="1"/>
    <col min="14346" max="14348" width="20.140625" style="6" customWidth="1"/>
    <col min="14349" max="14349" width="39.42578125" style="6" customWidth="1"/>
    <col min="14350" max="14350" width="25.28515625" style="6" customWidth="1"/>
    <col min="14351" max="14516" width="20.140625" style="6" customWidth="1"/>
    <col min="14517" max="14555" width="12.42578125" style="6" customWidth="1"/>
    <col min="14556" max="14556" width="20.140625" style="6" customWidth="1"/>
    <col min="14557" max="14557" width="21.42578125" style="6" customWidth="1"/>
    <col min="14558" max="14558" width="22.7109375" style="6" customWidth="1"/>
    <col min="14559" max="14559" width="13.7109375" style="6" customWidth="1"/>
    <col min="14560" max="14560" width="15" style="6" customWidth="1"/>
    <col min="14561" max="14562" width="17.5703125" style="6" customWidth="1"/>
    <col min="14563" max="14563" width="26.5703125" style="6" customWidth="1"/>
    <col min="14564" max="14564" width="16.28515625" style="6" customWidth="1"/>
    <col min="14565" max="14565" width="15" style="6" customWidth="1"/>
    <col min="14566" max="14567" width="12.42578125" style="6" customWidth="1"/>
    <col min="14568" max="14569" width="17.5703125" style="6" customWidth="1"/>
    <col min="14570" max="14570" width="7.28515625" style="6" customWidth="1"/>
    <col min="14571" max="14571" width="21.42578125" style="6" customWidth="1"/>
    <col min="14572" max="14573" width="16.28515625" style="6" customWidth="1"/>
    <col min="14574" max="14574" width="20.140625" style="6" customWidth="1"/>
    <col min="14575" max="14575" width="24" style="6" customWidth="1"/>
    <col min="14576" max="14576" width="18.85546875" style="6" customWidth="1"/>
    <col min="14577" max="14577" width="15" style="6" customWidth="1"/>
    <col min="14578" max="14578" width="20.140625" style="6" customWidth="1"/>
    <col min="14579" max="14579" width="16.28515625" style="6" customWidth="1"/>
    <col min="14580" max="14580" width="6" style="6" customWidth="1"/>
    <col min="14581" max="14581" width="12.42578125" style="6" customWidth="1"/>
    <col min="14582" max="14584" width="15" style="6" customWidth="1"/>
    <col min="14585" max="14585" width="7.28515625" style="6" customWidth="1"/>
    <col min="14586" max="14586" width="11.140625" style="6" customWidth="1"/>
    <col min="14587" max="14587" width="15" style="6" customWidth="1"/>
    <col min="14588" max="14588" width="18.85546875" style="6" customWidth="1"/>
    <col min="14589" max="14589" width="16.28515625" style="6" customWidth="1"/>
    <col min="14590" max="14590" width="25.28515625" style="6" customWidth="1"/>
    <col min="14591" max="14591" width="20.140625" style="6" customWidth="1"/>
    <col min="14592" max="14592" width="15" style="6" customWidth="1"/>
    <col min="14593" max="14593" width="17.5703125" style="6" customWidth="1"/>
    <col min="14594" max="14594" width="16.28515625" style="6" customWidth="1"/>
    <col min="14595" max="14596" width="15" style="6" customWidth="1"/>
    <col min="14597" max="14597" width="17.5703125" style="6" customWidth="1"/>
    <col min="14598" max="14598" width="20.140625" style="6" customWidth="1"/>
    <col min="14599" max="14599" width="16.28515625" style="6" customWidth="1"/>
    <col min="14600" max="14600" width="25.28515625" style="6" customWidth="1"/>
    <col min="14601" max="14601" width="18.85546875" style="6" customWidth="1"/>
    <col min="14602" max="14604" width="20.140625" style="6" customWidth="1"/>
    <col min="14605" max="14605" width="39.42578125" style="6" customWidth="1"/>
    <col min="14606" max="14606" width="25.28515625" style="6" customWidth="1"/>
    <col min="14607" max="14772" width="20.140625" style="6" customWidth="1"/>
    <col min="14773" max="14811" width="12.42578125" style="6" customWidth="1"/>
    <col min="14812" max="14812" width="20.140625" style="6" customWidth="1"/>
    <col min="14813" max="14813" width="21.42578125" style="6" customWidth="1"/>
    <col min="14814" max="14814" width="22.7109375" style="6" customWidth="1"/>
    <col min="14815" max="14815" width="13.7109375" style="6" customWidth="1"/>
    <col min="14816" max="14816" width="15" style="6" customWidth="1"/>
    <col min="14817" max="14818" width="17.5703125" style="6" customWidth="1"/>
    <col min="14819" max="14819" width="26.5703125" style="6" customWidth="1"/>
    <col min="14820" max="14820" width="16.28515625" style="6" customWidth="1"/>
    <col min="14821" max="14821" width="15" style="6" customWidth="1"/>
    <col min="14822" max="14823" width="12.42578125" style="6" customWidth="1"/>
    <col min="14824" max="14825" width="17.5703125" style="6" customWidth="1"/>
    <col min="14826" max="14826" width="7.28515625" style="6" customWidth="1"/>
    <col min="14827" max="14827" width="21.42578125" style="6" customWidth="1"/>
    <col min="14828" max="14829" width="16.28515625" style="6" customWidth="1"/>
    <col min="14830" max="14830" width="20.140625" style="6" customWidth="1"/>
    <col min="14831" max="14831" width="24" style="6" customWidth="1"/>
    <col min="14832" max="14832" width="18.85546875" style="6" customWidth="1"/>
    <col min="14833" max="14833" width="15" style="6" customWidth="1"/>
    <col min="14834" max="14834" width="20.140625" style="6" customWidth="1"/>
    <col min="14835" max="14835" width="16.28515625" style="6" customWidth="1"/>
    <col min="14836" max="14836" width="6" style="6" customWidth="1"/>
    <col min="14837" max="14837" width="12.42578125" style="6" customWidth="1"/>
    <col min="14838" max="14840" width="15" style="6" customWidth="1"/>
    <col min="14841" max="14841" width="7.28515625" style="6" customWidth="1"/>
    <col min="14842" max="14842" width="11.140625" style="6" customWidth="1"/>
    <col min="14843" max="14843" width="15" style="6" customWidth="1"/>
    <col min="14844" max="14844" width="18.85546875" style="6" customWidth="1"/>
    <col min="14845" max="14845" width="16.28515625" style="6" customWidth="1"/>
    <col min="14846" max="14846" width="25.28515625" style="6" customWidth="1"/>
    <col min="14847" max="14847" width="20.140625" style="6" customWidth="1"/>
    <col min="14848" max="14848" width="15" style="6" customWidth="1"/>
    <col min="14849" max="14849" width="17.5703125" style="6" customWidth="1"/>
    <col min="14850" max="14850" width="16.28515625" style="6" customWidth="1"/>
    <col min="14851" max="14852" width="15" style="6" customWidth="1"/>
    <col min="14853" max="14853" width="17.5703125" style="6" customWidth="1"/>
    <col min="14854" max="14854" width="20.140625" style="6" customWidth="1"/>
    <col min="14855" max="14855" width="16.28515625" style="6" customWidth="1"/>
    <col min="14856" max="14856" width="25.28515625" style="6" customWidth="1"/>
    <col min="14857" max="14857" width="18.85546875" style="6" customWidth="1"/>
    <col min="14858" max="14860" width="20.140625" style="6" customWidth="1"/>
    <col min="14861" max="14861" width="39.42578125" style="6" customWidth="1"/>
    <col min="14862" max="14862" width="25.28515625" style="6" customWidth="1"/>
    <col min="14863" max="15028" width="20.140625" style="6" customWidth="1"/>
    <col min="15029" max="15067" width="12.42578125" style="6" customWidth="1"/>
    <col min="15068" max="15068" width="20.140625" style="6" customWidth="1"/>
    <col min="15069" max="15069" width="21.42578125" style="6" customWidth="1"/>
    <col min="15070" max="15070" width="22.7109375" style="6" customWidth="1"/>
    <col min="15071" max="15071" width="13.7109375" style="6" customWidth="1"/>
    <col min="15072" max="15072" width="15" style="6" customWidth="1"/>
    <col min="15073" max="15074" width="17.5703125" style="6" customWidth="1"/>
    <col min="15075" max="15075" width="26.5703125" style="6" customWidth="1"/>
    <col min="15076" max="15076" width="16.28515625" style="6" customWidth="1"/>
    <col min="15077" max="15077" width="15" style="6" customWidth="1"/>
    <col min="15078" max="15079" width="12.42578125" style="6" customWidth="1"/>
    <col min="15080" max="15081" width="17.5703125" style="6" customWidth="1"/>
    <col min="15082" max="15082" width="7.28515625" style="6" customWidth="1"/>
    <col min="15083" max="15083" width="21.42578125" style="6" customWidth="1"/>
    <col min="15084" max="15085" width="16.28515625" style="6" customWidth="1"/>
    <col min="15086" max="15086" width="20.140625" style="6" customWidth="1"/>
    <col min="15087" max="15087" width="24" style="6" customWidth="1"/>
    <col min="15088" max="15088" width="18.85546875" style="6" customWidth="1"/>
    <col min="15089" max="15089" width="15" style="6" customWidth="1"/>
    <col min="15090" max="15090" width="20.140625" style="6" customWidth="1"/>
    <col min="15091" max="15091" width="16.28515625" style="6" customWidth="1"/>
    <col min="15092" max="15092" width="6" style="6" customWidth="1"/>
    <col min="15093" max="15093" width="12.42578125" style="6" customWidth="1"/>
    <col min="15094" max="15096" width="15" style="6" customWidth="1"/>
    <col min="15097" max="15097" width="7.28515625" style="6" customWidth="1"/>
    <col min="15098" max="15098" width="11.140625" style="6" customWidth="1"/>
    <col min="15099" max="15099" width="15" style="6" customWidth="1"/>
    <col min="15100" max="15100" width="18.85546875" style="6" customWidth="1"/>
    <col min="15101" max="15101" width="16.28515625" style="6" customWidth="1"/>
    <col min="15102" max="15102" width="25.28515625" style="6" customWidth="1"/>
    <col min="15103" max="15103" width="20.140625" style="6" customWidth="1"/>
    <col min="15104" max="15104" width="15" style="6" customWidth="1"/>
    <col min="15105" max="15105" width="17.5703125" style="6" customWidth="1"/>
    <col min="15106" max="15106" width="16.28515625" style="6" customWidth="1"/>
    <col min="15107" max="15108" width="15" style="6" customWidth="1"/>
    <col min="15109" max="15109" width="17.5703125" style="6" customWidth="1"/>
    <col min="15110" max="15110" width="20.140625" style="6" customWidth="1"/>
    <col min="15111" max="15111" width="16.28515625" style="6" customWidth="1"/>
    <col min="15112" max="15112" width="25.28515625" style="6" customWidth="1"/>
    <col min="15113" max="15113" width="18.85546875" style="6" customWidth="1"/>
    <col min="15114" max="15116" width="20.140625" style="6" customWidth="1"/>
    <col min="15117" max="15117" width="39.42578125" style="6" customWidth="1"/>
    <col min="15118" max="15118" width="25.28515625" style="6" customWidth="1"/>
    <col min="15119" max="15284" width="20.140625" style="6" customWidth="1"/>
    <col min="15285" max="15323" width="12.42578125" style="6" customWidth="1"/>
    <col min="15324" max="15324" width="20.140625" style="6" customWidth="1"/>
    <col min="15325" max="15325" width="21.42578125" style="6" customWidth="1"/>
    <col min="15326" max="15326" width="22.7109375" style="6" customWidth="1"/>
    <col min="15327" max="15327" width="13.7109375" style="6" customWidth="1"/>
    <col min="15328" max="15328" width="15" style="6" customWidth="1"/>
    <col min="15329" max="15330" width="17.5703125" style="6" customWidth="1"/>
    <col min="15331" max="15331" width="26.5703125" style="6" customWidth="1"/>
    <col min="15332" max="15332" width="16.28515625" style="6" customWidth="1"/>
    <col min="15333" max="15333" width="15" style="6" customWidth="1"/>
    <col min="15334" max="15335" width="12.42578125" style="6" customWidth="1"/>
    <col min="15336" max="15337" width="17.5703125" style="6" customWidth="1"/>
    <col min="15338" max="15338" width="7.28515625" style="6" customWidth="1"/>
    <col min="15339" max="15339" width="21.42578125" style="6" customWidth="1"/>
    <col min="15340" max="15341" width="16.28515625" style="6" customWidth="1"/>
    <col min="15342" max="15342" width="20.140625" style="6" customWidth="1"/>
    <col min="15343" max="15343" width="24" style="6" customWidth="1"/>
    <col min="15344" max="15344" width="18.85546875" style="6" customWidth="1"/>
    <col min="15345" max="15345" width="15" style="6" customWidth="1"/>
    <col min="15346" max="15346" width="20.140625" style="6" customWidth="1"/>
    <col min="15347" max="15347" width="16.28515625" style="6" customWidth="1"/>
    <col min="15348" max="15348" width="6" style="6" customWidth="1"/>
    <col min="15349" max="15349" width="12.42578125" style="6" customWidth="1"/>
    <col min="15350" max="15352" width="15" style="6" customWidth="1"/>
    <col min="15353" max="15353" width="7.28515625" style="6" customWidth="1"/>
    <col min="15354" max="15354" width="11.140625" style="6" customWidth="1"/>
    <col min="15355" max="15355" width="15" style="6" customWidth="1"/>
    <col min="15356" max="15356" width="18.85546875" style="6" customWidth="1"/>
    <col min="15357" max="15357" width="16.28515625" style="6" customWidth="1"/>
    <col min="15358" max="15358" width="25.28515625" style="6" customWidth="1"/>
    <col min="15359" max="15359" width="20.140625" style="6" customWidth="1"/>
    <col min="15360" max="15360" width="15" style="6" customWidth="1"/>
    <col min="15361" max="15361" width="17.5703125" style="6" customWidth="1"/>
    <col min="15362" max="15362" width="16.28515625" style="6" customWidth="1"/>
    <col min="15363" max="15364" width="15" style="6" customWidth="1"/>
    <col min="15365" max="15365" width="17.5703125" style="6" customWidth="1"/>
    <col min="15366" max="15366" width="20.140625" style="6" customWidth="1"/>
    <col min="15367" max="15367" width="16.28515625" style="6" customWidth="1"/>
    <col min="15368" max="15368" width="25.28515625" style="6" customWidth="1"/>
    <col min="15369" max="15369" width="18.85546875" style="6" customWidth="1"/>
    <col min="15370" max="15372" width="20.140625" style="6" customWidth="1"/>
    <col min="15373" max="15373" width="39.42578125" style="6" customWidth="1"/>
    <col min="15374" max="15374" width="25.28515625" style="6" customWidth="1"/>
    <col min="15375" max="15540" width="20.140625" style="6" customWidth="1"/>
    <col min="15541" max="15579" width="12.42578125" style="6" customWidth="1"/>
    <col min="15580" max="15580" width="20.140625" style="6" customWidth="1"/>
    <col min="15581" max="15581" width="21.42578125" style="6" customWidth="1"/>
    <col min="15582" max="15582" width="22.7109375" style="6" customWidth="1"/>
    <col min="15583" max="15583" width="13.7109375" style="6" customWidth="1"/>
    <col min="15584" max="15584" width="15" style="6" customWidth="1"/>
    <col min="15585" max="15586" width="17.5703125" style="6" customWidth="1"/>
    <col min="15587" max="15587" width="26.5703125" style="6" customWidth="1"/>
    <col min="15588" max="15588" width="16.28515625" style="6" customWidth="1"/>
    <col min="15589" max="15589" width="15" style="6" customWidth="1"/>
    <col min="15590" max="15591" width="12.42578125" style="6" customWidth="1"/>
    <col min="15592" max="15593" width="17.5703125" style="6" customWidth="1"/>
    <col min="15594" max="15594" width="7.28515625" style="6" customWidth="1"/>
    <col min="15595" max="15595" width="21.42578125" style="6" customWidth="1"/>
    <col min="15596" max="15597" width="16.28515625" style="6" customWidth="1"/>
    <col min="15598" max="15598" width="20.140625" style="6" customWidth="1"/>
    <col min="15599" max="15599" width="24" style="6" customWidth="1"/>
    <col min="15600" max="15600" width="18.85546875" style="6" customWidth="1"/>
    <col min="15601" max="15601" width="15" style="6" customWidth="1"/>
    <col min="15602" max="15602" width="20.140625" style="6" customWidth="1"/>
    <col min="15603" max="15603" width="16.28515625" style="6" customWidth="1"/>
    <col min="15604" max="15604" width="6" style="6" customWidth="1"/>
    <col min="15605" max="15605" width="12.42578125" style="6" customWidth="1"/>
    <col min="15606" max="15608" width="15" style="6" customWidth="1"/>
    <col min="15609" max="15609" width="7.28515625" style="6" customWidth="1"/>
    <col min="15610" max="15610" width="11.140625" style="6" customWidth="1"/>
    <col min="15611" max="15611" width="15" style="6" customWidth="1"/>
    <col min="15612" max="15612" width="18.85546875" style="6" customWidth="1"/>
    <col min="15613" max="15613" width="16.28515625" style="6" customWidth="1"/>
    <col min="15614" max="15614" width="25.28515625" style="6" customWidth="1"/>
    <col min="15615" max="15615" width="20.140625" style="6" customWidth="1"/>
    <col min="15616" max="15616" width="15" style="6" customWidth="1"/>
    <col min="15617" max="15617" width="17.5703125" style="6" customWidth="1"/>
    <col min="15618" max="15618" width="16.28515625" style="6" customWidth="1"/>
    <col min="15619" max="15620" width="15" style="6" customWidth="1"/>
    <col min="15621" max="15621" width="17.5703125" style="6" customWidth="1"/>
    <col min="15622" max="15622" width="20.140625" style="6" customWidth="1"/>
    <col min="15623" max="15623" width="16.28515625" style="6" customWidth="1"/>
    <col min="15624" max="15624" width="25.28515625" style="6" customWidth="1"/>
    <col min="15625" max="15625" width="18.85546875" style="6" customWidth="1"/>
    <col min="15626" max="15628" width="20.140625" style="6" customWidth="1"/>
    <col min="15629" max="15629" width="39.42578125" style="6" customWidth="1"/>
    <col min="15630" max="15630" width="25.28515625" style="6" customWidth="1"/>
    <col min="15631" max="15796" width="20.140625" style="6" customWidth="1"/>
    <col min="15797" max="15835" width="12.42578125" style="6" customWidth="1"/>
    <col min="15836" max="15836" width="20.140625" style="6" customWidth="1"/>
    <col min="15837" max="15837" width="21.42578125" style="6" customWidth="1"/>
    <col min="15838" max="15838" width="22.7109375" style="6" customWidth="1"/>
    <col min="15839" max="15839" width="13.7109375" style="6" customWidth="1"/>
    <col min="15840" max="15840" width="15" style="6" customWidth="1"/>
    <col min="15841" max="15842" width="17.5703125" style="6" customWidth="1"/>
    <col min="15843" max="15843" width="26.5703125" style="6" customWidth="1"/>
    <col min="15844" max="15844" width="16.28515625" style="6" customWidth="1"/>
    <col min="15845" max="15845" width="15" style="6" customWidth="1"/>
    <col min="15846" max="15847" width="12.42578125" style="6" customWidth="1"/>
    <col min="15848" max="15849" width="17.5703125" style="6" customWidth="1"/>
    <col min="15850" max="15850" width="7.28515625" style="6" customWidth="1"/>
    <col min="15851" max="15851" width="21.42578125" style="6" customWidth="1"/>
    <col min="15852" max="15853" width="16.28515625" style="6" customWidth="1"/>
    <col min="15854" max="15854" width="20.140625" style="6" customWidth="1"/>
    <col min="15855" max="15855" width="24" style="6" customWidth="1"/>
    <col min="15856" max="15856" width="18.85546875" style="6" customWidth="1"/>
    <col min="15857" max="15857" width="15" style="6" customWidth="1"/>
    <col min="15858" max="15858" width="20.140625" style="6" customWidth="1"/>
    <col min="15859" max="15859" width="16.28515625" style="6" customWidth="1"/>
    <col min="15860" max="15860" width="6" style="6" customWidth="1"/>
    <col min="15861" max="15861" width="12.42578125" style="6" customWidth="1"/>
    <col min="15862" max="15864" width="15" style="6" customWidth="1"/>
    <col min="15865" max="15865" width="7.28515625" style="6" customWidth="1"/>
    <col min="15866" max="15866" width="11.140625" style="6" customWidth="1"/>
    <col min="15867" max="15867" width="15" style="6" customWidth="1"/>
    <col min="15868" max="15868" width="18.85546875" style="6" customWidth="1"/>
    <col min="15869" max="15869" width="16.28515625" style="6" customWidth="1"/>
    <col min="15870" max="15870" width="25.28515625" style="6" customWidth="1"/>
    <col min="15871" max="15871" width="20.140625" style="6" customWidth="1"/>
    <col min="15872" max="15872" width="15" style="6" customWidth="1"/>
    <col min="15873" max="15873" width="17.5703125" style="6" customWidth="1"/>
    <col min="15874" max="15874" width="16.28515625" style="6" customWidth="1"/>
    <col min="15875" max="15876" width="15" style="6" customWidth="1"/>
    <col min="15877" max="15877" width="17.5703125" style="6" customWidth="1"/>
    <col min="15878" max="15878" width="20.140625" style="6" customWidth="1"/>
    <col min="15879" max="15879" width="16.28515625" style="6" customWidth="1"/>
    <col min="15880" max="15880" width="25.28515625" style="6" customWidth="1"/>
    <col min="15881" max="15881" width="18.85546875" style="6" customWidth="1"/>
    <col min="15882" max="15884" width="20.140625" style="6" customWidth="1"/>
    <col min="15885" max="15885" width="39.42578125" style="6" customWidth="1"/>
    <col min="15886" max="15886" width="25.28515625" style="6" customWidth="1"/>
    <col min="15887" max="16052" width="20.140625" style="6" customWidth="1"/>
    <col min="16053" max="16091" width="12.42578125" style="6" customWidth="1"/>
    <col min="16092" max="16092" width="20.140625" style="6" customWidth="1"/>
    <col min="16093" max="16093" width="21.42578125" style="6" customWidth="1"/>
    <col min="16094" max="16094" width="22.7109375" style="6" customWidth="1"/>
    <col min="16095" max="16095" width="13.7109375" style="6" customWidth="1"/>
    <col min="16096" max="16096" width="15" style="6" customWidth="1"/>
    <col min="16097" max="16098" width="17.5703125" style="6" customWidth="1"/>
    <col min="16099" max="16099" width="26.5703125" style="6" customWidth="1"/>
    <col min="16100" max="16100" width="16.28515625" style="6" customWidth="1"/>
    <col min="16101" max="16101" width="15" style="6" customWidth="1"/>
    <col min="16102" max="16103" width="12.42578125" style="6" customWidth="1"/>
    <col min="16104" max="16105" width="17.5703125" style="6" customWidth="1"/>
    <col min="16106" max="16106" width="7.28515625" style="6" customWidth="1"/>
    <col min="16107" max="16107" width="21.42578125" style="6" customWidth="1"/>
    <col min="16108" max="16109" width="16.28515625" style="6" customWidth="1"/>
    <col min="16110" max="16110" width="20.140625" style="6" customWidth="1"/>
    <col min="16111" max="16111" width="24" style="6" customWidth="1"/>
    <col min="16112" max="16112" width="18.85546875" style="6" customWidth="1"/>
    <col min="16113" max="16113" width="15" style="6" customWidth="1"/>
    <col min="16114" max="16114" width="20.140625" style="6" customWidth="1"/>
    <col min="16115" max="16115" width="16.28515625" style="6" customWidth="1"/>
    <col min="16116" max="16116" width="6" style="6" customWidth="1"/>
    <col min="16117" max="16117" width="12.42578125" style="6" customWidth="1"/>
    <col min="16118" max="16120" width="15" style="6" customWidth="1"/>
    <col min="16121" max="16121" width="7.28515625" style="6" customWidth="1"/>
    <col min="16122" max="16122" width="11.140625" style="6" customWidth="1"/>
    <col min="16123" max="16123" width="15" style="6" customWidth="1"/>
    <col min="16124" max="16124" width="18.85546875" style="6" customWidth="1"/>
    <col min="16125" max="16125" width="16.28515625" style="6" customWidth="1"/>
    <col min="16126" max="16126" width="25.28515625" style="6" customWidth="1"/>
    <col min="16127" max="16127" width="20.140625" style="6" customWidth="1"/>
    <col min="16128" max="16128" width="15" style="6" customWidth="1"/>
    <col min="16129" max="16129" width="17.5703125" style="6" customWidth="1"/>
    <col min="16130" max="16130" width="16.28515625" style="6" customWidth="1"/>
    <col min="16131" max="16132" width="15" style="6" customWidth="1"/>
    <col min="16133" max="16133" width="17.5703125" style="6" customWidth="1"/>
    <col min="16134" max="16134" width="20.140625" style="6" customWidth="1"/>
    <col min="16135" max="16135" width="16.28515625" style="6" customWidth="1"/>
    <col min="16136" max="16136" width="25.28515625" style="6" customWidth="1"/>
    <col min="16137" max="16137" width="18.85546875" style="6" customWidth="1"/>
    <col min="16138" max="16140" width="20.140625" style="6" customWidth="1"/>
    <col min="16141" max="16141" width="39.42578125" style="6" customWidth="1"/>
    <col min="16142" max="16142" width="25.28515625" style="6" customWidth="1"/>
    <col min="16143" max="16308" width="20.140625" style="6" customWidth="1"/>
    <col min="16309" max="16384" width="12.42578125" style="6" customWidth="1"/>
  </cols>
  <sheetData>
    <row r="1" spans="1:219" s="29" customFormat="1" ht="15" x14ac:dyDescent="0.2">
      <c r="A1" s="57"/>
      <c r="B1" s="96">
        <f ca="1">WORKDAY(TODAY(),1,$U$72:$U$436)</f>
        <v>45789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93" t="s">
        <v>0</v>
      </c>
      <c r="V1" s="84"/>
      <c r="W1" s="84"/>
      <c r="X1" s="83"/>
      <c r="Y1" s="84"/>
      <c r="Z1" s="84"/>
      <c r="AA1" s="93" t="s">
        <v>2</v>
      </c>
      <c r="AB1" s="23"/>
      <c r="AC1" s="23"/>
      <c r="AD1" s="26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0"/>
      <c r="GC1" s="20"/>
      <c r="GD1" s="20"/>
      <c r="GE1" s="20"/>
      <c r="GF1" s="20"/>
      <c r="GG1" s="20"/>
      <c r="GH1" s="20"/>
      <c r="GI1" s="20"/>
      <c r="GJ1" s="28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</row>
    <row r="2" spans="1:219" s="29" customFormat="1" ht="15" x14ac:dyDescent="0.2">
      <c r="A2" s="21"/>
      <c r="B2" s="94" t="s">
        <v>63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7"/>
      <c r="V2" s="36"/>
      <c r="W2" s="38"/>
      <c r="X2" s="36"/>
      <c r="Y2" s="36"/>
      <c r="Z2" s="38"/>
      <c r="AA2" s="38"/>
      <c r="AB2" s="38"/>
      <c r="AC2" s="36"/>
      <c r="AD2" s="39"/>
      <c r="AE2" s="36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</row>
    <row r="3" spans="1:219" s="29" customFormat="1" ht="15" x14ac:dyDescent="0.2">
      <c r="A3" s="58"/>
      <c r="B3" s="95" t="s">
        <v>64</v>
      </c>
      <c r="C3" s="30"/>
      <c r="D3" s="20"/>
      <c r="E3" s="31"/>
      <c r="F3" s="32"/>
      <c r="G3" s="32"/>
      <c r="H3" s="32"/>
      <c r="I3" s="80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93" t="s">
        <v>1</v>
      </c>
      <c r="V3" s="36"/>
      <c r="W3" s="38"/>
      <c r="X3" s="36"/>
      <c r="Y3" s="36"/>
      <c r="Z3" s="38"/>
      <c r="AA3" s="38"/>
      <c r="AB3" s="38"/>
      <c r="AC3" s="36"/>
      <c r="AD3" s="39"/>
      <c r="AE3" s="36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</row>
    <row r="4" spans="1:219" s="29" customFormat="1" ht="14.25" x14ac:dyDescent="0.2">
      <c r="A4" s="76"/>
      <c r="B4" s="115" t="s">
        <v>66</v>
      </c>
      <c r="C4" s="30"/>
      <c r="D4" s="20"/>
      <c r="E4" s="31"/>
      <c r="F4" s="32"/>
      <c r="G4" s="32"/>
      <c r="H4" s="32"/>
      <c r="I4" s="80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8"/>
      <c r="X4" s="36"/>
      <c r="Y4" s="36"/>
      <c r="Z4" s="38"/>
      <c r="AA4" s="38"/>
      <c r="AB4" s="38"/>
      <c r="AC4" s="36"/>
      <c r="AD4" s="39"/>
      <c r="AE4" s="36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</row>
    <row r="5" spans="1:219" s="29" customFormat="1" x14ac:dyDescent="0.15">
      <c r="A5" s="77" t="str">
        <f>IF(A4="Sim",VLOOKUP($B$1,$A$12:$S$377,16),"")</f>
        <v/>
      </c>
      <c r="B5" s="116" t="s">
        <v>67</v>
      </c>
      <c r="C5" s="117" t="s">
        <v>68</v>
      </c>
      <c r="D5" s="116" t="s">
        <v>69</v>
      </c>
      <c r="E5" s="118" t="s">
        <v>70</v>
      </c>
      <c r="F5" s="119" t="s">
        <v>71</v>
      </c>
      <c r="G5" s="119" t="s">
        <v>72</v>
      </c>
      <c r="H5" s="119" t="s">
        <v>73</v>
      </c>
      <c r="I5" s="120" t="s">
        <v>74</v>
      </c>
      <c r="J5" s="121" t="s">
        <v>75</v>
      </c>
      <c r="K5" s="118" t="s">
        <v>76</v>
      </c>
      <c r="L5" s="118" t="s">
        <v>77</v>
      </c>
      <c r="M5" s="122" t="s">
        <v>78</v>
      </c>
      <c r="N5" s="122" t="s">
        <v>79</v>
      </c>
      <c r="O5" s="123" t="s">
        <v>80</v>
      </c>
      <c r="P5" s="117" t="s">
        <v>81</v>
      </c>
      <c r="Q5" s="116" t="s">
        <v>82</v>
      </c>
      <c r="R5" s="124" t="s">
        <v>83</v>
      </c>
      <c r="S5" s="124" t="s">
        <v>84</v>
      </c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</row>
    <row r="6" spans="1:219" s="29" customFormat="1" ht="13.5" customHeight="1" x14ac:dyDescent="0.15">
      <c r="A6" s="77" t="str">
        <f>IF(A4="Sim",VLOOKUP($B$1,$A$12:$S$377,17),"")</f>
        <v/>
      </c>
      <c r="B6" s="24">
        <v>2</v>
      </c>
      <c r="C6" s="24">
        <f t="shared" ref="C6:S6" si="0">(B6+1)</f>
        <v>3</v>
      </c>
      <c r="D6" s="24">
        <f t="shared" si="0"/>
        <v>4</v>
      </c>
      <c r="E6" s="24">
        <f t="shared" si="0"/>
        <v>5</v>
      </c>
      <c r="F6" s="24">
        <f t="shared" si="0"/>
        <v>6</v>
      </c>
      <c r="G6" s="24">
        <f t="shared" si="0"/>
        <v>7</v>
      </c>
      <c r="H6" s="24">
        <f>(G6+1)</f>
        <v>8</v>
      </c>
      <c r="I6" s="24">
        <f t="shared" si="0"/>
        <v>9</v>
      </c>
      <c r="J6" s="24">
        <f t="shared" si="0"/>
        <v>10</v>
      </c>
      <c r="K6" s="24">
        <f t="shared" si="0"/>
        <v>11</v>
      </c>
      <c r="L6" s="24">
        <f t="shared" si="0"/>
        <v>12</v>
      </c>
      <c r="M6" s="24">
        <f t="shared" si="0"/>
        <v>13</v>
      </c>
      <c r="N6" s="24">
        <f t="shared" si="0"/>
        <v>14</v>
      </c>
      <c r="O6" s="24">
        <f t="shared" si="0"/>
        <v>15</v>
      </c>
      <c r="P6" s="24">
        <f t="shared" si="0"/>
        <v>16</v>
      </c>
      <c r="Q6" s="24">
        <f t="shared" si="0"/>
        <v>17</v>
      </c>
      <c r="R6" s="24">
        <f t="shared" si="0"/>
        <v>18</v>
      </c>
      <c r="S6" s="24">
        <f t="shared" si="0"/>
        <v>19</v>
      </c>
      <c r="T6" s="23"/>
      <c r="U6" s="23"/>
      <c r="V6" s="23"/>
      <c r="W6" s="23"/>
      <c r="X6" s="23"/>
      <c r="Y6" s="23"/>
      <c r="Z6" s="23"/>
      <c r="AA6" s="23"/>
      <c r="AB6" s="23"/>
      <c r="AC6" s="23"/>
      <c r="AD6" s="26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</row>
    <row r="7" spans="1:219" s="29" customFormat="1" ht="12.75" x14ac:dyDescent="0.15">
      <c r="A7" s="78" t="s">
        <v>56</v>
      </c>
      <c r="B7" s="24" t="s">
        <v>59</v>
      </c>
      <c r="C7" s="41" t="s">
        <v>4</v>
      </c>
      <c r="D7" s="42" t="s">
        <v>5</v>
      </c>
      <c r="E7" s="43" t="s">
        <v>5</v>
      </c>
      <c r="F7" s="42" t="s">
        <v>5</v>
      </c>
      <c r="G7" s="42" t="s">
        <v>5</v>
      </c>
      <c r="H7" s="42" t="s">
        <v>5</v>
      </c>
      <c r="I7" s="44" t="s">
        <v>6</v>
      </c>
      <c r="J7" s="44" t="s">
        <v>6</v>
      </c>
      <c r="K7" s="44" t="s">
        <v>6</v>
      </c>
      <c r="L7" s="44" t="s">
        <v>6</v>
      </c>
      <c r="M7" s="45" t="s">
        <v>6</v>
      </c>
      <c r="N7" s="46" t="s">
        <v>7</v>
      </c>
      <c r="O7" s="47" t="s">
        <v>8</v>
      </c>
      <c r="P7" s="24" t="s">
        <v>9</v>
      </c>
      <c r="Q7" s="41" t="s">
        <v>10</v>
      </c>
      <c r="R7" s="48" t="s">
        <v>11</v>
      </c>
      <c r="S7" s="49" t="s">
        <v>11</v>
      </c>
      <c r="T7" s="23"/>
      <c r="U7" s="23"/>
      <c r="V7" s="23"/>
      <c r="W7" s="23"/>
      <c r="X7" s="23"/>
      <c r="Y7" s="23"/>
      <c r="Z7" s="23"/>
      <c r="AA7" s="23"/>
      <c r="AB7" s="23"/>
      <c r="AC7" s="23"/>
      <c r="AD7" s="26"/>
      <c r="AE7" s="23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8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</row>
    <row r="8" spans="1:219" s="29" customFormat="1" ht="14.25" x14ac:dyDescent="0.15">
      <c r="A8" s="97">
        <v>44089</v>
      </c>
      <c r="B8" s="24" t="s">
        <v>65</v>
      </c>
      <c r="C8" s="41" t="s">
        <v>12</v>
      </c>
      <c r="D8" s="41" t="s">
        <v>13</v>
      </c>
      <c r="E8" s="50" t="s">
        <v>14</v>
      </c>
      <c r="F8" s="24" t="s">
        <v>14</v>
      </c>
      <c r="G8" s="24" t="s">
        <v>14</v>
      </c>
      <c r="H8" s="24" t="s">
        <v>14</v>
      </c>
      <c r="I8" s="51"/>
      <c r="J8" s="51" t="s">
        <v>3</v>
      </c>
      <c r="K8" s="52" t="s">
        <v>15</v>
      </c>
      <c r="L8" s="52" t="s">
        <v>15</v>
      </c>
      <c r="M8" s="46" t="s">
        <v>14</v>
      </c>
      <c r="N8" s="46" t="s">
        <v>16</v>
      </c>
      <c r="O8" s="47"/>
      <c r="P8" s="24"/>
      <c r="Q8" s="41"/>
      <c r="R8" s="48" t="s">
        <v>17</v>
      </c>
      <c r="S8" s="49" t="s">
        <v>3</v>
      </c>
      <c r="T8" s="23"/>
      <c r="U8" s="23"/>
      <c r="V8" s="23"/>
      <c r="W8" s="23"/>
      <c r="X8" s="23"/>
      <c r="Y8" s="23"/>
      <c r="Z8" s="23"/>
      <c r="AA8" s="23"/>
      <c r="AB8" s="23"/>
      <c r="AC8" s="23"/>
      <c r="AD8" s="26"/>
      <c r="AE8" s="23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8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</row>
    <row r="9" spans="1:219" s="29" customFormat="1" ht="14.25" x14ac:dyDescent="0.2">
      <c r="A9" s="79" t="s">
        <v>57</v>
      </c>
      <c r="B9" s="84" t="s">
        <v>85</v>
      </c>
      <c r="C9" s="41" t="s">
        <v>61</v>
      </c>
      <c r="D9" s="24"/>
      <c r="E9" s="50" t="s">
        <v>19</v>
      </c>
      <c r="F9" s="24" t="s">
        <v>20</v>
      </c>
      <c r="G9" s="24" t="s">
        <v>20</v>
      </c>
      <c r="H9" s="24" t="s">
        <v>20</v>
      </c>
      <c r="I9" s="51" t="s">
        <v>21</v>
      </c>
      <c r="J9" s="51" t="s">
        <v>22</v>
      </c>
      <c r="K9" s="52" t="s">
        <v>23</v>
      </c>
      <c r="L9" s="52" t="s">
        <v>23</v>
      </c>
      <c r="M9" s="46" t="s">
        <v>24</v>
      </c>
      <c r="N9" s="24" t="s">
        <v>20</v>
      </c>
      <c r="O9" s="47"/>
      <c r="P9" s="24"/>
      <c r="Q9" s="41"/>
      <c r="R9" s="48" t="s">
        <v>25</v>
      </c>
      <c r="S9" s="49"/>
      <c r="T9" s="23"/>
      <c r="U9" s="56"/>
      <c r="V9" s="56">
        <v>1</v>
      </c>
      <c r="W9" s="56">
        <v>2</v>
      </c>
      <c r="X9" s="56">
        <v>3</v>
      </c>
      <c r="Y9" s="56">
        <v>4</v>
      </c>
      <c r="Z9" s="56">
        <v>5</v>
      </c>
      <c r="AA9" s="56">
        <v>6</v>
      </c>
      <c r="AB9" s="56">
        <v>7</v>
      </c>
      <c r="AC9" s="56">
        <v>8</v>
      </c>
      <c r="AD9" s="56">
        <v>9</v>
      </c>
      <c r="AE9" s="56">
        <v>10</v>
      </c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</row>
    <row r="10" spans="1:219" s="29" customFormat="1" ht="14.25" x14ac:dyDescent="0.15">
      <c r="A10" s="97">
        <v>44133</v>
      </c>
      <c r="B10" s="24" t="s">
        <v>58</v>
      </c>
      <c r="C10" s="41" t="s">
        <v>60</v>
      </c>
      <c r="D10" s="41" t="s">
        <v>26</v>
      </c>
      <c r="E10" s="50" t="s">
        <v>27</v>
      </c>
      <c r="F10" s="24" t="s">
        <v>28</v>
      </c>
      <c r="G10" s="24" t="s">
        <v>29</v>
      </c>
      <c r="H10" s="24" t="s">
        <v>30</v>
      </c>
      <c r="I10" s="51" t="s">
        <v>31</v>
      </c>
      <c r="J10" s="51" t="s">
        <v>15</v>
      </c>
      <c r="K10" s="24" t="s">
        <v>32</v>
      </c>
      <c r="L10" s="24" t="s">
        <v>33</v>
      </c>
      <c r="M10" s="24" t="s">
        <v>34</v>
      </c>
      <c r="N10" s="46" t="s">
        <v>35</v>
      </c>
      <c r="O10" s="47"/>
      <c r="P10" s="24" t="s">
        <v>36</v>
      </c>
      <c r="Q10" s="41"/>
      <c r="R10" s="48"/>
      <c r="S10" s="49"/>
      <c r="T10" s="55"/>
      <c r="U10" s="101" t="s">
        <v>37</v>
      </c>
      <c r="V10" s="102" t="s">
        <v>38</v>
      </c>
      <c r="W10" s="101" t="s">
        <v>39</v>
      </c>
      <c r="X10" s="101" t="s">
        <v>40</v>
      </c>
      <c r="Y10" s="101" t="s">
        <v>41</v>
      </c>
      <c r="Z10" s="101" t="s">
        <v>42</v>
      </c>
      <c r="AA10" s="103" t="s">
        <v>42</v>
      </c>
      <c r="AB10" s="101" t="s">
        <v>43</v>
      </c>
      <c r="AC10" s="101" t="s">
        <v>44</v>
      </c>
      <c r="AD10" s="104" t="s">
        <v>45</v>
      </c>
      <c r="AE10" s="101" t="s">
        <v>45</v>
      </c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</row>
    <row r="11" spans="1:219" s="29" customFormat="1" x14ac:dyDescent="0.15">
      <c r="A11" s="57"/>
      <c r="B11" s="24" t="s">
        <v>46</v>
      </c>
      <c r="C11" s="41" t="s">
        <v>46</v>
      </c>
      <c r="D11" s="51"/>
      <c r="E11" s="50"/>
      <c r="F11" s="53"/>
      <c r="G11" s="53" t="s">
        <v>18</v>
      </c>
      <c r="H11" s="53"/>
      <c r="I11" s="51"/>
      <c r="J11" s="51" t="s">
        <v>23</v>
      </c>
      <c r="K11" s="50"/>
      <c r="L11" s="50"/>
      <c r="M11" s="54"/>
      <c r="N11" s="54"/>
      <c r="O11" s="47"/>
      <c r="P11" s="24" t="s">
        <v>46</v>
      </c>
      <c r="Q11" s="41" t="s">
        <v>46</v>
      </c>
      <c r="R11" s="48"/>
      <c r="S11" s="49"/>
      <c r="T11" s="55"/>
      <c r="U11" s="101"/>
      <c r="V11" s="102"/>
      <c r="W11" s="101" t="s">
        <v>46</v>
      </c>
      <c r="X11" s="101" t="s">
        <v>47</v>
      </c>
      <c r="Y11" s="105">
        <f>I12</f>
        <v>4.65E-2</v>
      </c>
      <c r="Z11" s="101" t="s">
        <v>46</v>
      </c>
      <c r="AA11" s="103" t="s">
        <v>48</v>
      </c>
      <c r="AB11" s="101" t="s">
        <v>46</v>
      </c>
      <c r="AC11" s="101"/>
      <c r="AD11" s="104" t="s">
        <v>49</v>
      </c>
      <c r="AE11" s="101" t="s">
        <v>49</v>
      </c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</row>
    <row r="12" spans="1:219" ht="14.25" x14ac:dyDescent="0.2">
      <c r="A12" s="99">
        <f>A10</f>
        <v>44133</v>
      </c>
      <c r="B12" s="81">
        <f ca="1">IF(A12&lt;=TODAY(),C12+P12,IF(AND(A12&gt;TODAY(),A12&lt;=$B$1),IF(VLOOKUP(TODAY(),$A$10:$D$10000,4,FALSE)=0,"n.d",C12+P12),"n.d"))</f>
        <v>1000</v>
      </c>
      <c r="C12" s="98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00">
        <v>4.65E-2</v>
      </c>
      <c r="J12" s="71">
        <f>A10</f>
        <v>44133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IF(O12&gt;0,VLOOKUP(O12,$U$12:$Z$48,6),0)</f>
        <v>0</v>
      </c>
      <c r="R12" s="4" t="s">
        <v>50</v>
      </c>
      <c r="S12" s="61">
        <f>AE12</f>
        <v>44270</v>
      </c>
      <c r="T12" s="4"/>
      <c r="U12" s="85">
        <v>0</v>
      </c>
      <c r="V12" s="86">
        <f t="shared" ref="V12:V19" si="2">AB72</f>
        <v>44133</v>
      </c>
      <c r="W12" s="92">
        <f>C12</f>
        <v>1000</v>
      </c>
      <c r="X12" s="87"/>
      <c r="Y12" s="88"/>
      <c r="Z12" s="88"/>
      <c r="AA12" s="89"/>
      <c r="AB12" s="88"/>
      <c r="AC12" s="85">
        <v>0</v>
      </c>
      <c r="AD12" s="90" t="s">
        <v>62</v>
      </c>
      <c r="AE12" s="86">
        <f>V13</f>
        <v>44270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19" x14ac:dyDescent="0.15">
      <c r="A13" s="68">
        <f t="shared" ref="A13:A76" si="3">(A12+1)</f>
        <v>44134</v>
      </c>
      <c r="B13" s="82">
        <f ca="1">IF(A13&lt;=TODAY(),C13+P13,IF(AND(A13&gt;TODAY(),A13&lt;=$B$1),IF(VLOOKUP(TODAY(),$A$10:$D$10000,4,FALSE)=0,"n.d",C13+P13),"n.d"))</f>
        <v>1000.25508099</v>
      </c>
      <c r="C13" s="70">
        <f t="shared" ref="C13:C76" si="4">(C12-Q12)</f>
        <v>1000</v>
      </c>
      <c r="D13" s="11">
        <f ca="1">IF(A13&lt;$B$1,VLOOKUP(A13,[1]DI!$A$4:$B$15000,2),0)</f>
        <v>1.9000000000000006E-2</v>
      </c>
      <c r="E13" s="70">
        <f t="shared" ref="E13" ca="1" si="5">IF(A13&lt;A$10,1,ROUND(((1+D13)^(1/252)),8))</f>
        <v>1.0000746899999999</v>
      </c>
      <c r="F13" s="70">
        <f ca="1">(TRUNC(PRODUCT($E$12:$E12),16))</f>
        <v>1.0000746899999999</v>
      </c>
      <c r="G13" s="70">
        <f t="shared" ref="G13" si="6">IF(O12&gt;0,F12,G12)</f>
        <v>1</v>
      </c>
      <c r="H13" s="70">
        <f t="shared" ref="H13" ca="1" si="7">ROUND(F13/G13,8)</f>
        <v>1.0000746899999999</v>
      </c>
      <c r="I13" s="69">
        <f t="shared" ref="I13:I76" si="8">I12</f>
        <v>4.65E-2</v>
      </c>
      <c r="J13" s="71">
        <f t="shared" ref="J13:J76" si="9">IF(O12&gt;0,VLOOKUP(O12,U$12:AE$48,2),J12)</f>
        <v>44133</v>
      </c>
      <c r="K13" s="72">
        <f t="shared" ref="K13:K76" si="10">IF(A13&gt;J13,IF(NETWORKDAYS(J13,A13,$U$72:$U$436)-1=0,1,NETWORKDAYS(J13,A13,$U$72:$U$436)-1),0)</f>
        <v>1</v>
      </c>
      <c r="L13" s="73">
        <f t="shared" ref="L13:L76" si="11">IF(AND(K13=1,K12=1),1,IF(K13&gt;0,IF(K13=K12,K13+1,K13),0))</f>
        <v>1</v>
      </c>
      <c r="M13" s="74">
        <f>ROUND((I13+1)^(L13/252),9)</f>
        <v>1.000180378</v>
      </c>
      <c r="N13" s="74">
        <f ca="1">ROUND(H13*M13,9)</f>
        <v>1.0002550809999999</v>
      </c>
      <c r="O13" s="73">
        <f t="shared" ref="O13:O76" si="12">IF(VLOOKUP(A13,V$12:AC$60,8)=VLOOKUP(A12,V$12:AC$60,8),0,VLOOKUP(A13,V$12:AC$60,8))</f>
        <v>0</v>
      </c>
      <c r="P13" s="70">
        <f t="shared" ref="P13:P76" ca="1" si="13">TRUNC(((N13-1)*C13),8)</f>
        <v>0.25508099000000001</v>
      </c>
      <c r="Q13" s="70">
        <f t="shared" ref="Q13:Q76" si="14">IF(O13&gt;0,VLOOKUP(O13,$U$12:$Z$60,6),0)</f>
        <v>0</v>
      </c>
      <c r="R13" s="75" t="str">
        <f t="shared" ref="R13:R76" si="15">IF(O12&gt;0,VLOOKUP(O12,U$12:AE$60,10),R12)</f>
        <v>A+J=</v>
      </c>
      <c r="S13" s="71">
        <f t="shared" ref="S13:S76" si="16">IF(O12&gt;0,VLOOKUP(O12,U$12:AE$60,11),S12)</f>
        <v>44270</v>
      </c>
      <c r="T13" s="4"/>
      <c r="U13" s="85">
        <f t="shared" ref="U13:U22" si="17">U12+1</f>
        <v>1</v>
      </c>
      <c r="V13" s="86">
        <f t="shared" si="2"/>
        <v>44270</v>
      </c>
      <c r="W13" s="92">
        <f t="shared" ref="W13" si="18">(W12-Z13)</f>
        <v>1000</v>
      </c>
      <c r="X13" s="91">
        <f t="shared" ref="X13" si="19">NETWORKDAYS(V12,V13,U$72:U$436)-1</f>
        <v>92</v>
      </c>
      <c r="Y13" s="88">
        <f t="shared" ref="Y13" si="20">ROUND((ROUND(((1+Y$11)^(X13/252)),9)-1)*W12,2)</f>
        <v>16.73</v>
      </c>
      <c r="Z13" s="92">
        <f>TRUNC(W$12*AA13,8)</f>
        <v>0</v>
      </c>
      <c r="AA13" s="89">
        <v>0</v>
      </c>
      <c r="AB13" s="92">
        <f t="shared" ref="AB13" si="21">(Y13+Z13)</f>
        <v>16.73</v>
      </c>
      <c r="AC13" s="85">
        <f t="shared" ref="AC13:AC22" si="22">AC12+1</f>
        <v>1</v>
      </c>
      <c r="AD13" s="90" t="s">
        <v>62</v>
      </c>
      <c r="AE13" s="86">
        <f t="shared" ref="AE13:AE19" si="23">V14</f>
        <v>44454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219" x14ac:dyDescent="0.15">
      <c r="A14" s="68">
        <f t="shared" si="3"/>
        <v>44135</v>
      </c>
      <c r="B14" s="82">
        <f t="shared" ref="B14:B77" ca="1" si="24">IF(A14&lt;=TODAY(),C14+P14,IF(AND(A14&gt;TODAY(),A14&lt;=$B$1),IF(VLOOKUP(TODAY(),$A$10:$D$10000,4,FALSE)=0,"n.d",C14+P14),"n.d"))</f>
        <v>1000.329795</v>
      </c>
      <c r="C14" s="70">
        <f t="shared" si="4"/>
        <v>1000</v>
      </c>
      <c r="D14" s="11">
        <f ca="1">IF(A14&lt;$B$1,VLOOKUP(A14,[1]DI!$A$4:$B$15000,2),0)</f>
        <v>0</v>
      </c>
      <c r="E14" s="70">
        <f t="shared" ref="E14:E77" ca="1" si="25">IF(A14&lt;A$10,1,ROUND(((1+D14)^(1/252)),8))</f>
        <v>1</v>
      </c>
      <c r="F14" s="70">
        <f ca="1">(TRUNC(PRODUCT($E$12:$E13),16))</f>
        <v>1.0001493855785999</v>
      </c>
      <c r="G14" s="70">
        <f t="shared" ref="G14:G77" si="26">IF(O13&gt;0,F13,G13)</f>
        <v>1</v>
      </c>
      <c r="H14" s="70">
        <f t="shared" ref="H14:H77" ca="1" si="27">ROUND(F14/G14,8)</f>
        <v>1.00014939</v>
      </c>
      <c r="I14" s="69">
        <f t="shared" si="8"/>
        <v>4.65E-2</v>
      </c>
      <c r="J14" s="71">
        <f t="shared" si="9"/>
        <v>44133</v>
      </c>
      <c r="K14" s="72">
        <f t="shared" si="10"/>
        <v>1</v>
      </c>
      <c r="L14" s="73">
        <f t="shared" si="11"/>
        <v>1</v>
      </c>
      <c r="M14" s="74">
        <f t="shared" ref="M14:M75" si="28">ROUND((I14+1)^(L14/252),9)</f>
        <v>1.000180378</v>
      </c>
      <c r="N14" s="74">
        <f t="shared" ca="1" si="1"/>
        <v>1.0003297950000001</v>
      </c>
      <c r="O14" s="73">
        <f t="shared" si="12"/>
        <v>0</v>
      </c>
      <c r="P14" s="70">
        <f t="shared" ca="1" si="13"/>
        <v>0.329795</v>
      </c>
      <c r="Q14" s="70">
        <f t="shared" si="14"/>
        <v>0</v>
      </c>
      <c r="R14" s="75" t="str">
        <f t="shared" si="15"/>
        <v>A+J=</v>
      </c>
      <c r="S14" s="71">
        <f t="shared" si="16"/>
        <v>44270</v>
      </c>
      <c r="T14" s="4"/>
      <c r="U14" s="85">
        <f t="shared" si="17"/>
        <v>2</v>
      </c>
      <c r="V14" s="86">
        <f t="shared" si="2"/>
        <v>44454</v>
      </c>
      <c r="W14" s="92">
        <f t="shared" ref="W14:W19" si="29">(W13-Z14)</f>
        <v>1000</v>
      </c>
      <c r="X14" s="91">
        <f t="shared" ref="X14:X19" si="30">NETWORKDAYS(V13,V14,U$72:U$436)-1</f>
        <v>128</v>
      </c>
      <c r="Y14" s="88">
        <f t="shared" ref="Y14:Y19" si="31">ROUND((ROUND(((1+Y$11)^(X14/252)),9)-1)*W13,2)</f>
        <v>23.35</v>
      </c>
      <c r="Z14" s="92">
        <f t="shared" ref="Z14:Z19" si="32">TRUNC(W$12*AA14,8)</f>
        <v>0</v>
      </c>
      <c r="AA14" s="89">
        <v>0</v>
      </c>
      <c r="AB14" s="92">
        <f t="shared" ref="AB14:AB19" si="33">(Y14+Z14)</f>
        <v>23.35</v>
      </c>
      <c r="AC14" s="85">
        <f t="shared" si="22"/>
        <v>2</v>
      </c>
      <c r="AD14" s="90" t="s">
        <v>62</v>
      </c>
      <c r="AE14" s="86">
        <f t="shared" si="23"/>
        <v>44635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219" x14ac:dyDescent="0.15">
      <c r="A15" s="68">
        <f t="shared" si="3"/>
        <v>44136</v>
      </c>
      <c r="B15" s="82">
        <f t="shared" ca="1" si="24"/>
        <v>1000.329795</v>
      </c>
      <c r="C15" s="70">
        <f t="shared" si="4"/>
        <v>1000</v>
      </c>
      <c r="D15" s="11">
        <f ca="1">IF(A15&lt;$B$1,VLOOKUP(A15,[1]DI!$A$4:$B$15000,2),0)</f>
        <v>0</v>
      </c>
      <c r="E15" s="70">
        <f t="shared" ca="1" si="25"/>
        <v>1</v>
      </c>
      <c r="F15" s="70">
        <f ca="1">(TRUNC(PRODUCT($E$12:$E14),16))</f>
        <v>1.0001493855785999</v>
      </c>
      <c r="G15" s="70">
        <f t="shared" si="26"/>
        <v>1</v>
      </c>
      <c r="H15" s="70">
        <f t="shared" ca="1" si="27"/>
        <v>1.00014939</v>
      </c>
      <c r="I15" s="69">
        <f t="shared" si="8"/>
        <v>4.65E-2</v>
      </c>
      <c r="J15" s="71">
        <f t="shared" si="9"/>
        <v>44133</v>
      </c>
      <c r="K15" s="72">
        <f t="shared" si="10"/>
        <v>1</v>
      </c>
      <c r="L15" s="73">
        <f t="shared" si="11"/>
        <v>1</v>
      </c>
      <c r="M15" s="74">
        <f t="shared" si="28"/>
        <v>1.000180378</v>
      </c>
      <c r="N15" s="74">
        <f t="shared" ca="1" si="1"/>
        <v>1.0003297950000001</v>
      </c>
      <c r="O15" s="73">
        <f t="shared" si="12"/>
        <v>0</v>
      </c>
      <c r="P15" s="70">
        <f t="shared" ca="1" si="13"/>
        <v>0.329795</v>
      </c>
      <c r="Q15" s="70">
        <f t="shared" si="14"/>
        <v>0</v>
      </c>
      <c r="R15" s="75" t="str">
        <f t="shared" si="15"/>
        <v>A+J=</v>
      </c>
      <c r="S15" s="71">
        <f t="shared" si="16"/>
        <v>44270</v>
      </c>
      <c r="T15" s="4"/>
      <c r="U15" s="85">
        <f t="shared" si="17"/>
        <v>3</v>
      </c>
      <c r="V15" s="86">
        <f t="shared" si="2"/>
        <v>44635</v>
      </c>
      <c r="W15" s="92">
        <f t="shared" si="29"/>
        <v>1000</v>
      </c>
      <c r="X15" s="91">
        <f t="shared" si="30"/>
        <v>124</v>
      </c>
      <c r="Y15" s="88">
        <f t="shared" si="31"/>
        <v>22.62</v>
      </c>
      <c r="Z15" s="92">
        <f t="shared" si="32"/>
        <v>0</v>
      </c>
      <c r="AA15" s="89">
        <v>0</v>
      </c>
      <c r="AB15" s="92">
        <f t="shared" si="33"/>
        <v>22.62</v>
      </c>
      <c r="AC15" s="85">
        <f t="shared" si="22"/>
        <v>3</v>
      </c>
      <c r="AD15" s="90" t="s">
        <v>50</v>
      </c>
      <c r="AE15" s="86">
        <f t="shared" si="23"/>
        <v>44819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219" x14ac:dyDescent="0.15">
      <c r="A16" s="68">
        <f t="shared" si="3"/>
        <v>44137</v>
      </c>
      <c r="B16" s="82">
        <f t="shared" ca="1" si="24"/>
        <v>1000.329795</v>
      </c>
      <c r="C16" s="70">
        <f t="shared" si="4"/>
        <v>1000</v>
      </c>
      <c r="D16" s="11">
        <f ca="1">IF(A16&lt;$B$1,VLOOKUP(A16,[1]DI!$A$4:$B$15000,2),0)</f>
        <v>0</v>
      </c>
      <c r="E16" s="70">
        <f t="shared" ca="1" si="25"/>
        <v>1</v>
      </c>
      <c r="F16" s="70">
        <f ca="1">(TRUNC(PRODUCT($E$12:$E15),16))</f>
        <v>1.0001493855785999</v>
      </c>
      <c r="G16" s="70">
        <f t="shared" si="26"/>
        <v>1</v>
      </c>
      <c r="H16" s="70">
        <f t="shared" ca="1" si="27"/>
        <v>1.00014939</v>
      </c>
      <c r="I16" s="69">
        <f t="shared" si="8"/>
        <v>4.65E-2</v>
      </c>
      <c r="J16" s="71">
        <f t="shared" si="9"/>
        <v>44133</v>
      </c>
      <c r="K16" s="72">
        <f t="shared" si="10"/>
        <v>1</v>
      </c>
      <c r="L16" s="73">
        <f t="shared" si="11"/>
        <v>1</v>
      </c>
      <c r="M16" s="74">
        <f t="shared" si="28"/>
        <v>1.000180378</v>
      </c>
      <c r="N16" s="74">
        <f t="shared" ca="1" si="1"/>
        <v>1.0003297950000001</v>
      </c>
      <c r="O16" s="73">
        <f t="shared" si="12"/>
        <v>0</v>
      </c>
      <c r="P16" s="70">
        <f t="shared" ca="1" si="13"/>
        <v>0.329795</v>
      </c>
      <c r="Q16" s="70">
        <f t="shared" si="14"/>
        <v>0</v>
      </c>
      <c r="R16" s="75" t="str">
        <f t="shared" si="15"/>
        <v>A+J=</v>
      </c>
      <c r="S16" s="71">
        <f t="shared" si="16"/>
        <v>44270</v>
      </c>
      <c r="T16" s="4"/>
      <c r="U16" s="85">
        <f t="shared" si="17"/>
        <v>4</v>
      </c>
      <c r="V16" s="86">
        <f t="shared" si="2"/>
        <v>44819</v>
      </c>
      <c r="W16" s="92">
        <f t="shared" si="29"/>
        <v>750</v>
      </c>
      <c r="X16" s="91">
        <f t="shared" si="30"/>
        <v>128</v>
      </c>
      <c r="Y16" s="88">
        <f t="shared" si="31"/>
        <v>23.35</v>
      </c>
      <c r="Z16" s="92">
        <f t="shared" si="32"/>
        <v>250</v>
      </c>
      <c r="AA16" s="89">
        <v>0.25</v>
      </c>
      <c r="AB16" s="92">
        <f t="shared" si="33"/>
        <v>273.35000000000002</v>
      </c>
      <c r="AC16" s="85">
        <f t="shared" si="22"/>
        <v>4</v>
      </c>
      <c r="AD16" s="90" t="s">
        <v>62</v>
      </c>
      <c r="AE16" s="86">
        <f t="shared" si="23"/>
        <v>45000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x14ac:dyDescent="0.15">
      <c r="A17" s="68">
        <f t="shared" si="3"/>
        <v>44138</v>
      </c>
      <c r="B17" s="82">
        <f t="shared" ca="1" si="24"/>
        <v>1000.51023299</v>
      </c>
      <c r="C17" s="70">
        <f t="shared" si="4"/>
        <v>1000</v>
      </c>
      <c r="D17" s="11">
        <f ca="1">IF(A17&lt;$B$1,VLOOKUP(A17,[1]DI!$A$4:$B$15000,2),0)</f>
        <v>1.9000000000000006E-2</v>
      </c>
      <c r="E17" s="70">
        <f t="shared" ca="1" si="25"/>
        <v>1.0000746899999999</v>
      </c>
      <c r="F17" s="70">
        <f ca="1">(TRUNC(PRODUCT($E$12:$E16),16))</f>
        <v>1.0001493855785999</v>
      </c>
      <c r="G17" s="70">
        <f t="shared" si="26"/>
        <v>1</v>
      </c>
      <c r="H17" s="70">
        <f t="shared" ca="1" si="27"/>
        <v>1.00014939</v>
      </c>
      <c r="I17" s="69">
        <f t="shared" si="8"/>
        <v>4.65E-2</v>
      </c>
      <c r="J17" s="71">
        <f t="shared" si="9"/>
        <v>44133</v>
      </c>
      <c r="K17" s="72">
        <f t="shared" si="10"/>
        <v>2</v>
      </c>
      <c r="L17" s="73">
        <f t="shared" si="11"/>
        <v>2</v>
      </c>
      <c r="M17" s="74">
        <f t="shared" si="28"/>
        <v>1.0003607889999999</v>
      </c>
      <c r="N17" s="74">
        <f t="shared" ca="1" si="1"/>
        <v>1.000510233</v>
      </c>
      <c r="O17" s="73">
        <f t="shared" si="12"/>
        <v>0</v>
      </c>
      <c r="P17" s="70">
        <f t="shared" ca="1" si="13"/>
        <v>0.51023299</v>
      </c>
      <c r="Q17" s="70">
        <f t="shared" si="14"/>
        <v>0</v>
      </c>
      <c r="R17" s="75" t="str">
        <f t="shared" si="15"/>
        <v>A+J=</v>
      </c>
      <c r="S17" s="71">
        <f t="shared" si="16"/>
        <v>44270</v>
      </c>
      <c r="T17" s="4"/>
      <c r="U17" s="85">
        <f t="shared" si="17"/>
        <v>5</v>
      </c>
      <c r="V17" s="86">
        <f t="shared" si="2"/>
        <v>45000</v>
      </c>
      <c r="W17" s="92">
        <f t="shared" si="29"/>
        <v>750</v>
      </c>
      <c r="X17" s="91">
        <f t="shared" si="30"/>
        <v>124</v>
      </c>
      <c r="Y17" s="88">
        <f t="shared" si="31"/>
        <v>16.96</v>
      </c>
      <c r="Z17" s="92">
        <f t="shared" si="32"/>
        <v>0</v>
      </c>
      <c r="AA17" s="89">
        <v>0</v>
      </c>
      <c r="AB17" s="92">
        <f t="shared" si="33"/>
        <v>16.96</v>
      </c>
      <c r="AC17" s="85">
        <f t="shared" si="22"/>
        <v>5</v>
      </c>
      <c r="AD17" s="90" t="s">
        <v>50</v>
      </c>
      <c r="AE17" s="86">
        <f t="shared" si="23"/>
        <v>45184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x14ac:dyDescent="0.15">
      <c r="A18" s="68">
        <f t="shared" si="3"/>
        <v>44139</v>
      </c>
      <c r="B18" s="82">
        <f t="shared" ca="1" si="24"/>
        <v>1000.765444</v>
      </c>
      <c r="C18" s="70">
        <f t="shared" si="4"/>
        <v>1000</v>
      </c>
      <c r="D18" s="11">
        <f ca="1">IF(A18&lt;$B$1,VLOOKUP(A18,[1]DI!$A$4:$B$15000,2),0)</f>
        <v>1.9000000000000006E-2</v>
      </c>
      <c r="E18" s="70">
        <f t="shared" ca="1" si="25"/>
        <v>1.0000746899999999</v>
      </c>
      <c r="F18" s="70">
        <f ca="1">(TRUNC(PRODUCT($E$12:$E17),16))</f>
        <v>1.0002240867362</v>
      </c>
      <c r="G18" s="70">
        <f t="shared" si="26"/>
        <v>1</v>
      </c>
      <c r="H18" s="70">
        <f t="shared" ca="1" si="27"/>
        <v>1.0002240899999999</v>
      </c>
      <c r="I18" s="69">
        <f t="shared" si="8"/>
        <v>4.65E-2</v>
      </c>
      <c r="J18" s="71">
        <f t="shared" si="9"/>
        <v>44133</v>
      </c>
      <c r="K18" s="72">
        <f t="shared" si="10"/>
        <v>3</v>
      </c>
      <c r="L18" s="73">
        <f t="shared" si="11"/>
        <v>3</v>
      </c>
      <c r="M18" s="74">
        <f t="shared" si="28"/>
        <v>1.0005412330000001</v>
      </c>
      <c r="N18" s="74">
        <f t="shared" ca="1" si="1"/>
        <v>1.000765444</v>
      </c>
      <c r="O18" s="73">
        <f t="shared" si="12"/>
        <v>0</v>
      </c>
      <c r="P18" s="70">
        <f t="shared" ca="1" si="13"/>
        <v>0.76544400000000001</v>
      </c>
      <c r="Q18" s="70">
        <f t="shared" si="14"/>
        <v>0</v>
      </c>
      <c r="R18" s="75" t="str">
        <f t="shared" si="15"/>
        <v>A+J=</v>
      </c>
      <c r="S18" s="71">
        <f t="shared" si="16"/>
        <v>44270</v>
      </c>
      <c r="T18" s="4"/>
      <c r="U18" s="85">
        <f t="shared" si="17"/>
        <v>6</v>
      </c>
      <c r="V18" s="86">
        <f t="shared" si="2"/>
        <v>45184</v>
      </c>
      <c r="W18" s="92">
        <f t="shared" si="29"/>
        <v>500</v>
      </c>
      <c r="X18" s="91">
        <f t="shared" si="30"/>
        <v>127</v>
      </c>
      <c r="Y18" s="88">
        <f t="shared" si="31"/>
        <v>17.38</v>
      </c>
      <c r="Z18" s="92">
        <f t="shared" si="32"/>
        <v>250</v>
      </c>
      <c r="AA18" s="89">
        <v>0.25</v>
      </c>
      <c r="AB18" s="92">
        <f t="shared" si="33"/>
        <v>267.38</v>
      </c>
      <c r="AC18" s="85">
        <f t="shared" si="22"/>
        <v>6</v>
      </c>
      <c r="AD18" s="90" t="s">
        <v>62</v>
      </c>
      <c r="AE18" s="86">
        <f t="shared" si="23"/>
        <v>45366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x14ac:dyDescent="0.15">
      <c r="A19" s="68">
        <f t="shared" si="3"/>
        <v>44140</v>
      </c>
      <c r="B19" s="82">
        <f t="shared" ca="1" si="24"/>
        <v>1001.02071499</v>
      </c>
      <c r="C19" s="70">
        <f t="shared" si="4"/>
        <v>1000</v>
      </c>
      <c r="D19" s="11">
        <f ca="1">IF(A19&lt;$B$1,VLOOKUP(A19,[1]DI!$A$4:$B$15000,2),0)</f>
        <v>1.9000000000000006E-2</v>
      </c>
      <c r="E19" s="70">
        <f t="shared" ca="1" si="25"/>
        <v>1.0000746899999999</v>
      </c>
      <c r="F19" s="70">
        <f ca="1">(TRUNC(PRODUCT($E$12:$E18),16))</f>
        <v>1.0002987934732399</v>
      </c>
      <c r="G19" s="70">
        <f t="shared" si="26"/>
        <v>1</v>
      </c>
      <c r="H19" s="70">
        <f t="shared" ca="1" si="27"/>
        <v>1.00029879</v>
      </c>
      <c r="I19" s="69">
        <f t="shared" si="8"/>
        <v>4.65E-2</v>
      </c>
      <c r="J19" s="71">
        <f t="shared" si="9"/>
        <v>44133</v>
      </c>
      <c r="K19" s="72">
        <f t="shared" si="10"/>
        <v>4</v>
      </c>
      <c r="L19" s="73">
        <f t="shared" si="11"/>
        <v>4</v>
      </c>
      <c r="M19" s="74">
        <f t="shared" si="28"/>
        <v>1.000721709</v>
      </c>
      <c r="N19" s="74">
        <f t="shared" ca="1" si="1"/>
        <v>1.0010207149999999</v>
      </c>
      <c r="O19" s="73">
        <f t="shared" si="12"/>
        <v>0</v>
      </c>
      <c r="P19" s="70">
        <f t="shared" ca="1" si="13"/>
        <v>1.0207149900000001</v>
      </c>
      <c r="Q19" s="70">
        <f t="shared" si="14"/>
        <v>0</v>
      </c>
      <c r="R19" s="75" t="str">
        <f t="shared" si="15"/>
        <v>A+J=</v>
      </c>
      <c r="S19" s="71">
        <f t="shared" si="16"/>
        <v>44270</v>
      </c>
      <c r="T19" s="4"/>
      <c r="U19" s="85">
        <f t="shared" si="17"/>
        <v>7</v>
      </c>
      <c r="V19" s="86">
        <f t="shared" si="2"/>
        <v>45366</v>
      </c>
      <c r="W19" s="92">
        <f t="shared" si="29"/>
        <v>500</v>
      </c>
      <c r="X19" s="91">
        <f t="shared" si="30"/>
        <v>123</v>
      </c>
      <c r="Y19" s="88">
        <f t="shared" si="31"/>
        <v>11.22</v>
      </c>
      <c r="Z19" s="92">
        <f t="shared" si="32"/>
        <v>0</v>
      </c>
      <c r="AA19" s="89">
        <v>0</v>
      </c>
      <c r="AB19" s="92">
        <f t="shared" si="33"/>
        <v>11.22</v>
      </c>
      <c r="AC19" s="85">
        <f t="shared" si="22"/>
        <v>7</v>
      </c>
      <c r="AD19" s="90" t="s">
        <v>50</v>
      </c>
      <c r="AE19" s="86">
        <f t="shared" si="23"/>
        <v>45551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x14ac:dyDescent="0.15">
      <c r="A20" s="68">
        <f t="shared" si="3"/>
        <v>44141</v>
      </c>
      <c r="B20" s="82">
        <f t="shared" ca="1" si="24"/>
        <v>1001.276065</v>
      </c>
      <c r="C20" s="70">
        <f t="shared" si="4"/>
        <v>1000</v>
      </c>
      <c r="D20" s="11">
        <f ca="1">IF(A20&lt;$B$1,VLOOKUP(A20,[1]DI!$A$4:$B$15000,2),0)</f>
        <v>1.9000000000000006E-2</v>
      </c>
      <c r="E20" s="70">
        <f t="shared" ca="1" si="25"/>
        <v>1.0000746899999999</v>
      </c>
      <c r="F20" s="70">
        <f ca="1">(TRUNC(PRODUCT($E$12:$E19),16))</f>
        <v>1.00037350579013</v>
      </c>
      <c r="G20" s="70">
        <f t="shared" si="26"/>
        <v>1</v>
      </c>
      <c r="H20" s="70">
        <f t="shared" ca="1" si="27"/>
        <v>1.00037351</v>
      </c>
      <c r="I20" s="69">
        <f t="shared" si="8"/>
        <v>4.65E-2</v>
      </c>
      <c r="J20" s="71">
        <f t="shared" si="9"/>
        <v>44133</v>
      </c>
      <c r="K20" s="72">
        <f t="shared" si="10"/>
        <v>5</v>
      </c>
      <c r="L20" s="73">
        <f t="shared" si="11"/>
        <v>5</v>
      </c>
      <c r="M20" s="74">
        <f t="shared" si="28"/>
        <v>1.000902218</v>
      </c>
      <c r="N20" s="74">
        <f t="shared" ca="1" si="1"/>
        <v>1.0012760650000001</v>
      </c>
      <c r="O20" s="73">
        <f t="shared" si="12"/>
        <v>0</v>
      </c>
      <c r="P20" s="70">
        <f t="shared" ca="1" si="13"/>
        <v>1.276065</v>
      </c>
      <c r="Q20" s="70">
        <f t="shared" si="14"/>
        <v>0</v>
      </c>
      <c r="R20" s="75" t="str">
        <f t="shared" si="15"/>
        <v>A+J=</v>
      </c>
      <c r="S20" s="71">
        <f t="shared" si="16"/>
        <v>44270</v>
      </c>
      <c r="T20" s="4"/>
      <c r="U20" s="85">
        <f t="shared" si="17"/>
        <v>8</v>
      </c>
      <c r="V20" s="86">
        <f t="shared" ref="V20:V22" si="34">AB80</f>
        <v>45551</v>
      </c>
      <c r="W20" s="92">
        <f t="shared" ref="W20:W22" si="35">(W19-Z20)</f>
        <v>250</v>
      </c>
      <c r="X20" s="91">
        <f t="shared" ref="X20:X22" si="36">NETWORKDAYS(V19,V20,U$72:U$436)-1</f>
        <v>128</v>
      </c>
      <c r="Y20" s="88">
        <f t="shared" ref="Y20:Y22" si="37">ROUND((ROUND(((1+Y$11)^(X20/252)),9)-1)*W19,2)</f>
        <v>11.68</v>
      </c>
      <c r="Z20" s="92">
        <f t="shared" ref="Z20:Z22" si="38">TRUNC(W$12*AA20,8)</f>
        <v>250</v>
      </c>
      <c r="AA20" s="89">
        <v>0.25</v>
      </c>
      <c r="AB20" s="92">
        <f t="shared" ref="AB20:AB22" si="39">(Y20+Z20)</f>
        <v>261.68</v>
      </c>
      <c r="AC20" s="85">
        <f t="shared" si="22"/>
        <v>8</v>
      </c>
      <c r="AD20" s="90" t="s">
        <v>62</v>
      </c>
      <c r="AE20" s="86">
        <f t="shared" ref="AE20:AE21" si="40">V21</f>
        <v>45733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x14ac:dyDescent="0.15">
      <c r="A21" s="68">
        <f t="shared" si="3"/>
        <v>44142</v>
      </c>
      <c r="B21" s="82">
        <f t="shared" ca="1" si="24"/>
        <v>1001.53146399</v>
      </c>
      <c r="C21" s="70">
        <f t="shared" si="4"/>
        <v>1000</v>
      </c>
      <c r="D21" s="11">
        <f ca="1">IF(A21&lt;$B$1,VLOOKUP(A21,[1]DI!$A$4:$B$15000,2),0)</f>
        <v>0</v>
      </c>
      <c r="E21" s="70">
        <f t="shared" ca="1" si="25"/>
        <v>1</v>
      </c>
      <c r="F21" s="70">
        <f ca="1">(TRUNC(PRODUCT($E$12:$E20),16))</f>
        <v>1.00044822368727</v>
      </c>
      <c r="G21" s="70">
        <f t="shared" si="26"/>
        <v>1</v>
      </c>
      <c r="H21" s="70">
        <f t="shared" ca="1" si="27"/>
        <v>1.00044822</v>
      </c>
      <c r="I21" s="69">
        <f t="shared" si="8"/>
        <v>4.65E-2</v>
      </c>
      <c r="J21" s="71">
        <f t="shared" si="9"/>
        <v>44133</v>
      </c>
      <c r="K21" s="72">
        <f t="shared" si="10"/>
        <v>5</v>
      </c>
      <c r="L21" s="73">
        <f t="shared" si="11"/>
        <v>6</v>
      </c>
      <c r="M21" s="74">
        <f t="shared" si="28"/>
        <v>1.001082759</v>
      </c>
      <c r="N21" s="74">
        <f t="shared" ca="1" si="1"/>
        <v>1.0015314639999999</v>
      </c>
      <c r="O21" s="73">
        <f t="shared" si="12"/>
        <v>0</v>
      </c>
      <c r="P21" s="70">
        <f t="shared" ca="1" si="13"/>
        <v>1.53146399</v>
      </c>
      <c r="Q21" s="70">
        <f t="shared" si="14"/>
        <v>0</v>
      </c>
      <c r="R21" s="75" t="str">
        <f t="shared" si="15"/>
        <v>A+J=</v>
      </c>
      <c r="S21" s="71">
        <f t="shared" si="16"/>
        <v>44270</v>
      </c>
      <c r="T21" s="4"/>
      <c r="U21" s="85">
        <f t="shared" si="17"/>
        <v>9</v>
      </c>
      <c r="V21" s="86">
        <f t="shared" si="34"/>
        <v>45733</v>
      </c>
      <c r="W21" s="92">
        <f t="shared" si="35"/>
        <v>250</v>
      </c>
      <c r="X21" s="91">
        <f t="shared" si="36"/>
        <v>124</v>
      </c>
      <c r="Y21" s="88">
        <f t="shared" si="37"/>
        <v>5.65</v>
      </c>
      <c r="Z21" s="92">
        <f t="shared" si="38"/>
        <v>0</v>
      </c>
      <c r="AA21" s="89">
        <v>0</v>
      </c>
      <c r="AB21" s="92">
        <f t="shared" si="39"/>
        <v>5.65</v>
      </c>
      <c r="AC21" s="85">
        <f t="shared" si="22"/>
        <v>9</v>
      </c>
      <c r="AD21" s="90" t="s">
        <v>50</v>
      </c>
      <c r="AE21" s="86">
        <f t="shared" si="40"/>
        <v>45915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x14ac:dyDescent="0.15">
      <c r="A22" s="68">
        <f t="shared" si="3"/>
        <v>44143</v>
      </c>
      <c r="B22" s="82">
        <f t="shared" ca="1" si="24"/>
        <v>1001.53146399</v>
      </c>
      <c r="C22" s="70">
        <f t="shared" si="4"/>
        <v>1000</v>
      </c>
      <c r="D22" s="11">
        <f ca="1">IF(A22&lt;$B$1,VLOOKUP(A22,[1]DI!$A$4:$B$15000,2),0)</f>
        <v>0</v>
      </c>
      <c r="E22" s="70">
        <f t="shared" ca="1" si="25"/>
        <v>1</v>
      </c>
      <c r="F22" s="70">
        <f ca="1">(TRUNC(PRODUCT($E$12:$E21),16))</f>
        <v>1.00044822368727</v>
      </c>
      <c r="G22" s="70">
        <f t="shared" si="26"/>
        <v>1</v>
      </c>
      <c r="H22" s="70">
        <f t="shared" ca="1" si="27"/>
        <v>1.00044822</v>
      </c>
      <c r="I22" s="69">
        <f t="shared" si="8"/>
        <v>4.65E-2</v>
      </c>
      <c r="J22" s="71">
        <f t="shared" si="9"/>
        <v>44133</v>
      </c>
      <c r="K22" s="72">
        <f t="shared" si="10"/>
        <v>5</v>
      </c>
      <c r="L22" s="73">
        <f t="shared" si="11"/>
        <v>6</v>
      </c>
      <c r="M22" s="74">
        <f t="shared" si="28"/>
        <v>1.001082759</v>
      </c>
      <c r="N22" s="74">
        <f t="shared" ca="1" si="1"/>
        <v>1.0015314639999999</v>
      </c>
      <c r="O22" s="73">
        <f t="shared" si="12"/>
        <v>0</v>
      </c>
      <c r="P22" s="70">
        <f t="shared" ca="1" si="13"/>
        <v>1.53146399</v>
      </c>
      <c r="Q22" s="70">
        <f t="shared" si="14"/>
        <v>0</v>
      </c>
      <c r="R22" s="75" t="str">
        <f t="shared" si="15"/>
        <v>A+J=</v>
      </c>
      <c r="S22" s="71">
        <f t="shared" si="16"/>
        <v>44270</v>
      </c>
      <c r="T22" s="4"/>
      <c r="U22" s="85">
        <f t="shared" si="17"/>
        <v>10</v>
      </c>
      <c r="V22" s="86">
        <f t="shared" si="34"/>
        <v>45915</v>
      </c>
      <c r="W22" s="92">
        <f t="shared" si="35"/>
        <v>0</v>
      </c>
      <c r="X22" s="91">
        <f t="shared" si="36"/>
        <v>126</v>
      </c>
      <c r="Y22" s="88">
        <f t="shared" si="37"/>
        <v>5.75</v>
      </c>
      <c r="Z22" s="92">
        <f t="shared" si="38"/>
        <v>250</v>
      </c>
      <c r="AA22" s="89">
        <v>0.25</v>
      </c>
      <c r="AB22" s="92">
        <f t="shared" si="39"/>
        <v>255.75</v>
      </c>
      <c r="AC22" s="85">
        <f t="shared" si="22"/>
        <v>10</v>
      </c>
      <c r="AD22" s="90"/>
      <c r="AE22" s="86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x14ac:dyDescent="0.15">
      <c r="A23" s="68">
        <f t="shared" si="3"/>
        <v>44144</v>
      </c>
      <c r="B23" s="82">
        <f t="shared" ca="1" si="24"/>
        <v>1001.53146399</v>
      </c>
      <c r="C23" s="70">
        <f t="shared" si="4"/>
        <v>1000</v>
      </c>
      <c r="D23" s="11">
        <f ca="1">IF(A23&lt;$B$1,VLOOKUP(A23,[1]DI!$A$4:$B$15000,2),0)</f>
        <v>1.9000000000000006E-2</v>
      </c>
      <c r="E23" s="70">
        <f t="shared" ca="1" si="25"/>
        <v>1.0000746899999999</v>
      </c>
      <c r="F23" s="70">
        <f ca="1">(TRUNC(PRODUCT($E$12:$E22),16))</f>
        <v>1.00044822368727</v>
      </c>
      <c r="G23" s="70">
        <f t="shared" si="26"/>
        <v>1</v>
      </c>
      <c r="H23" s="70">
        <f t="shared" ca="1" si="27"/>
        <v>1.00044822</v>
      </c>
      <c r="I23" s="69">
        <f t="shared" si="8"/>
        <v>4.65E-2</v>
      </c>
      <c r="J23" s="71">
        <f t="shared" si="9"/>
        <v>44133</v>
      </c>
      <c r="K23" s="72">
        <f t="shared" si="10"/>
        <v>6</v>
      </c>
      <c r="L23" s="73">
        <f t="shared" si="11"/>
        <v>6</v>
      </c>
      <c r="M23" s="74">
        <f t="shared" si="28"/>
        <v>1.001082759</v>
      </c>
      <c r="N23" s="74">
        <f t="shared" ca="1" si="1"/>
        <v>1.0015314639999999</v>
      </c>
      <c r="O23" s="73">
        <f t="shared" si="12"/>
        <v>0</v>
      </c>
      <c r="P23" s="70">
        <f t="shared" ca="1" si="13"/>
        <v>1.53146399</v>
      </c>
      <c r="Q23" s="70">
        <f t="shared" si="14"/>
        <v>0</v>
      </c>
      <c r="R23" s="75" t="str">
        <f t="shared" si="15"/>
        <v>A+J=</v>
      </c>
      <c r="S23" s="71">
        <f t="shared" si="16"/>
        <v>44270</v>
      </c>
      <c r="T23" s="4"/>
      <c r="U23" s="85"/>
      <c r="V23" s="86"/>
      <c r="W23" s="92"/>
      <c r="X23" s="91"/>
      <c r="Y23" s="88"/>
      <c r="Z23" s="92"/>
      <c r="AA23" s="89"/>
      <c r="AB23" s="92"/>
      <c r="AC23" s="85"/>
      <c r="AD23" s="90"/>
      <c r="AE23" s="86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x14ac:dyDescent="0.15">
      <c r="A24" s="68">
        <f t="shared" si="3"/>
        <v>44145</v>
      </c>
      <c r="B24" s="82">
        <f t="shared" ca="1" si="24"/>
        <v>1001.7869429899999</v>
      </c>
      <c r="C24" s="70">
        <f t="shared" si="4"/>
        <v>1000</v>
      </c>
      <c r="D24" s="11">
        <f ca="1">IF(A24&lt;$B$1,VLOOKUP(A24,[1]DI!$A$4:$B$15000,2),0)</f>
        <v>1.9000000000000006E-2</v>
      </c>
      <c r="E24" s="70">
        <f t="shared" ca="1" si="25"/>
        <v>1.0000746899999999</v>
      </c>
      <c r="F24" s="70">
        <f ca="1">(TRUNC(PRODUCT($E$12:$E23),16))</f>
        <v>1.0005229471651</v>
      </c>
      <c r="G24" s="70">
        <f t="shared" si="26"/>
        <v>1</v>
      </c>
      <c r="H24" s="70">
        <f t="shared" ca="1" si="27"/>
        <v>1.0005229499999999</v>
      </c>
      <c r="I24" s="69">
        <f t="shared" si="8"/>
        <v>4.65E-2</v>
      </c>
      <c r="J24" s="71">
        <f t="shared" si="9"/>
        <v>44133</v>
      </c>
      <c r="K24" s="72">
        <f t="shared" si="10"/>
        <v>7</v>
      </c>
      <c r="L24" s="73">
        <f t="shared" si="11"/>
        <v>7</v>
      </c>
      <c r="M24" s="74">
        <f t="shared" si="28"/>
        <v>1.001263332</v>
      </c>
      <c r="N24" s="74">
        <f t="shared" ca="1" si="1"/>
        <v>1.0017869429999999</v>
      </c>
      <c r="O24" s="73">
        <f t="shared" si="12"/>
        <v>0</v>
      </c>
      <c r="P24" s="70">
        <f t="shared" ca="1" si="13"/>
        <v>1.78694299</v>
      </c>
      <c r="Q24" s="70">
        <f t="shared" si="14"/>
        <v>0</v>
      </c>
      <c r="R24" s="75" t="str">
        <f t="shared" si="15"/>
        <v>A+J=</v>
      </c>
      <c r="S24" s="71">
        <f t="shared" si="16"/>
        <v>44270</v>
      </c>
      <c r="T24" s="4"/>
      <c r="U24" s="85"/>
      <c r="V24" s="86"/>
      <c r="W24" s="92"/>
      <c r="X24" s="91"/>
      <c r="Y24" s="88"/>
      <c r="Z24" s="88"/>
      <c r="AA24" s="89"/>
      <c r="AB24" s="88"/>
      <c r="AC24" s="85"/>
      <c r="AD24" s="90"/>
      <c r="AE24" s="86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x14ac:dyDescent="0.15">
      <c r="A25" s="68">
        <f t="shared" si="3"/>
        <v>44146</v>
      </c>
      <c r="B25" s="82">
        <f t="shared" ca="1" si="24"/>
        <v>1002.0424819999999</v>
      </c>
      <c r="C25" s="70">
        <f t="shared" si="4"/>
        <v>1000</v>
      </c>
      <c r="D25" s="11">
        <f ca="1">IF(A25&lt;$B$1,VLOOKUP(A25,[1]DI!$A$4:$B$15000,2),0)</f>
        <v>1.9000000000000006E-2</v>
      </c>
      <c r="E25" s="70">
        <f t="shared" ca="1" si="25"/>
        <v>1.0000746899999999</v>
      </c>
      <c r="F25" s="70">
        <f ca="1">(TRUNC(PRODUCT($E$12:$E24),16))</f>
        <v>1.0005976762240301</v>
      </c>
      <c r="G25" s="70">
        <f t="shared" si="26"/>
        <v>1</v>
      </c>
      <c r="H25" s="70">
        <f t="shared" ca="1" si="27"/>
        <v>1.00059768</v>
      </c>
      <c r="I25" s="69">
        <f t="shared" si="8"/>
        <v>4.65E-2</v>
      </c>
      <c r="J25" s="71">
        <f t="shared" si="9"/>
        <v>44133</v>
      </c>
      <c r="K25" s="72">
        <f t="shared" si="10"/>
        <v>8</v>
      </c>
      <c r="L25" s="73">
        <f t="shared" si="11"/>
        <v>8</v>
      </c>
      <c r="M25" s="74">
        <f t="shared" si="28"/>
        <v>1.0014439390000001</v>
      </c>
      <c r="N25" s="74">
        <f t="shared" ca="1" si="1"/>
        <v>1.002042482</v>
      </c>
      <c r="O25" s="73">
        <f t="shared" si="12"/>
        <v>0</v>
      </c>
      <c r="P25" s="70">
        <f t="shared" ca="1" si="13"/>
        <v>2.0424820000000001</v>
      </c>
      <c r="Q25" s="70">
        <f t="shared" si="14"/>
        <v>0</v>
      </c>
      <c r="R25" s="75" t="str">
        <f t="shared" si="15"/>
        <v>A+J=</v>
      </c>
      <c r="S25" s="71">
        <f t="shared" si="16"/>
        <v>44270</v>
      </c>
      <c r="T25" s="4"/>
      <c r="U25" s="85"/>
      <c r="V25" s="86"/>
      <c r="W25" s="92"/>
      <c r="X25" s="91"/>
      <c r="Y25" s="88"/>
      <c r="Z25" s="88"/>
      <c r="AA25" s="89"/>
      <c r="AB25" s="88"/>
      <c r="AC25" s="85"/>
      <c r="AD25" s="90"/>
      <c r="AE25" s="86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x14ac:dyDescent="0.15">
      <c r="A26" s="68">
        <f t="shared" si="3"/>
        <v>44147</v>
      </c>
      <c r="B26" s="82">
        <f t="shared" ca="1" si="24"/>
        <v>1002.29808</v>
      </c>
      <c r="C26" s="70">
        <f t="shared" si="4"/>
        <v>1000</v>
      </c>
      <c r="D26" s="11">
        <f ca="1">IF(A26&lt;$B$1,VLOOKUP(A26,[1]DI!$A$4:$B$15000,2),0)</f>
        <v>1.9000000000000006E-2</v>
      </c>
      <c r="E26" s="70">
        <f t="shared" ca="1" si="25"/>
        <v>1.0000746899999999</v>
      </c>
      <c r="F26" s="70">
        <f ca="1">(TRUNC(PRODUCT($E$12:$E25),16))</f>
        <v>1.00067241086446</v>
      </c>
      <c r="G26" s="70">
        <f t="shared" si="26"/>
        <v>1</v>
      </c>
      <c r="H26" s="70">
        <f t="shared" ca="1" si="27"/>
        <v>1.00067241</v>
      </c>
      <c r="I26" s="69">
        <f t="shared" si="8"/>
        <v>4.65E-2</v>
      </c>
      <c r="J26" s="71">
        <f t="shared" si="9"/>
        <v>44133</v>
      </c>
      <c r="K26" s="72">
        <f t="shared" si="10"/>
        <v>9</v>
      </c>
      <c r="L26" s="73">
        <f t="shared" si="11"/>
        <v>9</v>
      </c>
      <c r="M26" s="74">
        <f t="shared" si="28"/>
        <v>1.0016245779999999</v>
      </c>
      <c r="N26" s="74">
        <f t="shared" ca="1" si="1"/>
        <v>1.0022980800000001</v>
      </c>
      <c r="O26" s="73">
        <f t="shared" si="12"/>
        <v>0</v>
      </c>
      <c r="P26" s="70">
        <f t="shared" ca="1" si="13"/>
        <v>2.2980800000000001</v>
      </c>
      <c r="Q26" s="70">
        <f t="shared" si="14"/>
        <v>0</v>
      </c>
      <c r="R26" s="75" t="str">
        <f t="shared" si="15"/>
        <v>A+J=</v>
      </c>
      <c r="S26" s="71">
        <f t="shared" si="16"/>
        <v>44270</v>
      </c>
      <c r="T26" s="4"/>
      <c r="U26" s="85"/>
      <c r="V26" s="86"/>
      <c r="W26" s="92"/>
      <c r="X26" s="91"/>
      <c r="Y26" s="88"/>
      <c r="Z26" s="88"/>
      <c r="AA26" s="89"/>
      <c r="AB26" s="88"/>
      <c r="AC26" s="85"/>
      <c r="AD26" s="90"/>
      <c r="AE26" s="86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x14ac:dyDescent="0.15">
      <c r="A27" s="68">
        <f t="shared" si="3"/>
        <v>44148</v>
      </c>
      <c r="B27" s="82">
        <f t="shared" ca="1" si="24"/>
        <v>1002.55374799</v>
      </c>
      <c r="C27" s="70">
        <f t="shared" si="4"/>
        <v>1000</v>
      </c>
      <c r="D27" s="11">
        <f ca="1">IF(A27&lt;$B$1,VLOOKUP(A27,[1]DI!$A$4:$B$15000,2),0)</f>
        <v>1.9000000000000006E-2</v>
      </c>
      <c r="E27" s="70">
        <f t="shared" ca="1" si="25"/>
        <v>1.0000746899999999</v>
      </c>
      <c r="F27" s="70">
        <f ca="1">(TRUNC(PRODUCT($E$12:$E26),16))</f>
        <v>1.00074715108683</v>
      </c>
      <c r="G27" s="70">
        <f t="shared" si="26"/>
        <v>1</v>
      </c>
      <c r="H27" s="70">
        <f t="shared" ca="1" si="27"/>
        <v>1.00074715</v>
      </c>
      <c r="I27" s="69">
        <f t="shared" si="8"/>
        <v>4.65E-2</v>
      </c>
      <c r="J27" s="71">
        <f t="shared" si="9"/>
        <v>44133</v>
      </c>
      <c r="K27" s="72">
        <f t="shared" si="10"/>
        <v>10</v>
      </c>
      <c r="L27" s="73">
        <f t="shared" si="11"/>
        <v>10</v>
      </c>
      <c r="M27" s="74">
        <f t="shared" si="28"/>
        <v>1.001805249</v>
      </c>
      <c r="N27" s="74">
        <f t="shared" ca="1" si="1"/>
        <v>1.002553748</v>
      </c>
      <c r="O27" s="73">
        <f t="shared" si="12"/>
        <v>0</v>
      </c>
      <c r="P27" s="70">
        <f t="shared" ca="1" si="13"/>
        <v>2.5537479900000002</v>
      </c>
      <c r="Q27" s="70">
        <f t="shared" si="14"/>
        <v>0</v>
      </c>
      <c r="R27" s="75" t="str">
        <f t="shared" si="15"/>
        <v>A+J=</v>
      </c>
      <c r="S27" s="71">
        <f t="shared" si="16"/>
        <v>44270</v>
      </c>
      <c r="T27" s="4"/>
      <c r="U27" s="85"/>
      <c r="V27" s="86"/>
      <c r="W27" s="92"/>
      <c r="X27" s="91"/>
      <c r="Y27" s="88"/>
      <c r="Z27" s="88"/>
      <c r="AA27" s="89"/>
      <c r="AB27" s="88"/>
      <c r="AC27" s="85"/>
      <c r="AD27" s="90"/>
      <c r="AE27" s="8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x14ac:dyDescent="0.15">
      <c r="A28" s="68">
        <f t="shared" si="3"/>
        <v>44149</v>
      </c>
      <c r="B28" s="82">
        <f t="shared" ca="1" si="24"/>
        <v>1002.809485</v>
      </c>
      <c r="C28" s="70">
        <f t="shared" si="4"/>
        <v>1000</v>
      </c>
      <c r="D28" s="11">
        <f ca="1">IF(A28&lt;$B$1,VLOOKUP(A28,[1]DI!$A$4:$B$15000,2),0)</f>
        <v>0</v>
      </c>
      <c r="E28" s="70">
        <f t="shared" ca="1" si="25"/>
        <v>1</v>
      </c>
      <c r="F28" s="70">
        <f ca="1">(TRUNC(PRODUCT($E$12:$E27),16))</f>
        <v>1.0008218968915401</v>
      </c>
      <c r="G28" s="70">
        <f t="shared" si="26"/>
        <v>1</v>
      </c>
      <c r="H28" s="70">
        <f t="shared" ca="1" si="27"/>
        <v>1.0008219</v>
      </c>
      <c r="I28" s="69">
        <f t="shared" si="8"/>
        <v>4.65E-2</v>
      </c>
      <c r="J28" s="71">
        <f t="shared" si="9"/>
        <v>44133</v>
      </c>
      <c r="K28" s="72">
        <f t="shared" si="10"/>
        <v>10</v>
      </c>
      <c r="L28" s="73">
        <f t="shared" si="11"/>
        <v>11</v>
      </c>
      <c r="M28" s="74">
        <f t="shared" si="28"/>
        <v>1.0019859529999999</v>
      </c>
      <c r="N28" s="74">
        <f t="shared" ca="1" si="1"/>
        <v>1.002809485</v>
      </c>
      <c r="O28" s="73">
        <f t="shared" si="12"/>
        <v>0</v>
      </c>
      <c r="P28" s="70">
        <f t="shared" ca="1" si="13"/>
        <v>2.809485</v>
      </c>
      <c r="Q28" s="70">
        <f t="shared" si="14"/>
        <v>0</v>
      </c>
      <c r="R28" s="75" t="str">
        <f t="shared" si="15"/>
        <v>A+J=</v>
      </c>
      <c r="S28" s="71">
        <f t="shared" si="16"/>
        <v>44270</v>
      </c>
      <c r="T28" s="4"/>
      <c r="U28" s="85"/>
      <c r="V28" s="86"/>
      <c r="W28" s="92"/>
      <c r="X28" s="91"/>
      <c r="Y28" s="88"/>
      <c r="Z28" s="88"/>
      <c r="AA28" s="89"/>
      <c r="AB28" s="88"/>
      <c r="AC28" s="85"/>
      <c r="AD28" s="90"/>
      <c r="AE28" s="8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x14ac:dyDescent="0.15">
      <c r="A29" s="68">
        <f t="shared" si="3"/>
        <v>44150</v>
      </c>
      <c r="B29" s="82">
        <f t="shared" ca="1" si="24"/>
        <v>1002.809485</v>
      </c>
      <c r="C29" s="70">
        <f t="shared" si="4"/>
        <v>1000</v>
      </c>
      <c r="D29" s="11">
        <f ca="1">IF(A29&lt;$B$1,VLOOKUP(A29,[1]DI!$A$4:$B$15000,2),0)</f>
        <v>0</v>
      </c>
      <c r="E29" s="70">
        <f t="shared" ca="1" si="25"/>
        <v>1</v>
      </c>
      <c r="F29" s="70">
        <f ca="1">(TRUNC(PRODUCT($E$12:$E28),16))</f>
        <v>1.0008218968915401</v>
      </c>
      <c r="G29" s="70">
        <f t="shared" si="26"/>
        <v>1</v>
      </c>
      <c r="H29" s="70">
        <f t="shared" ca="1" si="27"/>
        <v>1.0008219</v>
      </c>
      <c r="I29" s="69">
        <f t="shared" si="8"/>
        <v>4.65E-2</v>
      </c>
      <c r="J29" s="71">
        <f t="shared" si="9"/>
        <v>44133</v>
      </c>
      <c r="K29" s="72">
        <f t="shared" si="10"/>
        <v>10</v>
      </c>
      <c r="L29" s="73">
        <f t="shared" si="11"/>
        <v>11</v>
      </c>
      <c r="M29" s="74">
        <f t="shared" si="28"/>
        <v>1.0019859529999999</v>
      </c>
      <c r="N29" s="74">
        <f t="shared" ca="1" si="1"/>
        <v>1.002809485</v>
      </c>
      <c r="O29" s="73">
        <f t="shared" si="12"/>
        <v>0</v>
      </c>
      <c r="P29" s="70">
        <f t="shared" ca="1" si="13"/>
        <v>2.809485</v>
      </c>
      <c r="Q29" s="70">
        <f t="shared" si="14"/>
        <v>0</v>
      </c>
      <c r="R29" s="75" t="str">
        <f t="shared" si="15"/>
        <v>A+J=</v>
      </c>
      <c r="S29" s="71">
        <f t="shared" si="16"/>
        <v>44270</v>
      </c>
      <c r="T29" s="4"/>
      <c r="U29" s="85"/>
      <c r="V29" s="86"/>
      <c r="W29" s="92"/>
      <c r="X29" s="91"/>
      <c r="Y29" s="88"/>
      <c r="Z29" s="88"/>
      <c r="AA29" s="89"/>
      <c r="AB29" s="88"/>
      <c r="AC29" s="85"/>
      <c r="AD29" s="90"/>
      <c r="AE29" s="8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x14ac:dyDescent="0.15">
      <c r="A30" s="68">
        <f t="shared" si="3"/>
        <v>44151</v>
      </c>
      <c r="B30" s="82">
        <f t="shared" ca="1" si="24"/>
        <v>1002.809485</v>
      </c>
      <c r="C30" s="70">
        <f t="shared" si="4"/>
        <v>1000</v>
      </c>
      <c r="D30" s="11">
        <f ca="1">IF(A30&lt;$B$1,VLOOKUP(A30,[1]DI!$A$4:$B$15000,2),0)</f>
        <v>1.9000000000000006E-2</v>
      </c>
      <c r="E30" s="70">
        <f t="shared" ca="1" si="25"/>
        <v>1.0000746899999999</v>
      </c>
      <c r="F30" s="70">
        <f ca="1">(TRUNC(PRODUCT($E$12:$E29),16))</f>
        <v>1.0008218968915401</v>
      </c>
      <c r="G30" s="70">
        <f t="shared" si="26"/>
        <v>1</v>
      </c>
      <c r="H30" s="70">
        <f t="shared" ca="1" si="27"/>
        <v>1.0008219</v>
      </c>
      <c r="I30" s="69">
        <f t="shared" si="8"/>
        <v>4.65E-2</v>
      </c>
      <c r="J30" s="71">
        <f t="shared" si="9"/>
        <v>44133</v>
      </c>
      <c r="K30" s="72">
        <f t="shared" si="10"/>
        <v>11</v>
      </c>
      <c r="L30" s="73">
        <f t="shared" si="11"/>
        <v>11</v>
      </c>
      <c r="M30" s="74">
        <f t="shared" si="28"/>
        <v>1.0019859529999999</v>
      </c>
      <c r="N30" s="74">
        <f t="shared" ca="1" si="1"/>
        <v>1.002809485</v>
      </c>
      <c r="O30" s="73">
        <f t="shared" si="12"/>
        <v>0</v>
      </c>
      <c r="P30" s="70">
        <f t="shared" ca="1" si="13"/>
        <v>2.809485</v>
      </c>
      <c r="Q30" s="70">
        <f t="shared" si="14"/>
        <v>0</v>
      </c>
      <c r="R30" s="75" t="str">
        <f t="shared" si="15"/>
        <v>A+J=</v>
      </c>
      <c r="S30" s="71">
        <f t="shared" si="16"/>
        <v>44270</v>
      </c>
      <c r="T30" s="4"/>
      <c r="U30" s="85"/>
      <c r="V30" s="86"/>
      <c r="W30" s="92"/>
      <c r="X30" s="91"/>
      <c r="Y30" s="88"/>
      <c r="Z30" s="88"/>
      <c r="AA30" s="89"/>
      <c r="AB30" s="88"/>
      <c r="AC30" s="85"/>
      <c r="AD30" s="90"/>
      <c r="AE30" s="8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x14ac:dyDescent="0.15">
      <c r="A31" s="68">
        <f t="shared" si="3"/>
        <v>44152</v>
      </c>
      <c r="B31" s="82">
        <f t="shared" ca="1" si="24"/>
        <v>1003.06528299</v>
      </c>
      <c r="C31" s="70">
        <f t="shared" si="4"/>
        <v>1000</v>
      </c>
      <c r="D31" s="11">
        <f ca="1">IF(A31&lt;$B$1,VLOOKUP(A31,[1]DI!$A$4:$B$15000,2),0)</f>
        <v>1.9000000000000006E-2</v>
      </c>
      <c r="E31" s="70">
        <f t="shared" ca="1" si="25"/>
        <v>1.0000746899999999</v>
      </c>
      <c r="F31" s="70">
        <f ca="1">(TRUNC(PRODUCT($E$12:$E30),16))</f>
        <v>1.00089664827902</v>
      </c>
      <c r="G31" s="70">
        <f t="shared" si="26"/>
        <v>1</v>
      </c>
      <c r="H31" s="70">
        <f t="shared" ca="1" si="27"/>
        <v>1.0008966500000001</v>
      </c>
      <c r="I31" s="69">
        <f t="shared" si="8"/>
        <v>4.65E-2</v>
      </c>
      <c r="J31" s="71">
        <f t="shared" si="9"/>
        <v>44133</v>
      </c>
      <c r="K31" s="72">
        <f t="shared" si="10"/>
        <v>12</v>
      </c>
      <c r="L31" s="73">
        <f t="shared" si="11"/>
        <v>12</v>
      </c>
      <c r="M31" s="74">
        <f t="shared" si="28"/>
        <v>1.0021666899999999</v>
      </c>
      <c r="N31" s="74">
        <f t="shared" ca="1" si="1"/>
        <v>1.003065283</v>
      </c>
      <c r="O31" s="73">
        <f t="shared" si="12"/>
        <v>0</v>
      </c>
      <c r="P31" s="70">
        <f t="shared" ca="1" si="13"/>
        <v>3.06528299</v>
      </c>
      <c r="Q31" s="70">
        <f t="shared" si="14"/>
        <v>0</v>
      </c>
      <c r="R31" s="75" t="str">
        <f t="shared" si="15"/>
        <v>A+J=</v>
      </c>
      <c r="S31" s="71">
        <f t="shared" si="16"/>
        <v>44270</v>
      </c>
      <c r="T31" s="4"/>
      <c r="U31" s="85"/>
      <c r="V31" s="86"/>
      <c r="W31" s="92"/>
      <c r="X31" s="91"/>
      <c r="Y31" s="88"/>
      <c r="Z31" s="88"/>
      <c r="AA31" s="89"/>
      <c r="AB31" s="88"/>
      <c r="AC31" s="85"/>
      <c r="AD31" s="90"/>
      <c r="AE31" s="8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x14ac:dyDescent="0.15">
      <c r="A32" s="68">
        <f t="shared" si="3"/>
        <v>44153</v>
      </c>
      <c r="B32" s="82">
        <f t="shared" ca="1" si="24"/>
        <v>1003.321149</v>
      </c>
      <c r="C32" s="70">
        <f t="shared" si="4"/>
        <v>1000</v>
      </c>
      <c r="D32" s="11">
        <f ca="1">IF(A32&lt;$B$1,VLOOKUP(A32,[1]DI!$A$4:$B$15000,2),0)</f>
        <v>1.9000000000000006E-2</v>
      </c>
      <c r="E32" s="70">
        <f t="shared" ca="1" si="25"/>
        <v>1.0000746899999999</v>
      </c>
      <c r="F32" s="70">
        <f ca="1">(TRUNC(PRODUCT($E$12:$E31),16))</f>
        <v>1.0009714052496801</v>
      </c>
      <c r="G32" s="70">
        <f t="shared" si="26"/>
        <v>1</v>
      </c>
      <c r="H32" s="70">
        <f t="shared" ca="1" si="27"/>
        <v>1.00097141</v>
      </c>
      <c r="I32" s="69">
        <f t="shared" si="8"/>
        <v>4.65E-2</v>
      </c>
      <c r="J32" s="71">
        <f t="shared" si="9"/>
        <v>44133</v>
      </c>
      <c r="K32" s="72">
        <f t="shared" si="10"/>
        <v>13</v>
      </c>
      <c r="L32" s="73">
        <f t="shared" si="11"/>
        <v>13</v>
      </c>
      <c r="M32" s="74">
        <f t="shared" si="28"/>
        <v>1.0023474590000001</v>
      </c>
      <c r="N32" s="74">
        <f t="shared" ca="1" si="1"/>
        <v>1.003321149</v>
      </c>
      <c r="O32" s="73">
        <f t="shared" si="12"/>
        <v>0</v>
      </c>
      <c r="P32" s="70">
        <f t="shared" ca="1" si="13"/>
        <v>3.3211490000000001</v>
      </c>
      <c r="Q32" s="70">
        <f t="shared" si="14"/>
        <v>0</v>
      </c>
      <c r="R32" s="75" t="str">
        <f t="shared" si="15"/>
        <v>A+J=</v>
      </c>
      <c r="S32" s="71">
        <f t="shared" si="16"/>
        <v>44270</v>
      </c>
      <c r="T32" s="4"/>
      <c r="U32" s="85"/>
      <c r="V32" s="86"/>
      <c r="W32" s="92"/>
      <c r="X32" s="91"/>
      <c r="Y32" s="88"/>
      <c r="Z32" s="88"/>
      <c r="AA32" s="89"/>
      <c r="AB32" s="88"/>
      <c r="AC32" s="85"/>
      <c r="AD32" s="90"/>
      <c r="AE32" s="86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x14ac:dyDescent="0.15">
      <c r="A33" s="68">
        <f t="shared" si="3"/>
        <v>44154</v>
      </c>
      <c r="B33" s="82">
        <f t="shared" ca="1" si="24"/>
        <v>1003.577076</v>
      </c>
      <c r="C33" s="70">
        <f t="shared" si="4"/>
        <v>1000</v>
      </c>
      <c r="D33" s="11">
        <f ca="1">IF(A33&lt;$B$1,VLOOKUP(A33,[1]DI!$A$4:$B$15000,2),0)</f>
        <v>1.9000000000000006E-2</v>
      </c>
      <c r="E33" s="70">
        <f t="shared" ca="1" si="25"/>
        <v>1.0000746899999999</v>
      </c>
      <c r="F33" s="70">
        <f ca="1">(TRUNC(PRODUCT($E$12:$E32),16))</f>
        <v>1.00104616780394</v>
      </c>
      <c r="G33" s="70">
        <f t="shared" si="26"/>
        <v>1</v>
      </c>
      <c r="H33" s="70">
        <f t="shared" ca="1" si="27"/>
        <v>1.00104617</v>
      </c>
      <c r="I33" s="69">
        <f t="shared" si="8"/>
        <v>4.65E-2</v>
      </c>
      <c r="J33" s="71">
        <f t="shared" si="9"/>
        <v>44133</v>
      </c>
      <c r="K33" s="72">
        <f t="shared" si="10"/>
        <v>14</v>
      </c>
      <c r="L33" s="73">
        <f t="shared" si="11"/>
        <v>14</v>
      </c>
      <c r="M33" s="74">
        <f t="shared" si="28"/>
        <v>1.0025282609999999</v>
      </c>
      <c r="N33" s="74">
        <f t="shared" ca="1" si="1"/>
        <v>1.003577076</v>
      </c>
      <c r="O33" s="73">
        <f t="shared" si="12"/>
        <v>0</v>
      </c>
      <c r="P33" s="70">
        <f t="shared" ca="1" si="13"/>
        <v>3.5770759999999999</v>
      </c>
      <c r="Q33" s="70">
        <f t="shared" si="14"/>
        <v>0</v>
      </c>
      <c r="R33" s="75" t="str">
        <f t="shared" si="15"/>
        <v>A+J=</v>
      </c>
      <c r="S33" s="71">
        <f t="shared" si="16"/>
        <v>44270</v>
      </c>
      <c r="T33" s="4"/>
      <c r="U33" s="85"/>
      <c r="V33" s="86"/>
      <c r="W33" s="92"/>
      <c r="X33" s="91"/>
      <c r="Y33" s="88"/>
      <c r="Z33" s="88"/>
      <c r="AA33" s="89"/>
      <c r="AB33" s="88"/>
      <c r="AC33" s="85"/>
      <c r="AD33" s="90"/>
      <c r="AE33" s="8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x14ac:dyDescent="0.15">
      <c r="A34" s="68">
        <f t="shared" si="3"/>
        <v>44155</v>
      </c>
      <c r="B34" s="82">
        <f t="shared" ca="1" si="24"/>
        <v>1003.83307199</v>
      </c>
      <c r="C34" s="70">
        <f t="shared" si="4"/>
        <v>1000</v>
      </c>
      <c r="D34" s="11">
        <f ca="1">IF(A34&lt;$B$1,VLOOKUP(A34,[1]DI!$A$4:$B$15000,2),0)</f>
        <v>1.9000000000000006E-2</v>
      </c>
      <c r="E34" s="70">
        <f t="shared" ca="1" si="25"/>
        <v>1.0000746899999999</v>
      </c>
      <c r="F34" s="70">
        <f ca="1">(TRUNC(PRODUCT($E$12:$E33),16))</f>
        <v>1.00112093594221</v>
      </c>
      <c r="G34" s="70">
        <f t="shared" si="26"/>
        <v>1</v>
      </c>
      <c r="H34" s="70">
        <f t="shared" ca="1" si="27"/>
        <v>1.0011209400000001</v>
      </c>
      <c r="I34" s="69">
        <f t="shared" si="8"/>
        <v>4.65E-2</v>
      </c>
      <c r="J34" s="71">
        <f t="shared" si="9"/>
        <v>44133</v>
      </c>
      <c r="K34" s="72">
        <f t="shared" si="10"/>
        <v>15</v>
      </c>
      <c r="L34" s="73">
        <f t="shared" si="11"/>
        <v>15</v>
      </c>
      <c r="M34" s="74">
        <f t="shared" si="28"/>
        <v>1.0027090949999999</v>
      </c>
      <c r="N34" s="74">
        <f t="shared" ca="1" si="1"/>
        <v>1.0038330719999999</v>
      </c>
      <c r="O34" s="73">
        <f t="shared" si="12"/>
        <v>0</v>
      </c>
      <c r="P34" s="70">
        <f t="shared" ca="1" si="13"/>
        <v>3.8330719900000001</v>
      </c>
      <c r="Q34" s="70">
        <f t="shared" si="14"/>
        <v>0</v>
      </c>
      <c r="R34" s="75" t="str">
        <f t="shared" si="15"/>
        <v>A+J=</v>
      </c>
      <c r="S34" s="71">
        <f t="shared" si="16"/>
        <v>44270</v>
      </c>
      <c r="T34" s="4"/>
      <c r="U34" s="85"/>
      <c r="V34" s="86"/>
      <c r="W34" s="92"/>
      <c r="X34" s="91"/>
      <c r="Y34" s="88"/>
      <c r="Z34" s="88"/>
      <c r="AA34" s="89"/>
      <c r="AB34" s="88"/>
      <c r="AC34" s="85"/>
      <c r="AD34" s="90"/>
      <c r="AE34" s="8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x14ac:dyDescent="0.15">
      <c r="A35" s="68">
        <f t="shared" si="3"/>
        <v>44156</v>
      </c>
      <c r="B35" s="82">
        <f t="shared" ca="1" si="24"/>
        <v>1004.08912799</v>
      </c>
      <c r="C35" s="70">
        <f t="shared" si="4"/>
        <v>1000</v>
      </c>
      <c r="D35" s="11">
        <f ca="1">IF(A35&lt;$B$1,VLOOKUP(A35,[1]DI!$A$4:$B$15000,2),0)</f>
        <v>0</v>
      </c>
      <c r="E35" s="70">
        <f t="shared" ca="1" si="25"/>
        <v>1</v>
      </c>
      <c r="F35" s="70">
        <f ca="1">(TRUNC(PRODUCT($E$12:$E34),16))</f>
        <v>1.00119570966492</v>
      </c>
      <c r="G35" s="70">
        <f t="shared" si="26"/>
        <v>1</v>
      </c>
      <c r="H35" s="70">
        <f t="shared" ca="1" si="27"/>
        <v>1.00119571</v>
      </c>
      <c r="I35" s="69">
        <f t="shared" si="8"/>
        <v>4.65E-2</v>
      </c>
      <c r="J35" s="71">
        <f t="shared" si="9"/>
        <v>44133</v>
      </c>
      <c r="K35" s="72">
        <f t="shared" si="10"/>
        <v>15</v>
      </c>
      <c r="L35" s="73">
        <f t="shared" si="11"/>
        <v>16</v>
      </c>
      <c r="M35" s="74">
        <f t="shared" si="28"/>
        <v>1.002889962</v>
      </c>
      <c r="N35" s="74">
        <f t="shared" ca="1" si="1"/>
        <v>1.0040891279999999</v>
      </c>
      <c r="O35" s="73">
        <f t="shared" si="12"/>
        <v>0</v>
      </c>
      <c r="P35" s="70">
        <f t="shared" ca="1" si="13"/>
        <v>4.0891279899999997</v>
      </c>
      <c r="Q35" s="70">
        <f t="shared" si="14"/>
        <v>0</v>
      </c>
      <c r="R35" s="75" t="str">
        <f t="shared" si="15"/>
        <v>A+J=</v>
      </c>
      <c r="S35" s="71">
        <f t="shared" si="16"/>
        <v>44270</v>
      </c>
      <c r="T35" s="4"/>
      <c r="U35" s="85"/>
      <c r="V35" s="86"/>
      <c r="W35" s="92"/>
      <c r="X35" s="91"/>
      <c r="Y35" s="88"/>
      <c r="Z35" s="88"/>
      <c r="AA35" s="89"/>
      <c r="AB35" s="88"/>
      <c r="AC35" s="85"/>
      <c r="AD35" s="90"/>
      <c r="AE35" s="8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x14ac:dyDescent="0.15">
      <c r="A36" s="68">
        <f t="shared" si="3"/>
        <v>44157</v>
      </c>
      <c r="B36" s="82">
        <f t="shared" ca="1" si="24"/>
        <v>1004.08912799</v>
      </c>
      <c r="C36" s="70">
        <f t="shared" si="4"/>
        <v>1000</v>
      </c>
      <c r="D36" s="11">
        <f ca="1">IF(A36&lt;$B$1,VLOOKUP(A36,[1]DI!$A$4:$B$15000,2),0)</f>
        <v>0</v>
      </c>
      <c r="E36" s="70">
        <f t="shared" ca="1" si="25"/>
        <v>1</v>
      </c>
      <c r="F36" s="70">
        <f ca="1">(TRUNC(PRODUCT($E$12:$E35),16))</f>
        <v>1.00119570966492</v>
      </c>
      <c r="G36" s="70">
        <f t="shared" si="26"/>
        <v>1</v>
      </c>
      <c r="H36" s="70">
        <f t="shared" ca="1" si="27"/>
        <v>1.00119571</v>
      </c>
      <c r="I36" s="69">
        <f t="shared" si="8"/>
        <v>4.65E-2</v>
      </c>
      <c r="J36" s="71">
        <f t="shared" si="9"/>
        <v>44133</v>
      </c>
      <c r="K36" s="72">
        <f t="shared" si="10"/>
        <v>15</v>
      </c>
      <c r="L36" s="73">
        <f t="shared" si="11"/>
        <v>16</v>
      </c>
      <c r="M36" s="74">
        <f t="shared" si="28"/>
        <v>1.002889962</v>
      </c>
      <c r="N36" s="74">
        <f t="shared" ca="1" si="1"/>
        <v>1.0040891279999999</v>
      </c>
      <c r="O36" s="73">
        <f t="shared" si="12"/>
        <v>0</v>
      </c>
      <c r="P36" s="70">
        <f t="shared" ca="1" si="13"/>
        <v>4.0891279899999997</v>
      </c>
      <c r="Q36" s="70">
        <f t="shared" si="14"/>
        <v>0</v>
      </c>
      <c r="R36" s="75" t="str">
        <f t="shared" si="15"/>
        <v>A+J=</v>
      </c>
      <c r="S36" s="71">
        <f t="shared" si="16"/>
        <v>44270</v>
      </c>
      <c r="T36" s="4"/>
      <c r="U36" s="85"/>
      <c r="V36" s="86"/>
      <c r="W36" s="92"/>
      <c r="X36" s="91"/>
      <c r="Y36" s="88"/>
      <c r="Z36" s="88"/>
      <c r="AA36" s="89"/>
      <c r="AB36" s="88"/>
      <c r="AC36" s="85"/>
      <c r="AD36" s="90"/>
      <c r="AE36" s="86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x14ac:dyDescent="0.15">
      <c r="A37" s="68">
        <f t="shared" si="3"/>
        <v>44158</v>
      </c>
      <c r="B37" s="82">
        <f t="shared" ca="1" si="24"/>
        <v>1004.08912799</v>
      </c>
      <c r="C37" s="70">
        <f t="shared" si="4"/>
        <v>1000</v>
      </c>
      <c r="D37" s="11">
        <f ca="1">IF(A37&lt;$B$1,VLOOKUP(A37,[1]DI!$A$4:$B$15000,2),0)</f>
        <v>1.9000000000000006E-2</v>
      </c>
      <c r="E37" s="70">
        <f t="shared" ca="1" si="25"/>
        <v>1.0000746899999999</v>
      </c>
      <c r="F37" s="70">
        <f ca="1">(TRUNC(PRODUCT($E$12:$E36),16))</f>
        <v>1.00119570966492</v>
      </c>
      <c r="G37" s="70">
        <f t="shared" si="26"/>
        <v>1</v>
      </c>
      <c r="H37" s="70">
        <f t="shared" ca="1" si="27"/>
        <v>1.00119571</v>
      </c>
      <c r="I37" s="69">
        <f t="shared" si="8"/>
        <v>4.65E-2</v>
      </c>
      <c r="J37" s="71">
        <f t="shared" si="9"/>
        <v>44133</v>
      </c>
      <c r="K37" s="72">
        <f t="shared" si="10"/>
        <v>16</v>
      </c>
      <c r="L37" s="73">
        <f t="shared" si="11"/>
        <v>16</v>
      </c>
      <c r="M37" s="74">
        <f t="shared" si="28"/>
        <v>1.002889962</v>
      </c>
      <c r="N37" s="74">
        <f t="shared" ca="1" si="1"/>
        <v>1.0040891279999999</v>
      </c>
      <c r="O37" s="73">
        <f t="shared" si="12"/>
        <v>0</v>
      </c>
      <c r="P37" s="70">
        <f t="shared" ca="1" si="13"/>
        <v>4.0891279899999997</v>
      </c>
      <c r="Q37" s="70">
        <f t="shared" si="14"/>
        <v>0</v>
      </c>
      <c r="R37" s="75" t="str">
        <f t="shared" si="15"/>
        <v>A+J=</v>
      </c>
      <c r="S37" s="71">
        <f t="shared" si="16"/>
        <v>44270</v>
      </c>
      <c r="T37" s="4"/>
      <c r="U37" s="85"/>
      <c r="V37" s="86"/>
      <c r="W37" s="92"/>
      <c r="X37" s="91"/>
      <c r="Y37" s="88"/>
      <c r="Z37" s="88"/>
      <c r="AA37" s="89"/>
      <c r="AB37" s="88"/>
      <c r="AC37" s="85"/>
      <c r="AD37" s="90"/>
      <c r="AE37" s="86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x14ac:dyDescent="0.15">
      <c r="A38" s="68">
        <f t="shared" si="3"/>
        <v>44159</v>
      </c>
      <c r="B38" s="82">
        <f t="shared" ca="1" si="24"/>
        <v>1004.345253</v>
      </c>
      <c r="C38" s="70">
        <f t="shared" si="4"/>
        <v>1000</v>
      </c>
      <c r="D38" s="11">
        <f ca="1">IF(A38&lt;$B$1,VLOOKUP(A38,[1]DI!$A$4:$B$15000,2),0)</f>
        <v>1.9000000000000006E-2</v>
      </c>
      <c r="E38" s="70">
        <f t="shared" ca="1" si="25"/>
        <v>1.0000746899999999</v>
      </c>
      <c r="F38" s="70">
        <f ca="1">(TRUNC(PRODUCT($E$12:$E37),16))</f>
        <v>1.00127048897247</v>
      </c>
      <c r="G38" s="70">
        <f t="shared" si="26"/>
        <v>1</v>
      </c>
      <c r="H38" s="70">
        <f t="shared" ca="1" si="27"/>
        <v>1.00127049</v>
      </c>
      <c r="I38" s="69">
        <f t="shared" si="8"/>
        <v>4.65E-2</v>
      </c>
      <c r="J38" s="71">
        <f t="shared" si="9"/>
        <v>44133</v>
      </c>
      <c r="K38" s="72">
        <f t="shared" si="10"/>
        <v>17</v>
      </c>
      <c r="L38" s="73">
        <f t="shared" si="11"/>
        <v>17</v>
      </c>
      <c r="M38" s="74">
        <f t="shared" si="28"/>
        <v>1.003070862</v>
      </c>
      <c r="N38" s="74">
        <f t="shared" ca="1" si="1"/>
        <v>1.0043452530000001</v>
      </c>
      <c r="O38" s="73">
        <f t="shared" si="12"/>
        <v>0</v>
      </c>
      <c r="P38" s="70">
        <f t="shared" ca="1" si="13"/>
        <v>4.3452529999999996</v>
      </c>
      <c r="Q38" s="70">
        <f t="shared" si="14"/>
        <v>0</v>
      </c>
      <c r="R38" s="75" t="str">
        <f t="shared" si="15"/>
        <v>A+J=</v>
      </c>
      <c r="S38" s="71">
        <f t="shared" si="16"/>
        <v>44270</v>
      </c>
      <c r="T38" s="4"/>
      <c r="U38" s="85"/>
      <c r="V38" s="86"/>
      <c r="W38" s="92"/>
      <c r="X38" s="91"/>
      <c r="Y38" s="88"/>
      <c r="Z38" s="88"/>
      <c r="AA38" s="89"/>
      <c r="AB38" s="88"/>
      <c r="AC38" s="85"/>
      <c r="AD38" s="90"/>
      <c r="AE38" s="86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x14ac:dyDescent="0.15">
      <c r="A39" s="68">
        <f t="shared" si="3"/>
        <v>44160</v>
      </c>
      <c r="B39" s="82">
        <f t="shared" ca="1" si="24"/>
        <v>1004.60143899</v>
      </c>
      <c r="C39" s="70">
        <f t="shared" si="4"/>
        <v>1000</v>
      </c>
      <c r="D39" s="11">
        <f ca="1">IF(A39&lt;$B$1,VLOOKUP(A39,[1]DI!$A$4:$B$15000,2),0)</f>
        <v>1.9000000000000006E-2</v>
      </c>
      <c r="E39" s="70">
        <f t="shared" ca="1" si="25"/>
        <v>1.0000746899999999</v>
      </c>
      <c r="F39" s="70">
        <f ca="1">(TRUNC(PRODUCT($E$12:$E38),16))</f>
        <v>1.0013452738652999</v>
      </c>
      <c r="G39" s="70">
        <f t="shared" si="26"/>
        <v>1</v>
      </c>
      <c r="H39" s="70">
        <f t="shared" ca="1" si="27"/>
        <v>1.0013452700000001</v>
      </c>
      <c r="I39" s="69">
        <f t="shared" si="8"/>
        <v>4.65E-2</v>
      </c>
      <c r="J39" s="71">
        <f t="shared" si="9"/>
        <v>44133</v>
      </c>
      <c r="K39" s="72">
        <f t="shared" si="10"/>
        <v>18</v>
      </c>
      <c r="L39" s="73">
        <f t="shared" si="11"/>
        <v>18</v>
      </c>
      <c r="M39" s="74">
        <f t="shared" si="28"/>
        <v>1.0032517940000001</v>
      </c>
      <c r="N39" s="74">
        <f t="shared" ca="1" si="1"/>
        <v>1.004601439</v>
      </c>
      <c r="O39" s="73">
        <f t="shared" si="12"/>
        <v>0</v>
      </c>
      <c r="P39" s="70">
        <f t="shared" ca="1" si="13"/>
        <v>4.6014389900000001</v>
      </c>
      <c r="Q39" s="70">
        <f t="shared" si="14"/>
        <v>0</v>
      </c>
      <c r="R39" s="75" t="str">
        <f t="shared" si="15"/>
        <v>A+J=</v>
      </c>
      <c r="S39" s="71">
        <f t="shared" si="16"/>
        <v>44270</v>
      </c>
      <c r="T39" s="4"/>
      <c r="U39" s="85"/>
      <c r="V39" s="86"/>
      <c r="W39" s="92"/>
      <c r="X39" s="91"/>
      <c r="Y39" s="88"/>
      <c r="Z39" s="88"/>
      <c r="AA39" s="89"/>
      <c r="AB39" s="88"/>
      <c r="AC39" s="85"/>
      <c r="AD39" s="90"/>
      <c r="AE39" s="86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15">
      <c r="A40" s="68">
        <f t="shared" si="3"/>
        <v>44161</v>
      </c>
      <c r="B40" s="82">
        <f t="shared" ca="1" si="24"/>
        <v>1004.857694</v>
      </c>
      <c r="C40" s="70">
        <f t="shared" si="4"/>
        <v>1000</v>
      </c>
      <c r="D40" s="11">
        <f ca="1">IF(A40&lt;$B$1,VLOOKUP(A40,[1]DI!$A$4:$B$15000,2),0)</f>
        <v>1.9000000000000006E-2</v>
      </c>
      <c r="E40" s="70">
        <f t="shared" ca="1" si="25"/>
        <v>1.0000746899999999</v>
      </c>
      <c r="F40" s="70">
        <f ca="1">(TRUNC(PRODUCT($E$12:$E39),16))</f>
        <v>1.0014200643438</v>
      </c>
      <c r="G40" s="70">
        <f t="shared" si="26"/>
        <v>1</v>
      </c>
      <c r="H40" s="70">
        <f t="shared" ca="1" si="27"/>
        <v>1.0014200600000001</v>
      </c>
      <c r="I40" s="69">
        <f t="shared" si="8"/>
        <v>4.65E-2</v>
      </c>
      <c r="J40" s="71">
        <f t="shared" si="9"/>
        <v>44133</v>
      </c>
      <c r="K40" s="72">
        <f t="shared" si="10"/>
        <v>19</v>
      </c>
      <c r="L40" s="73">
        <f t="shared" si="11"/>
        <v>19</v>
      </c>
      <c r="M40" s="74">
        <f t="shared" si="28"/>
        <v>1.0034327590000001</v>
      </c>
      <c r="N40" s="74">
        <f t="shared" ca="1" si="1"/>
        <v>1.004857694</v>
      </c>
      <c r="O40" s="73">
        <f t="shared" si="12"/>
        <v>0</v>
      </c>
      <c r="P40" s="70">
        <f t="shared" ca="1" si="13"/>
        <v>4.8576940000000004</v>
      </c>
      <c r="Q40" s="70">
        <f t="shared" si="14"/>
        <v>0</v>
      </c>
      <c r="R40" s="75" t="str">
        <f t="shared" si="15"/>
        <v>A+J=</v>
      </c>
      <c r="S40" s="71">
        <f t="shared" si="16"/>
        <v>44270</v>
      </c>
      <c r="T40" s="4"/>
      <c r="U40" s="85"/>
      <c r="V40" s="86"/>
      <c r="W40" s="92"/>
      <c r="X40" s="91"/>
      <c r="Y40" s="88"/>
      <c r="Z40" s="88"/>
      <c r="AA40" s="89"/>
      <c r="AB40" s="88"/>
      <c r="AC40" s="85"/>
      <c r="AD40" s="90"/>
      <c r="AE40" s="86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15">
      <c r="A41" s="68">
        <f t="shared" si="3"/>
        <v>44162</v>
      </c>
      <c r="B41" s="82">
        <f t="shared" ca="1" si="24"/>
        <v>1005.114019</v>
      </c>
      <c r="C41" s="70">
        <f t="shared" si="4"/>
        <v>1000</v>
      </c>
      <c r="D41" s="11">
        <f ca="1">IF(A41&lt;$B$1,VLOOKUP(A41,[1]DI!$A$4:$B$15000,2),0)</f>
        <v>1.9000000000000006E-2</v>
      </c>
      <c r="E41" s="70">
        <f t="shared" ca="1" si="25"/>
        <v>1.0000746899999999</v>
      </c>
      <c r="F41" s="70">
        <f ca="1">(TRUNC(PRODUCT($E$12:$E40),16))</f>
        <v>1.00149486040841</v>
      </c>
      <c r="G41" s="70">
        <f t="shared" si="26"/>
        <v>1</v>
      </c>
      <c r="H41" s="70">
        <f t="shared" ca="1" si="27"/>
        <v>1.00149486</v>
      </c>
      <c r="I41" s="69">
        <f t="shared" si="8"/>
        <v>4.65E-2</v>
      </c>
      <c r="J41" s="71">
        <f t="shared" si="9"/>
        <v>44133</v>
      </c>
      <c r="K41" s="72">
        <f t="shared" si="10"/>
        <v>20</v>
      </c>
      <c r="L41" s="73">
        <f t="shared" si="11"/>
        <v>20</v>
      </c>
      <c r="M41" s="74">
        <f t="shared" si="28"/>
        <v>1.0036137570000001</v>
      </c>
      <c r="N41" s="74">
        <f t="shared" ca="1" si="1"/>
        <v>1.0051140190000001</v>
      </c>
      <c r="O41" s="73">
        <f t="shared" si="12"/>
        <v>0</v>
      </c>
      <c r="P41" s="70">
        <f t="shared" ca="1" si="13"/>
        <v>5.1140189999999999</v>
      </c>
      <c r="Q41" s="70">
        <f t="shared" si="14"/>
        <v>0</v>
      </c>
      <c r="R41" s="75" t="str">
        <f t="shared" si="15"/>
        <v>A+J=</v>
      </c>
      <c r="S41" s="71">
        <f t="shared" si="16"/>
        <v>44270</v>
      </c>
      <c r="T41" s="4"/>
      <c r="U41" s="85"/>
      <c r="V41" s="86"/>
      <c r="W41" s="92"/>
      <c r="X41" s="91"/>
      <c r="Y41" s="88"/>
      <c r="Z41" s="88"/>
      <c r="AA41" s="89"/>
      <c r="AB41" s="88"/>
      <c r="AC41" s="85"/>
      <c r="AD41" s="90"/>
      <c r="AE41" s="86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15">
      <c r="A42" s="68">
        <f t="shared" si="3"/>
        <v>44163</v>
      </c>
      <c r="B42" s="82">
        <f t="shared" ca="1" si="24"/>
        <v>1005.370404</v>
      </c>
      <c r="C42" s="70">
        <f t="shared" si="4"/>
        <v>1000</v>
      </c>
      <c r="D42" s="11">
        <f ca="1">IF(A42&lt;$B$1,VLOOKUP(A42,[1]DI!$A$4:$B$15000,2),0)</f>
        <v>0</v>
      </c>
      <c r="E42" s="70">
        <f t="shared" ca="1" si="25"/>
        <v>1</v>
      </c>
      <c r="F42" s="70">
        <f ca="1">(TRUNC(PRODUCT($E$12:$E41),16))</f>
        <v>1.00156966205953</v>
      </c>
      <c r="G42" s="70">
        <f t="shared" si="26"/>
        <v>1</v>
      </c>
      <c r="H42" s="70">
        <f t="shared" ca="1" si="27"/>
        <v>1.0015696599999999</v>
      </c>
      <c r="I42" s="69">
        <f t="shared" si="8"/>
        <v>4.65E-2</v>
      </c>
      <c r="J42" s="71">
        <f t="shared" si="9"/>
        <v>44133</v>
      </c>
      <c r="K42" s="72">
        <f t="shared" si="10"/>
        <v>20</v>
      </c>
      <c r="L42" s="73">
        <f t="shared" si="11"/>
        <v>21</v>
      </c>
      <c r="M42" s="74">
        <f t="shared" si="28"/>
        <v>1.0037947869999999</v>
      </c>
      <c r="N42" s="74">
        <f t="shared" ca="1" si="1"/>
        <v>1.005370404</v>
      </c>
      <c r="O42" s="73">
        <f t="shared" si="12"/>
        <v>0</v>
      </c>
      <c r="P42" s="70">
        <f t="shared" ca="1" si="13"/>
        <v>5.3704039999999997</v>
      </c>
      <c r="Q42" s="70">
        <f t="shared" si="14"/>
        <v>0</v>
      </c>
      <c r="R42" s="75" t="str">
        <f t="shared" si="15"/>
        <v>A+J=</v>
      </c>
      <c r="S42" s="71">
        <f t="shared" si="16"/>
        <v>44270</v>
      </c>
      <c r="T42" s="4"/>
      <c r="U42" s="85"/>
      <c r="V42" s="86"/>
      <c r="W42" s="92"/>
      <c r="X42" s="91"/>
      <c r="Y42" s="88"/>
      <c r="Z42" s="88"/>
      <c r="AA42" s="89"/>
      <c r="AB42" s="88"/>
      <c r="AC42" s="85"/>
      <c r="AD42" s="90"/>
      <c r="AE42" s="86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15">
      <c r="A43" s="68">
        <f t="shared" si="3"/>
        <v>44164</v>
      </c>
      <c r="B43" s="82">
        <f t="shared" ca="1" si="24"/>
        <v>1005.370404</v>
      </c>
      <c r="C43" s="70">
        <f t="shared" si="4"/>
        <v>1000</v>
      </c>
      <c r="D43" s="11">
        <f ca="1">IF(A43&lt;$B$1,VLOOKUP(A43,[1]DI!$A$4:$B$15000,2),0)</f>
        <v>0</v>
      </c>
      <c r="E43" s="70">
        <f t="shared" ca="1" si="25"/>
        <v>1</v>
      </c>
      <c r="F43" s="70">
        <f ca="1">(TRUNC(PRODUCT($E$12:$E42),16))</f>
        <v>1.00156966205953</v>
      </c>
      <c r="G43" s="70">
        <f t="shared" si="26"/>
        <v>1</v>
      </c>
      <c r="H43" s="70">
        <f t="shared" ca="1" si="27"/>
        <v>1.0015696599999999</v>
      </c>
      <c r="I43" s="69">
        <f t="shared" si="8"/>
        <v>4.65E-2</v>
      </c>
      <c r="J43" s="71">
        <f t="shared" si="9"/>
        <v>44133</v>
      </c>
      <c r="K43" s="72">
        <f t="shared" si="10"/>
        <v>20</v>
      </c>
      <c r="L43" s="73">
        <f t="shared" si="11"/>
        <v>21</v>
      </c>
      <c r="M43" s="74">
        <f t="shared" si="28"/>
        <v>1.0037947869999999</v>
      </c>
      <c r="N43" s="74">
        <f t="shared" ca="1" si="1"/>
        <v>1.005370404</v>
      </c>
      <c r="O43" s="73">
        <f t="shared" si="12"/>
        <v>0</v>
      </c>
      <c r="P43" s="70">
        <f t="shared" ca="1" si="13"/>
        <v>5.3704039999999997</v>
      </c>
      <c r="Q43" s="70">
        <f t="shared" si="14"/>
        <v>0</v>
      </c>
      <c r="R43" s="75" t="str">
        <f t="shared" si="15"/>
        <v>A+J=</v>
      </c>
      <c r="S43" s="71">
        <f t="shared" si="16"/>
        <v>44270</v>
      </c>
      <c r="T43" s="4"/>
      <c r="U43" s="85"/>
      <c r="V43" s="86"/>
      <c r="W43" s="92"/>
      <c r="X43" s="91"/>
      <c r="Y43" s="88"/>
      <c r="Z43" s="88"/>
      <c r="AA43" s="89"/>
      <c r="AB43" s="88"/>
      <c r="AC43" s="85"/>
      <c r="AD43" s="90"/>
      <c r="AE43" s="86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15">
      <c r="A44" s="68">
        <f t="shared" si="3"/>
        <v>44165</v>
      </c>
      <c r="B44" s="82">
        <f t="shared" ca="1" si="24"/>
        <v>1005.370404</v>
      </c>
      <c r="C44" s="70">
        <f t="shared" si="4"/>
        <v>1000</v>
      </c>
      <c r="D44" s="11">
        <f ca="1">IF(A44&lt;$B$1,VLOOKUP(A44,[1]DI!$A$4:$B$15000,2),0)</f>
        <v>1.9000000000000006E-2</v>
      </c>
      <c r="E44" s="70">
        <f t="shared" ca="1" si="25"/>
        <v>1.0000746899999999</v>
      </c>
      <c r="F44" s="70">
        <f ca="1">(TRUNC(PRODUCT($E$12:$E43),16))</f>
        <v>1.00156966205953</v>
      </c>
      <c r="G44" s="70">
        <f t="shared" si="26"/>
        <v>1</v>
      </c>
      <c r="H44" s="70">
        <f t="shared" ca="1" si="27"/>
        <v>1.0015696599999999</v>
      </c>
      <c r="I44" s="69">
        <f t="shared" si="8"/>
        <v>4.65E-2</v>
      </c>
      <c r="J44" s="71">
        <f t="shared" si="9"/>
        <v>44133</v>
      </c>
      <c r="K44" s="72">
        <f t="shared" si="10"/>
        <v>21</v>
      </c>
      <c r="L44" s="73">
        <f t="shared" si="11"/>
        <v>21</v>
      </c>
      <c r="M44" s="74">
        <f t="shared" si="28"/>
        <v>1.0037947869999999</v>
      </c>
      <c r="N44" s="74">
        <f t="shared" ca="1" si="1"/>
        <v>1.005370404</v>
      </c>
      <c r="O44" s="73">
        <f t="shared" si="12"/>
        <v>0</v>
      </c>
      <c r="P44" s="70">
        <f t="shared" ca="1" si="13"/>
        <v>5.3704039999999997</v>
      </c>
      <c r="Q44" s="70">
        <f t="shared" si="14"/>
        <v>0</v>
      </c>
      <c r="R44" s="75" t="str">
        <f t="shared" si="15"/>
        <v>A+J=</v>
      </c>
      <c r="S44" s="71">
        <f t="shared" si="16"/>
        <v>44270</v>
      </c>
      <c r="T44" s="4"/>
      <c r="U44" s="85"/>
      <c r="V44" s="86"/>
      <c r="W44" s="92"/>
      <c r="X44" s="91"/>
      <c r="Y44" s="88"/>
      <c r="Z44" s="88"/>
      <c r="AA44" s="89"/>
      <c r="AB44" s="88"/>
      <c r="AC44" s="85"/>
      <c r="AD44" s="90"/>
      <c r="AE44" s="86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15">
      <c r="A45" s="68">
        <f t="shared" si="3"/>
        <v>44166</v>
      </c>
      <c r="B45" s="82">
        <f t="shared" ca="1" si="24"/>
        <v>1005.626858</v>
      </c>
      <c r="C45" s="70">
        <f t="shared" si="4"/>
        <v>1000</v>
      </c>
      <c r="D45" s="11">
        <f ca="1">IF(A45&lt;$B$1,VLOOKUP(A45,[1]DI!$A$4:$B$15000,2),0)</f>
        <v>1.9000000000000006E-2</v>
      </c>
      <c r="E45" s="70">
        <f t="shared" ca="1" si="25"/>
        <v>1.0000746899999999</v>
      </c>
      <c r="F45" s="70">
        <f ca="1">(TRUNC(PRODUCT($E$12:$E44),16))</f>
        <v>1.0016444692975901</v>
      </c>
      <c r="G45" s="70">
        <f t="shared" si="26"/>
        <v>1</v>
      </c>
      <c r="H45" s="70">
        <f t="shared" ca="1" si="27"/>
        <v>1.00164447</v>
      </c>
      <c r="I45" s="69">
        <f t="shared" si="8"/>
        <v>4.65E-2</v>
      </c>
      <c r="J45" s="71">
        <f t="shared" si="9"/>
        <v>44133</v>
      </c>
      <c r="K45" s="72">
        <f t="shared" si="10"/>
        <v>22</v>
      </c>
      <c r="L45" s="73">
        <f t="shared" si="11"/>
        <v>22</v>
      </c>
      <c r="M45" s="74">
        <f t="shared" si="28"/>
        <v>1.00397585</v>
      </c>
      <c r="N45" s="74">
        <f t="shared" ca="1" si="1"/>
        <v>1.0056268580000001</v>
      </c>
      <c r="O45" s="73">
        <f t="shared" si="12"/>
        <v>0</v>
      </c>
      <c r="P45" s="70">
        <f t="shared" ca="1" si="13"/>
        <v>5.6268580000000004</v>
      </c>
      <c r="Q45" s="70">
        <f t="shared" si="14"/>
        <v>0</v>
      </c>
      <c r="R45" s="75" t="str">
        <f t="shared" si="15"/>
        <v>A+J=</v>
      </c>
      <c r="S45" s="71">
        <f t="shared" si="16"/>
        <v>44270</v>
      </c>
      <c r="T45" s="4"/>
      <c r="U45" s="85"/>
      <c r="V45" s="86"/>
      <c r="W45" s="92"/>
      <c r="X45" s="91"/>
      <c r="Y45" s="88"/>
      <c r="Z45" s="88"/>
      <c r="AA45" s="89"/>
      <c r="AB45" s="88"/>
      <c r="AC45" s="85"/>
      <c r="AD45" s="90"/>
      <c r="AE45" s="86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15">
      <c r="A46" s="68">
        <f t="shared" si="3"/>
        <v>44167</v>
      </c>
      <c r="B46" s="82">
        <f t="shared" ca="1" si="24"/>
        <v>1005.883373</v>
      </c>
      <c r="C46" s="70">
        <f t="shared" si="4"/>
        <v>1000</v>
      </c>
      <c r="D46" s="11">
        <f ca="1">IF(A46&lt;$B$1,VLOOKUP(A46,[1]DI!$A$4:$B$15000,2),0)</f>
        <v>1.9000000000000006E-2</v>
      </c>
      <c r="E46" s="70">
        <f t="shared" ca="1" si="25"/>
        <v>1.0000746899999999</v>
      </c>
      <c r="F46" s="70">
        <f ca="1">(TRUNC(PRODUCT($E$12:$E45),16))</f>
        <v>1.0017192821230001</v>
      </c>
      <c r="G46" s="70">
        <f t="shared" si="26"/>
        <v>1</v>
      </c>
      <c r="H46" s="70">
        <f t="shared" ca="1" si="27"/>
        <v>1.0017192800000001</v>
      </c>
      <c r="I46" s="69">
        <f t="shared" si="8"/>
        <v>4.65E-2</v>
      </c>
      <c r="J46" s="71">
        <f t="shared" si="9"/>
        <v>44133</v>
      </c>
      <c r="K46" s="72">
        <f t="shared" si="10"/>
        <v>23</v>
      </c>
      <c r="L46" s="73">
        <f t="shared" si="11"/>
        <v>23</v>
      </c>
      <c r="M46" s="74">
        <f t="shared" si="28"/>
        <v>1.0041569459999999</v>
      </c>
      <c r="N46" s="74">
        <f t="shared" ca="1" si="1"/>
        <v>1.0058833730000001</v>
      </c>
      <c r="O46" s="73">
        <f t="shared" si="12"/>
        <v>0</v>
      </c>
      <c r="P46" s="70">
        <f t="shared" ca="1" si="13"/>
        <v>5.8833729999999997</v>
      </c>
      <c r="Q46" s="70">
        <f t="shared" si="14"/>
        <v>0</v>
      </c>
      <c r="R46" s="75" t="str">
        <f t="shared" si="15"/>
        <v>A+J=</v>
      </c>
      <c r="S46" s="71">
        <f t="shared" si="16"/>
        <v>44270</v>
      </c>
      <c r="T46" s="4"/>
      <c r="U46" s="85"/>
      <c r="V46" s="86"/>
      <c r="W46" s="92"/>
      <c r="X46" s="91"/>
      <c r="Y46" s="88"/>
      <c r="Z46" s="88"/>
      <c r="AA46" s="89"/>
      <c r="AB46" s="88"/>
      <c r="AC46" s="85"/>
      <c r="AD46" s="90"/>
      <c r="AE46" s="86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15">
      <c r="A47" s="68">
        <f t="shared" si="3"/>
        <v>44168</v>
      </c>
      <c r="B47" s="82">
        <f t="shared" ca="1" si="24"/>
        <v>1006.139957</v>
      </c>
      <c r="C47" s="70">
        <f t="shared" si="4"/>
        <v>1000</v>
      </c>
      <c r="D47" s="11">
        <f ca="1">IF(A47&lt;$B$1,VLOOKUP(A47,[1]DI!$A$4:$B$15000,2),0)</f>
        <v>1.9000000000000006E-2</v>
      </c>
      <c r="E47" s="70">
        <f t="shared" ca="1" si="25"/>
        <v>1.0000746899999999</v>
      </c>
      <c r="F47" s="70">
        <f ca="1">(TRUNC(PRODUCT($E$12:$E46),16))</f>
        <v>1.0017941005361799</v>
      </c>
      <c r="G47" s="70">
        <f t="shared" si="26"/>
        <v>1</v>
      </c>
      <c r="H47" s="70">
        <f t="shared" ca="1" si="27"/>
        <v>1.0017940999999999</v>
      </c>
      <c r="I47" s="69">
        <f t="shared" si="8"/>
        <v>4.65E-2</v>
      </c>
      <c r="J47" s="71">
        <f t="shared" si="9"/>
        <v>44133</v>
      </c>
      <c r="K47" s="72">
        <f t="shared" si="10"/>
        <v>24</v>
      </c>
      <c r="L47" s="73">
        <f t="shared" si="11"/>
        <v>24</v>
      </c>
      <c r="M47" s="74">
        <f t="shared" si="28"/>
        <v>1.0043380740000001</v>
      </c>
      <c r="N47" s="74">
        <f t="shared" ca="1" si="1"/>
        <v>1.006139957</v>
      </c>
      <c r="O47" s="73">
        <f t="shared" si="12"/>
        <v>0</v>
      </c>
      <c r="P47" s="70">
        <f t="shared" ca="1" si="13"/>
        <v>6.1399569999999999</v>
      </c>
      <c r="Q47" s="70">
        <f t="shared" si="14"/>
        <v>0</v>
      </c>
      <c r="R47" s="75" t="str">
        <f t="shared" si="15"/>
        <v>A+J=</v>
      </c>
      <c r="S47" s="71">
        <f t="shared" si="16"/>
        <v>44270</v>
      </c>
      <c r="T47" s="15"/>
      <c r="U47" s="85"/>
      <c r="V47" s="86"/>
      <c r="W47" s="92"/>
      <c r="X47" s="91"/>
      <c r="Y47" s="88"/>
      <c r="Z47" s="88"/>
      <c r="AA47" s="89"/>
      <c r="AB47" s="88"/>
      <c r="AC47" s="85"/>
      <c r="AD47" s="90"/>
      <c r="AE47" s="86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</row>
    <row r="48" spans="1:191" x14ac:dyDescent="0.15">
      <c r="A48" s="68">
        <f t="shared" si="3"/>
        <v>44169</v>
      </c>
      <c r="B48" s="82">
        <f t="shared" ca="1" si="24"/>
        <v>1006.396601</v>
      </c>
      <c r="C48" s="70">
        <f t="shared" si="4"/>
        <v>1000</v>
      </c>
      <c r="D48" s="11">
        <f ca="1">IF(A48&lt;$B$1,VLOOKUP(A48,[1]DI!$A$4:$B$15000,2),0)</f>
        <v>1.9000000000000006E-2</v>
      </c>
      <c r="E48" s="70">
        <f t="shared" ca="1" si="25"/>
        <v>1.0000746899999999</v>
      </c>
      <c r="F48" s="70">
        <f ca="1">(TRUNC(PRODUCT($E$12:$E47),16))</f>
        <v>1.0018689245375501</v>
      </c>
      <c r="G48" s="70">
        <f t="shared" si="26"/>
        <v>1</v>
      </c>
      <c r="H48" s="70">
        <f t="shared" ca="1" si="27"/>
        <v>1.0018689199999999</v>
      </c>
      <c r="I48" s="69">
        <f t="shared" si="8"/>
        <v>4.65E-2</v>
      </c>
      <c r="J48" s="71">
        <f t="shared" si="9"/>
        <v>44133</v>
      </c>
      <c r="K48" s="72">
        <f t="shared" si="10"/>
        <v>25</v>
      </c>
      <c r="L48" s="73">
        <f t="shared" si="11"/>
        <v>25</v>
      </c>
      <c r="M48" s="74">
        <f t="shared" si="28"/>
        <v>1.0045192350000001</v>
      </c>
      <c r="N48" s="74">
        <f t="shared" ca="1" si="1"/>
        <v>1.0063966010000001</v>
      </c>
      <c r="O48" s="73">
        <f t="shared" si="12"/>
        <v>0</v>
      </c>
      <c r="P48" s="70">
        <f t="shared" ca="1" si="13"/>
        <v>6.3966010000000004</v>
      </c>
      <c r="Q48" s="70">
        <f t="shared" si="14"/>
        <v>0</v>
      </c>
      <c r="R48" s="75" t="str">
        <f t="shared" si="15"/>
        <v>A+J=</v>
      </c>
      <c r="S48" s="71">
        <f t="shared" si="16"/>
        <v>44270</v>
      </c>
      <c r="T48" s="4"/>
      <c r="U48" s="85"/>
      <c r="V48" s="86"/>
      <c r="W48" s="92"/>
      <c r="X48" s="91"/>
      <c r="Y48" s="88"/>
      <c r="Z48" s="88"/>
      <c r="AA48" s="89"/>
      <c r="AB48" s="88"/>
      <c r="AC48" s="85"/>
      <c r="AD48" s="90"/>
      <c r="AE48" s="86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15">
      <c r="A49" s="68">
        <f t="shared" si="3"/>
        <v>44170</v>
      </c>
      <c r="B49" s="82">
        <f t="shared" ca="1" si="24"/>
        <v>1006.653315</v>
      </c>
      <c r="C49" s="70">
        <f t="shared" si="4"/>
        <v>1000</v>
      </c>
      <c r="D49" s="11">
        <f ca="1">IF(A49&lt;$B$1,VLOOKUP(A49,[1]DI!$A$4:$B$15000,2),0)</f>
        <v>0</v>
      </c>
      <c r="E49" s="70">
        <f t="shared" ca="1" si="25"/>
        <v>1</v>
      </c>
      <c r="F49" s="70">
        <f ca="1">(TRUNC(PRODUCT($E$12:$E48),16))</f>
        <v>1.00194375412753</v>
      </c>
      <c r="G49" s="70">
        <f t="shared" si="26"/>
        <v>1</v>
      </c>
      <c r="H49" s="70">
        <f t="shared" ca="1" si="27"/>
        <v>1.0019437499999999</v>
      </c>
      <c r="I49" s="69">
        <f t="shared" si="8"/>
        <v>4.65E-2</v>
      </c>
      <c r="J49" s="71">
        <f t="shared" si="9"/>
        <v>44133</v>
      </c>
      <c r="K49" s="72">
        <f t="shared" si="10"/>
        <v>25</v>
      </c>
      <c r="L49" s="73">
        <f t="shared" si="11"/>
        <v>26</v>
      </c>
      <c r="M49" s="74">
        <f t="shared" si="28"/>
        <v>1.0047004289999999</v>
      </c>
      <c r="N49" s="74">
        <f t="shared" ca="1" si="1"/>
        <v>1.0066533150000001</v>
      </c>
      <c r="O49" s="73">
        <f t="shared" si="12"/>
        <v>0</v>
      </c>
      <c r="P49" s="70">
        <f t="shared" ca="1" si="13"/>
        <v>6.6533150000000001</v>
      </c>
      <c r="Q49" s="70">
        <f t="shared" si="14"/>
        <v>0</v>
      </c>
      <c r="R49" s="75" t="str">
        <f t="shared" si="15"/>
        <v>A+J=</v>
      </c>
      <c r="S49" s="71">
        <f t="shared" si="16"/>
        <v>44270</v>
      </c>
      <c r="T49" s="4"/>
      <c r="U49" s="85"/>
      <c r="V49" s="86"/>
      <c r="W49" s="92"/>
      <c r="X49" s="91"/>
      <c r="Y49" s="88"/>
      <c r="Z49" s="88"/>
      <c r="AA49" s="89"/>
      <c r="AB49" s="88"/>
      <c r="AC49" s="85"/>
      <c r="AD49" s="90"/>
      <c r="AE49" s="86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15">
      <c r="A50" s="68">
        <f t="shared" si="3"/>
        <v>44171</v>
      </c>
      <c r="B50" s="82">
        <f t="shared" ca="1" si="24"/>
        <v>1006.653315</v>
      </c>
      <c r="C50" s="70">
        <f t="shared" si="4"/>
        <v>1000</v>
      </c>
      <c r="D50" s="11">
        <f ca="1">IF(A50&lt;$B$1,VLOOKUP(A50,[1]DI!$A$4:$B$15000,2),0)</f>
        <v>0</v>
      </c>
      <c r="E50" s="70">
        <f t="shared" ca="1" si="25"/>
        <v>1</v>
      </c>
      <c r="F50" s="70">
        <f ca="1">(TRUNC(PRODUCT($E$12:$E49),16))</f>
        <v>1.00194375412753</v>
      </c>
      <c r="G50" s="70">
        <f t="shared" si="26"/>
        <v>1</v>
      </c>
      <c r="H50" s="70">
        <f t="shared" ca="1" si="27"/>
        <v>1.0019437499999999</v>
      </c>
      <c r="I50" s="69">
        <f t="shared" si="8"/>
        <v>4.65E-2</v>
      </c>
      <c r="J50" s="71">
        <f t="shared" si="9"/>
        <v>44133</v>
      </c>
      <c r="K50" s="72">
        <f t="shared" si="10"/>
        <v>25</v>
      </c>
      <c r="L50" s="73">
        <f t="shared" si="11"/>
        <v>26</v>
      </c>
      <c r="M50" s="74">
        <f t="shared" si="28"/>
        <v>1.0047004289999999</v>
      </c>
      <c r="N50" s="74">
        <f t="shared" ca="1" si="1"/>
        <v>1.0066533150000001</v>
      </c>
      <c r="O50" s="73">
        <f t="shared" si="12"/>
        <v>0</v>
      </c>
      <c r="P50" s="70">
        <f t="shared" ca="1" si="13"/>
        <v>6.6533150000000001</v>
      </c>
      <c r="Q50" s="70">
        <f t="shared" si="14"/>
        <v>0</v>
      </c>
      <c r="R50" s="75" t="str">
        <f t="shared" si="15"/>
        <v>A+J=</v>
      </c>
      <c r="S50" s="71">
        <f t="shared" si="16"/>
        <v>44270</v>
      </c>
      <c r="T50" s="4"/>
      <c r="U50" s="85"/>
      <c r="V50" s="86"/>
      <c r="W50" s="92"/>
      <c r="X50" s="91"/>
      <c r="Y50" s="88"/>
      <c r="Z50" s="88"/>
      <c r="AA50" s="89"/>
      <c r="AB50" s="88"/>
      <c r="AC50" s="85"/>
      <c r="AD50" s="90"/>
      <c r="AE50" s="86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15">
      <c r="A51" s="68">
        <f t="shared" si="3"/>
        <v>44172</v>
      </c>
      <c r="B51" s="82">
        <f t="shared" ca="1" si="24"/>
        <v>1006.653315</v>
      </c>
      <c r="C51" s="70">
        <f t="shared" si="4"/>
        <v>1000</v>
      </c>
      <c r="D51" s="11">
        <f ca="1">IF(A51&lt;$B$1,VLOOKUP(A51,[1]DI!$A$4:$B$15000,2),0)</f>
        <v>1.9000000000000006E-2</v>
      </c>
      <c r="E51" s="70">
        <f t="shared" ca="1" si="25"/>
        <v>1.0000746899999999</v>
      </c>
      <c r="F51" s="70">
        <f ca="1">(TRUNC(PRODUCT($E$12:$E50),16))</f>
        <v>1.00194375412753</v>
      </c>
      <c r="G51" s="70">
        <f t="shared" si="26"/>
        <v>1</v>
      </c>
      <c r="H51" s="70">
        <f t="shared" ca="1" si="27"/>
        <v>1.0019437499999999</v>
      </c>
      <c r="I51" s="69">
        <f t="shared" si="8"/>
        <v>4.65E-2</v>
      </c>
      <c r="J51" s="71">
        <f t="shared" si="9"/>
        <v>44133</v>
      </c>
      <c r="K51" s="72">
        <f t="shared" si="10"/>
        <v>26</v>
      </c>
      <c r="L51" s="73">
        <f t="shared" si="11"/>
        <v>26</v>
      </c>
      <c r="M51" s="74">
        <f t="shared" si="28"/>
        <v>1.0047004289999999</v>
      </c>
      <c r="N51" s="74">
        <f t="shared" ca="1" si="1"/>
        <v>1.0066533150000001</v>
      </c>
      <c r="O51" s="73">
        <f t="shared" si="12"/>
        <v>0</v>
      </c>
      <c r="P51" s="70">
        <f t="shared" ca="1" si="13"/>
        <v>6.6533150000000001</v>
      </c>
      <c r="Q51" s="70">
        <f t="shared" si="14"/>
        <v>0</v>
      </c>
      <c r="R51" s="75" t="str">
        <f t="shared" si="15"/>
        <v>A+J=</v>
      </c>
      <c r="S51" s="71">
        <f t="shared" si="16"/>
        <v>44270</v>
      </c>
      <c r="T51" s="4"/>
      <c r="U51" s="85"/>
      <c r="V51" s="86"/>
      <c r="W51" s="92"/>
      <c r="X51" s="91"/>
      <c r="Y51" s="88"/>
      <c r="Z51" s="88"/>
      <c r="AA51" s="89"/>
      <c r="AB51" s="88"/>
      <c r="AC51" s="85"/>
      <c r="AD51" s="90"/>
      <c r="AE51" s="86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15">
      <c r="A52" s="68">
        <f t="shared" si="3"/>
        <v>44173</v>
      </c>
      <c r="B52" s="82">
        <f t="shared" ca="1" si="24"/>
        <v>1006.9100989900001</v>
      </c>
      <c r="C52" s="70">
        <f t="shared" si="4"/>
        <v>1000</v>
      </c>
      <c r="D52" s="11">
        <f ca="1">IF(A52&lt;$B$1,VLOOKUP(A52,[1]DI!$A$4:$B$15000,2),0)</f>
        <v>1.9000000000000006E-2</v>
      </c>
      <c r="E52" s="70">
        <f t="shared" ca="1" si="25"/>
        <v>1.0000746899999999</v>
      </c>
      <c r="F52" s="70">
        <f ca="1">(TRUNC(PRODUCT($E$12:$E51),16))</f>
        <v>1.0020185893065201</v>
      </c>
      <c r="G52" s="70">
        <f t="shared" si="26"/>
        <v>1</v>
      </c>
      <c r="H52" s="70">
        <f t="shared" ca="1" si="27"/>
        <v>1.00201859</v>
      </c>
      <c r="I52" s="69">
        <f t="shared" si="8"/>
        <v>4.65E-2</v>
      </c>
      <c r="J52" s="71">
        <f t="shared" si="9"/>
        <v>44133</v>
      </c>
      <c r="K52" s="72">
        <f t="shared" si="10"/>
        <v>27</v>
      </c>
      <c r="L52" s="73">
        <f t="shared" si="11"/>
        <v>27</v>
      </c>
      <c r="M52" s="74">
        <f t="shared" si="28"/>
        <v>1.0048816549999999</v>
      </c>
      <c r="N52" s="74">
        <f t="shared" ca="1" si="1"/>
        <v>1.0069100989999999</v>
      </c>
      <c r="O52" s="73">
        <f t="shared" si="12"/>
        <v>0</v>
      </c>
      <c r="P52" s="70">
        <f t="shared" ca="1" si="13"/>
        <v>6.9100989899999998</v>
      </c>
      <c r="Q52" s="70">
        <f t="shared" si="14"/>
        <v>0</v>
      </c>
      <c r="R52" s="75" t="str">
        <f t="shared" si="15"/>
        <v>A+J=</v>
      </c>
      <c r="S52" s="71">
        <f t="shared" si="16"/>
        <v>44270</v>
      </c>
      <c r="T52" s="4"/>
      <c r="U52" s="85"/>
      <c r="V52" s="86"/>
      <c r="W52" s="92"/>
      <c r="X52" s="91"/>
      <c r="Y52" s="88"/>
      <c r="Z52" s="88"/>
      <c r="AA52" s="89"/>
      <c r="AB52" s="88"/>
      <c r="AC52" s="85"/>
      <c r="AD52" s="90"/>
      <c r="AE52" s="86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15">
      <c r="A53" s="68">
        <f t="shared" si="3"/>
        <v>44174</v>
      </c>
      <c r="B53" s="82">
        <f t="shared" ca="1" si="24"/>
        <v>1007.1669429999999</v>
      </c>
      <c r="C53" s="70">
        <f t="shared" si="4"/>
        <v>1000</v>
      </c>
      <c r="D53" s="11">
        <f ca="1">IF(A53&lt;$B$1,VLOOKUP(A53,[1]DI!$A$4:$B$15000,2),0)</f>
        <v>1.9000000000000006E-2</v>
      </c>
      <c r="E53" s="70">
        <f t="shared" ca="1" si="25"/>
        <v>1.0000746899999999</v>
      </c>
      <c r="F53" s="70">
        <f ca="1">(TRUNC(PRODUCT($E$12:$E52),16))</f>
        <v>1.00209343007496</v>
      </c>
      <c r="G53" s="70">
        <f t="shared" si="26"/>
        <v>1</v>
      </c>
      <c r="H53" s="70">
        <f t="shared" ca="1" si="27"/>
        <v>1.00209343</v>
      </c>
      <c r="I53" s="69">
        <f t="shared" si="8"/>
        <v>4.65E-2</v>
      </c>
      <c r="J53" s="71">
        <f t="shared" si="9"/>
        <v>44133</v>
      </c>
      <c r="K53" s="72">
        <f t="shared" si="10"/>
        <v>28</v>
      </c>
      <c r="L53" s="73">
        <f t="shared" si="11"/>
        <v>28</v>
      </c>
      <c r="M53" s="74">
        <f t="shared" si="28"/>
        <v>1.005062914</v>
      </c>
      <c r="N53" s="74">
        <f t="shared" ca="1" si="1"/>
        <v>1.0071669430000001</v>
      </c>
      <c r="O53" s="73">
        <f t="shared" si="12"/>
        <v>0</v>
      </c>
      <c r="P53" s="70">
        <f t="shared" ca="1" si="13"/>
        <v>7.1669429999999998</v>
      </c>
      <c r="Q53" s="70">
        <f t="shared" si="14"/>
        <v>0</v>
      </c>
      <c r="R53" s="75" t="str">
        <f t="shared" si="15"/>
        <v>A+J=</v>
      </c>
      <c r="S53" s="71">
        <f t="shared" si="16"/>
        <v>44270</v>
      </c>
      <c r="T53" s="4"/>
      <c r="U53" s="85"/>
      <c r="V53" s="86"/>
      <c r="W53" s="92"/>
      <c r="X53" s="91"/>
      <c r="Y53" s="88"/>
      <c r="Z53" s="88"/>
      <c r="AA53" s="89"/>
      <c r="AB53" s="88"/>
      <c r="AC53" s="85"/>
      <c r="AD53" s="90"/>
      <c r="AE53" s="86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15">
      <c r="A54" s="68">
        <f t="shared" si="3"/>
        <v>44175</v>
      </c>
      <c r="B54" s="82">
        <f t="shared" ca="1" si="24"/>
        <v>1007.42385599</v>
      </c>
      <c r="C54" s="70">
        <f t="shared" si="4"/>
        <v>1000</v>
      </c>
      <c r="D54" s="11">
        <f ca="1">IF(A54&lt;$B$1,VLOOKUP(A54,[1]DI!$A$4:$B$15000,2),0)</f>
        <v>1.9000000000000006E-2</v>
      </c>
      <c r="E54" s="70">
        <f t="shared" ca="1" si="25"/>
        <v>1.0000746899999999</v>
      </c>
      <c r="F54" s="70">
        <f ca="1">(TRUNC(PRODUCT($E$12:$E53),16))</f>
        <v>1.00216827643325</v>
      </c>
      <c r="G54" s="70">
        <f t="shared" si="26"/>
        <v>1</v>
      </c>
      <c r="H54" s="70">
        <f t="shared" ca="1" si="27"/>
        <v>1.00216828</v>
      </c>
      <c r="I54" s="69">
        <f t="shared" si="8"/>
        <v>4.65E-2</v>
      </c>
      <c r="J54" s="71">
        <f t="shared" si="9"/>
        <v>44133</v>
      </c>
      <c r="K54" s="72">
        <f t="shared" si="10"/>
        <v>29</v>
      </c>
      <c r="L54" s="73">
        <f t="shared" si="11"/>
        <v>29</v>
      </c>
      <c r="M54" s="74">
        <f t="shared" si="28"/>
        <v>1.0052442049999999</v>
      </c>
      <c r="N54" s="74">
        <f t="shared" ca="1" si="1"/>
        <v>1.007423856</v>
      </c>
      <c r="O54" s="73">
        <f t="shared" si="12"/>
        <v>0</v>
      </c>
      <c r="P54" s="70">
        <f t="shared" ca="1" si="13"/>
        <v>7.4238559899999998</v>
      </c>
      <c r="Q54" s="70">
        <f t="shared" si="14"/>
        <v>0</v>
      </c>
      <c r="R54" s="75" t="str">
        <f t="shared" si="15"/>
        <v>A+J=</v>
      </c>
      <c r="S54" s="71">
        <f t="shared" si="16"/>
        <v>44270</v>
      </c>
      <c r="T54" s="4"/>
      <c r="U54" s="85"/>
      <c r="V54" s="86"/>
      <c r="W54" s="92"/>
      <c r="X54" s="91"/>
      <c r="Y54" s="88"/>
      <c r="Z54" s="88"/>
      <c r="AA54" s="89"/>
      <c r="AB54" s="88"/>
      <c r="AC54" s="85"/>
      <c r="AD54" s="90"/>
      <c r="AE54" s="86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15">
      <c r="A55" s="68">
        <f t="shared" si="3"/>
        <v>44176</v>
      </c>
      <c r="B55" s="82">
        <f t="shared" ca="1" si="24"/>
        <v>1007.68082999</v>
      </c>
      <c r="C55" s="70">
        <f t="shared" si="4"/>
        <v>1000</v>
      </c>
      <c r="D55" s="11">
        <f ca="1">IF(A55&lt;$B$1,VLOOKUP(A55,[1]DI!$A$4:$B$15000,2),0)</f>
        <v>1.9000000000000006E-2</v>
      </c>
      <c r="E55" s="70">
        <f t="shared" ca="1" si="25"/>
        <v>1.0000746899999999</v>
      </c>
      <c r="F55" s="70">
        <f ca="1">(TRUNC(PRODUCT($E$12:$E54),16))</f>
        <v>1.0022431283818201</v>
      </c>
      <c r="G55" s="70">
        <f t="shared" si="26"/>
        <v>1</v>
      </c>
      <c r="H55" s="70">
        <f t="shared" ca="1" si="27"/>
        <v>1.0022431300000001</v>
      </c>
      <c r="I55" s="69">
        <f t="shared" si="8"/>
        <v>4.65E-2</v>
      </c>
      <c r="J55" s="71">
        <f t="shared" si="9"/>
        <v>44133</v>
      </c>
      <c r="K55" s="72">
        <f t="shared" si="10"/>
        <v>30</v>
      </c>
      <c r="L55" s="73">
        <f t="shared" si="11"/>
        <v>30</v>
      </c>
      <c r="M55" s="74">
        <f t="shared" si="28"/>
        <v>1.0054255299999999</v>
      </c>
      <c r="N55" s="74">
        <f t="shared" ca="1" si="1"/>
        <v>1.00768083</v>
      </c>
      <c r="O55" s="73">
        <f t="shared" si="12"/>
        <v>0</v>
      </c>
      <c r="P55" s="70">
        <f t="shared" ca="1" si="13"/>
        <v>7.6808299900000003</v>
      </c>
      <c r="Q55" s="70">
        <f t="shared" si="14"/>
        <v>0</v>
      </c>
      <c r="R55" s="75" t="str">
        <f t="shared" si="15"/>
        <v>A+J=</v>
      </c>
      <c r="S55" s="71">
        <f t="shared" si="16"/>
        <v>44270</v>
      </c>
      <c r="T55" s="4"/>
      <c r="U55" s="85"/>
      <c r="V55" s="86"/>
      <c r="W55" s="92"/>
      <c r="X55" s="91"/>
      <c r="Y55" s="88"/>
      <c r="Z55" s="88"/>
      <c r="AA55" s="89"/>
      <c r="AB55" s="88"/>
      <c r="AC55" s="85"/>
      <c r="AD55" s="90"/>
      <c r="AE55" s="86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15">
      <c r="A56" s="68">
        <f t="shared" si="3"/>
        <v>44177</v>
      </c>
      <c r="B56" s="82">
        <f t="shared" ca="1" si="24"/>
        <v>1007.937874</v>
      </c>
      <c r="C56" s="70">
        <f t="shared" si="4"/>
        <v>1000</v>
      </c>
      <c r="D56" s="11">
        <f ca="1">IF(A56&lt;$B$1,VLOOKUP(A56,[1]DI!$A$4:$B$15000,2),0)</f>
        <v>0</v>
      </c>
      <c r="E56" s="70">
        <f t="shared" ca="1" si="25"/>
        <v>1</v>
      </c>
      <c r="F56" s="70">
        <f ca="1">(TRUNC(PRODUCT($E$12:$E55),16))</f>
        <v>1.00231798592107</v>
      </c>
      <c r="G56" s="70">
        <f t="shared" si="26"/>
        <v>1</v>
      </c>
      <c r="H56" s="70">
        <f t="shared" ca="1" si="27"/>
        <v>1.0023179900000001</v>
      </c>
      <c r="I56" s="69">
        <f t="shared" si="8"/>
        <v>4.65E-2</v>
      </c>
      <c r="J56" s="71">
        <f t="shared" si="9"/>
        <v>44133</v>
      </c>
      <c r="K56" s="72">
        <f t="shared" si="10"/>
        <v>30</v>
      </c>
      <c r="L56" s="73">
        <f t="shared" si="11"/>
        <v>31</v>
      </c>
      <c r="M56" s="74">
        <f t="shared" si="28"/>
        <v>1.0056068869999999</v>
      </c>
      <c r="N56" s="74">
        <f t="shared" ca="1" si="1"/>
        <v>1.007937874</v>
      </c>
      <c r="O56" s="73">
        <f t="shared" si="12"/>
        <v>0</v>
      </c>
      <c r="P56" s="70">
        <f t="shared" ca="1" si="13"/>
        <v>7.9378739999999999</v>
      </c>
      <c r="Q56" s="70">
        <f t="shared" si="14"/>
        <v>0</v>
      </c>
      <c r="R56" s="75" t="str">
        <f t="shared" si="15"/>
        <v>A+J=</v>
      </c>
      <c r="S56" s="71">
        <f t="shared" si="16"/>
        <v>44270</v>
      </c>
      <c r="T56" s="4"/>
      <c r="U56" s="85"/>
      <c r="V56" s="86"/>
      <c r="W56" s="92"/>
      <c r="X56" s="91"/>
      <c r="Y56" s="88"/>
      <c r="Z56" s="88"/>
      <c r="AA56" s="89"/>
      <c r="AB56" s="88"/>
      <c r="AC56" s="85"/>
      <c r="AD56" s="90"/>
      <c r="AE56" s="86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15">
      <c r="A57" s="68">
        <f t="shared" si="3"/>
        <v>44178</v>
      </c>
      <c r="B57" s="82">
        <f t="shared" ca="1" si="24"/>
        <v>1007.937874</v>
      </c>
      <c r="C57" s="70">
        <f t="shared" si="4"/>
        <v>1000</v>
      </c>
      <c r="D57" s="11">
        <f ca="1">IF(A57&lt;$B$1,VLOOKUP(A57,[1]DI!$A$4:$B$15000,2),0)</f>
        <v>0</v>
      </c>
      <c r="E57" s="70">
        <f t="shared" ca="1" si="25"/>
        <v>1</v>
      </c>
      <c r="F57" s="70">
        <f ca="1">(TRUNC(PRODUCT($E$12:$E56),16))</f>
        <v>1.00231798592107</v>
      </c>
      <c r="G57" s="70">
        <f t="shared" si="26"/>
        <v>1</v>
      </c>
      <c r="H57" s="70">
        <f t="shared" ca="1" si="27"/>
        <v>1.0023179900000001</v>
      </c>
      <c r="I57" s="69">
        <f t="shared" si="8"/>
        <v>4.65E-2</v>
      </c>
      <c r="J57" s="71">
        <f t="shared" si="9"/>
        <v>44133</v>
      </c>
      <c r="K57" s="72">
        <f t="shared" si="10"/>
        <v>30</v>
      </c>
      <c r="L57" s="73">
        <f t="shared" si="11"/>
        <v>31</v>
      </c>
      <c r="M57" s="74">
        <f t="shared" si="28"/>
        <v>1.0056068869999999</v>
      </c>
      <c r="N57" s="74">
        <f t="shared" ca="1" si="1"/>
        <v>1.007937874</v>
      </c>
      <c r="O57" s="73">
        <f t="shared" si="12"/>
        <v>0</v>
      </c>
      <c r="P57" s="70">
        <f t="shared" ca="1" si="13"/>
        <v>7.9378739999999999</v>
      </c>
      <c r="Q57" s="70">
        <f t="shared" si="14"/>
        <v>0</v>
      </c>
      <c r="R57" s="75" t="str">
        <f t="shared" si="15"/>
        <v>A+J=</v>
      </c>
      <c r="S57" s="71">
        <f t="shared" si="16"/>
        <v>44270</v>
      </c>
      <c r="T57" s="4"/>
      <c r="U57" s="85"/>
      <c r="V57" s="86"/>
      <c r="W57" s="92"/>
      <c r="X57" s="91"/>
      <c r="Y57" s="88"/>
      <c r="Z57" s="88"/>
      <c r="AA57" s="89"/>
      <c r="AB57" s="88"/>
      <c r="AC57" s="85"/>
      <c r="AD57" s="90"/>
      <c r="AE57" s="86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15">
      <c r="A58" s="68">
        <f t="shared" si="3"/>
        <v>44179</v>
      </c>
      <c r="B58" s="82">
        <f t="shared" ca="1" si="24"/>
        <v>1007.937874</v>
      </c>
      <c r="C58" s="70">
        <f t="shared" si="4"/>
        <v>1000</v>
      </c>
      <c r="D58" s="11">
        <f ca="1">IF(A58&lt;$B$1,VLOOKUP(A58,[1]DI!$A$4:$B$15000,2),0)</f>
        <v>1.9000000000000006E-2</v>
      </c>
      <c r="E58" s="70">
        <f t="shared" ca="1" si="25"/>
        <v>1.0000746899999999</v>
      </c>
      <c r="F58" s="70">
        <f ca="1">(TRUNC(PRODUCT($E$12:$E57),16))</f>
        <v>1.00231798592107</v>
      </c>
      <c r="G58" s="70">
        <f t="shared" si="26"/>
        <v>1</v>
      </c>
      <c r="H58" s="70">
        <f t="shared" ca="1" si="27"/>
        <v>1.0023179900000001</v>
      </c>
      <c r="I58" s="69">
        <f t="shared" si="8"/>
        <v>4.65E-2</v>
      </c>
      <c r="J58" s="71">
        <f t="shared" si="9"/>
        <v>44133</v>
      </c>
      <c r="K58" s="72">
        <f t="shared" si="10"/>
        <v>31</v>
      </c>
      <c r="L58" s="73">
        <f t="shared" si="11"/>
        <v>31</v>
      </c>
      <c r="M58" s="74">
        <f t="shared" si="28"/>
        <v>1.0056068869999999</v>
      </c>
      <c r="N58" s="74">
        <f t="shared" ca="1" si="1"/>
        <v>1.007937874</v>
      </c>
      <c r="O58" s="73">
        <f t="shared" si="12"/>
        <v>0</v>
      </c>
      <c r="P58" s="70">
        <f t="shared" ca="1" si="13"/>
        <v>7.9378739999999999</v>
      </c>
      <c r="Q58" s="70">
        <f t="shared" si="14"/>
        <v>0</v>
      </c>
      <c r="R58" s="75" t="str">
        <f t="shared" si="15"/>
        <v>A+J=</v>
      </c>
      <c r="S58" s="71">
        <f t="shared" si="16"/>
        <v>44270</v>
      </c>
      <c r="T58" s="4"/>
      <c r="U58" s="85"/>
      <c r="V58" s="86"/>
      <c r="W58" s="92"/>
      <c r="X58" s="91"/>
      <c r="Y58" s="88"/>
      <c r="Z58" s="88"/>
      <c r="AA58" s="89"/>
      <c r="AB58" s="88"/>
      <c r="AC58" s="85"/>
      <c r="AD58" s="90"/>
      <c r="AE58" s="86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15">
      <c r="A59" s="68">
        <f t="shared" si="3"/>
        <v>44180</v>
      </c>
      <c r="B59" s="82">
        <f t="shared" ca="1" si="24"/>
        <v>1008.194977</v>
      </c>
      <c r="C59" s="70">
        <f t="shared" si="4"/>
        <v>1000</v>
      </c>
      <c r="D59" s="11">
        <f ca="1">IF(A59&lt;$B$1,VLOOKUP(A59,[1]DI!$A$4:$B$15000,2),0)</f>
        <v>1.9000000000000006E-2</v>
      </c>
      <c r="E59" s="70">
        <f t="shared" ca="1" si="25"/>
        <v>1.0000746899999999</v>
      </c>
      <c r="F59" s="70">
        <f ca="1">(TRUNC(PRODUCT($E$12:$E58),16))</f>
        <v>1.00239284905144</v>
      </c>
      <c r="G59" s="70">
        <f t="shared" si="26"/>
        <v>1</v>
      </c>
      <c r="H59" s="70">
        <f t="shared" ca="1" si="27"/>
        <v>1.0023928499999999</v>
      </c>
      <c r="I59" s="69">
        <f t="shared" si="8"/>
        <v>4.65E-2</v>
      </c>
      <c r="J59" s="71">
        <f t="shared" si="9"/>
        <v>44133</v>
      </c>
      <c r="K59" s="72">
        <f t="shared" si="10"/>
        <v>32</v>
      </c>
      <c r="L59" s="73">
        <f t="shared" si="11"/>
        <v>32</v>
      </c>
      <c r="M59" s="74">
        <f t="shared" si="28"/>
        <v>1.005788277</v>
      </c>
      <c r="N59" s="74">
        <f t="shared" ca="1" si="1"/>
        <v>1.008194977</v>
      </c>
      <c r="O59" s="73">
        <f t="shared" si="12"/>
        <v>0</v>
      </c>
      <c r="P59" s="70">
        <f t="shared" ca="1" si="13"/>
        <v>8.1949769999999997</v>
      </c>
      <c r="Q59" s="70">
        <f t="shared" si="14"/>
        <v>0</v>
      </c>
      <c r="R59" s="75" t="str">
        <f t="shared" si="15"/>
        <v>A+J=</v>
      </c>
      <c r="S59" s="71">
        <f t="shared" si="16"/>
        <v>44270</v>
      </c>
      <c r="T59" s="4"/>
      <c r="U59" s="85"/>
      <c r="V59" s="86"/>
      <c r="W59" s="92"/>
      <c r="X59" s="91"/>
      <c r="Y59" s="88"/>
      <c r="Z59" s="88"/>
      <c r="AA59" s="89"/>
      <c r="AB59" s="88"/>
      <c r="AC59" s="85"/>
      <c r="AD59" s="90"/>
      <c r="AE59" s="86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15">
      <c r="A60" s="68">
        <f t="shared" si="3"/>
        <v>44181</v>
      </c>
      <c r="B60" s="82">
        <f t="shared" ca="1" si="24"/>
        <v>1008.45215099</v>
      </c>
      <c r="C60" s="70">
        <f t="shared" si="4"/>
        <v>1000</v>
      </c>
      <c r="D60" s="11">
        <f ca="1">IF(A60&lt;$B$1,VLOOKUP(A60,[1]DI!$A$4:$B$15000,2),0)</f>
        <v>1.9000000000000006E-2</v>
      </c>
      <c r="E60" s="70">
        <f t="shared" ca="1" si="25"/>
        <v>1.0000746899999999</v>
      </c>
      <c r="F60" s="70">
        <f ca="1">(TRUNC(PRODUCT($E$12:$E59),16))</f>
        <v>1.0024677177733401</v>
      </c>
      <c r="G60" s="70">
        <f t="shared" si="26"/>
        <v>1</v>
      </c>
      <c r="H60" s="70">
        <f t="shared" ca="1" si="27"/>
        <v>1.0024677200000001</v>
      </c>
      <c r="I60" s="69">
        <f t="shared" si="8"/>
        <v>4.65E-2</v>
      </c>
      <c r="J60" s="71">
        <f t="shared" si="9"/>
        <v>44133</v>
      </c>
      <c r="K60" s="72">
        <f t="shared" si="10"/>
        <v>33</v>
      </c>
      <c r="L60" s="73">
        <f t="shared" si="11"/>
        <v>33</v>
      </c>
      <c r="M60" s="74">
        <f t="shared" si="28"/>
        <v>1.005969699</v>
      </c>
      <c r="N60" s="74">
        <f t="shared" ca="1" si="1"/>
        <v>1.008452151</v>
      </c>
      <c r="O60" s="73">
        <f t="shared" si="12"/>
        <v>0</v>
      </c>
      <c r="P60" s="70">
        <f t="shared" ca="1" si="13"/>
        <v>8.4521509899999998</v>
      </c>
      <c r="Q60" s="70">
        <f t="shared" si="14"/>
        <v>0</v>
      </c>
      <c r="R60" s="75" t="str">
        <f t="shared" si="15"/>
        <v>A+J=</v>
      </c>
      <c r="S60" s="71">
        <f t="shared" si="16"/>
        <v>44270</v>
      </c>
      <c r="T60" s="4"/>
      <c r="U60" s="85"/>
      <c r="V60" s="86"/>
      <c r="W60" s="92"/>
      <c r="X60" s="91"/>
      <c r="Y60" s="88"/>
      <c r="Z60" s="88"/>
      <c r="AA60" s="89"/>
      <c r="AB60" s="88"/>
      <c r="AC60" s="85"/>
      <c r="AD60" s="90"/>
      <c r="AE60" s="86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15">
      <c r="A61" s="68">
        <f t="shared" si="3"/>
        <v>44182</v>
      </c>
      <c r="B61" s="82">
        <f t="shared" ca="1" si="24"/>
        <v>1008.709384</v>
      </c>
      <c r="C61" s="70">
        <f t="shared" si="4"/>
        <v>1000</v>
      </c>
      <c r="D61" s="11">
        <f ca="1">IF(A61&lt;$B$1,VLOOKUP(A61,[1]DI!$A$4:$B$15000,2),0)</f>
        <v>1.9000000000000006E-2</v>
      </c>
      <c r="E61" s="70">
        <f t="shared" ca="1" si="25"/>
        <v>1.0000746899999999</v>
      </c>
      <c r="F61" s="70">
        <f ca="1">(TRUNC(PRODUCT($E$12:$E60),16))</f>
        <v>1.00254259208718</v>
      </c>
      <c r="G61" s="70">
        <f t="shared" si="26"/>
        <v>1</v>
      </c>
      <c r="H61" s="70">
        <f t="shared" ca="1" si="27"/>
        <v>1.00254259</v>
      </c>
      <c r="I61" s="69">
        <f t="shared" si="8"/>
        <v>4.65E-2</v>
      </c>
      <c r="J61" s="71">
        <f t="shared" si="9"/>
        <v>44133</v>
      </c>
      <c r="K61" s="72">
        <f t="shared" si="10"/>
        <v>34</v>
      </c>
      <c r="L61" s="73">
        <f t="shared" si="11"/>
        <v>34</v>
      </c>
      <c r="M61" s="74">
        <f t="shared" si="28"/>
        <v>1.0061511540000001</v>
      </c>
      <c r="N61" s="74">
        <f t="shared" ca="1" si="1"/>
        <v>1.0087093840000001</v>
      </c>
      <c r="O61" s="73">
        <f t="shared" si="12"/>
        <v>0</v>
      </c>
      <c r="P61" s="70">
        <f t="shared" ca="1" si="13"/>
        <v>8.709384</v>
      </c>
      <c r="Q61" s="70">
        <f t="shared" si="14"/>
        <v>0</v>
      </c>
      <c r="R61" s="75" t="str">
        <f t="shared" si="15"/>
        <v>A+J=</v>
      </c>
      <c r="S61" s="71">
        <f t="shared" si="16"/>
        <v>44270</v>
      </c>
      <c r="T61" s="4"/>
      <c r="W61" s="8"/>
      <c r="X61" s="1"/>
      <c r="AC61" s="14"/>
      <c r="AD61" s="63"/>
      <c r="AE61" s="62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15">
      <c r="A62" s="68">
        <f t="shared" si="3"/>
        <v>44183</v>
      </c>
      <c r="B62" s="82">
        <f t="shared" ca="1" si="24"/>
        <v>1008.96668799</v>
      </c>
      <c r="C62" s="70">
        <f t="shared" si="4"/>
        <v>1000</v>
      </c>
      <c r="D62" s="11">
        <f ca="1">IF(A62&lt;$B$1,VLOOKUP(A62,[1]DI!$A$4:$B$15000,2),0)</f>
        <v>1.9000000000000006E-2</v>
      </c>
      <c r="E62" s="70">
        <f t="shared" ca="1" si="25"/>
        <v>1.0000746899999999</v>
      </c>
      <c r="F62" s="70">
        <f ca="1">(TRUNC(PRODUCT($E$12:$E61),16))</f>
        <v>1.00261747199338</v>
      </c>
      <c r="G62" s="70">
        <f t="shared" si="26"/>
        <v>1</v>
      </c>
      <c r="H62" s="70">
        <f t="shared" ca="1" si="27"/>
        <v>1.0026174699999999</v>
      </c>
      <c r="I62" s="69">
        <f t="shared" si="8"/>
        <v>4.65E-2</v>
      </c>
      <c r="J62" s="71">
        <f t="shared" si="9"/>
        <v>44133</v>
      </c>
      <c r="K62" s="72">
        <f t="shared" si="10"/>
        <v>35</v>
      </c>
      <c r="L62" s="73">
        <f t="shared" si="11"/>
        <v>35</v>
      </c>
      <c r="M62" s="74">
        <f t="shared" si="28"/>
        <v>1.0063326420000001</v>
      </c>
      <c r="N62" s="74">
        <f t="shared" ca="1" si="1"/>
        <v>1.0089666879999999</v>
      </c>
      <c r="O62" s="73">
        <f t="shared" si="12"/>
        <v>0</v>
      </c>
      <c r="P62" s="70">
        <f t="shared" ca="1" si="13"/>
        <v>8.9666879900000005</v>
      </c>
      <c r="Q62" s="70">
        <f t="shared" si="14"/>
        <v>0</v>
      </c>
      <c r="R62" s="75" t="str">
        <f t="shared" si="15"/>
        <v>A+J=</v>
      </c>
      <c r="S62" s="71">
        <f t="shared" si="16"/>
        <v>44270</v>
      </c>
      <c r="T62" s="4"/>
      <c r="W62" s="8"/>
      <c r="X62" s="1"/>
      <c r="AC62" s="14"/>
      <c r="AD62" s="63"/>
      <c r="AE62" s="62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15">
      <c r="A63" s="68">
        <f t="shared" si="3"/>
        <v>44184</v>
      </c>
      <c r="B63" s="82">
        <f t="shared" ca="1" si="24"/>
        <v>1009.224061</v>
      </c>
      <c r="C63" s="70">
        <f t="shared" si="4"/>
        <v>1000</v>
      </c>
      <c r="D63" s="11">
        <f ca="1">IF(A63&lt;$B$1,VLOOKUP(A63,[1]DI!$A$4:$B$15000,2),0)</f>
        <v>0</v>
      </c>
      <c r="E63" s="70">
        <f t="shared" ca="1" si="25"/>
        <v>1</v>
      </c>
      <c r="F63" s="70">
        <f ca="1">(TRUNC(PRODUCT($E$12:$E62),16))</f>
        <v>1.0026923574923701</v>
      </c>
      <c r="G63" s="70">
        <f t="shared" si="26"/>
        <v>1</v>
      </c>
      <c r="H63" s="70">
        <f t="shared" ca="1" si="27"/>
        <v>1.0026923599999999</v>
      </c>
      <c r="I63" s="69">
        <f t="shared" si="8"/>
        <v>4.65E-2</v>
      </c>
      <c r="J63" s="71">
        <f t="shared" si="9"/>
        <v>44133</v>
      </c>
      <c r="K63" s="72">
        <f t="shared" si="10"/>
        <v>35</v>
      </c>
      <c r="L63" s="73">
        <f t="shared" si="11"/>
        <v>36</v>
      </c>
      <c r="M63" s="74">
        <f t="shared" si="28"/>
        <v>1.0065141630000001</v>
      </c>
      <c r="N63" s="74">
        <f t="shared" ca="1" si="1"/>
        <v>1.0092240610000001</v>
      </c>
      <c r="O63" s="73">
        <f t="shared" si="12"/>
        <v>0</v>
      </c>
      <c r="P63" s="70">
        <f t="shared" ca="1" si="13"/>
        <v>9.2240610000000007</v>
      </c>
      <c r="Q63" s="70">
        <f t="shared" si="14"/>
        <v>0</v>
      </c>
      <c r="R63" s="75" t="str">
        <f t="shared" si="15"/>
        <v>A+J=</v>
      </c>
      <c r="S63" s="71">
        <f t="shared" si="16"/>
        <v>44270</v>
      </c>
      <c r="T63" s="4"/>
      <c r="W63" s="8"/>
      <c r="X63" s="1"/>
      <c r="AC63" s="14"/>
      <c r="AD63" s="63"/>
      <c r="AE63" s="62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15">
      <c r="A64" s="68">
        <f t="shared" si="3"/>
        <v>44185</v>
      </c>
      <c r="B64" s="82">
        <f t="shared" ca="1" si="24"/>
        <v>1009.224061</v>
      </c>
      <c r="C64" s="70">
        <f t="shared" si="4"/>
        <v>1000</v>
      </c>
      <c r="D64" s="11">
        <f ca="1">IF(A64&lt;$B$1,VLOOKUP(A64,[1]DI!$A$4:$B$15000,2),0)</f>
        <v>0</v>
      </c>
      <c r="E64" s="70">
        <f t="shared" ca="1" si="25"/>
        <v>1</v>
      </c>
      <c r="F64" s="70">
        <f ca="1">(TRUNC(PRODUCT($E$12:$E63),16))</f>
        <v>1.0026923574923701</v>
      </c>
      <c r="G64" s="70">
        <f t="shared" si="26"/>
        <v>1</v>
      </c>
      <c r="H64" s="70">
        <f t="shared" ca="1" si="27"/>
        <v>1.0026923599999999</v>
      </c>
      <c r="I64" s="69">
        <f t="shared" si="8"/>
        <v>4.65E-2</v>
      </c>
      <c r="J64" s="71">
        <f t="shared" si="9"/>
        <v>44133</v>
      </c>
      <c r="K64" s="72">
        <f t="shared" si="10"/>
        <v>35</v>
      </c>
      <c r="L64" s="73">
        <f t="shared" si="11"/>
        <v>36</v>
      </c>
      <c r="M64" s="74">
        <f t="shared" si="28"/>
        <v>1.0065141630000001</v>
      </c>
      <c r="N64" s="74">
        <f t="shared" ca="1" si="1"/>
        <v>1.0092240610000001</v>
      </c>
      <c r="O64" s="73">
        <f t="shared" si="12"/>
        <v>0</v>
      </c>
      <c r="P64" s="70">
        <f t="shared" ca="1" si="13"/>
        <v>9.2240610000000007</v>
      </c>
      <c r="Q64" s="70">
        <f t="shared" si="14"/>
        <v>0</v>
      </c>
      <c r="R64" s="75" t="str">
        <f t="shared" si="15"/>
        <v>A+J=</v>
      </c>
      <c r="S64" s="71">
        <f t="shared" si="16"/>
        <v>44270</v>
      </c>
      <c r="T64" s="4"/>
      <c r="W64" s="8"/>
      <c r="X64" s="1"/>
      <c r="AC64" s="14"/>
      <c r="AD64" s="63"/>
      <c r="AE64" s="62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4" x14ac:dyDescent="0.15">
      <c r="A65" s="68">
        <f t="shared" si="3"/>
        <v>44186</v>
      </c>
      <c r="B65" s="82">
        <f t="shared" ca="1" si="24"/>
        <v>1009.224061</v>
      </c>
      <c r="C65" s="70">
        <f t="shared" si="4"/>
        <v>1000</v>
      </c>
      <c r="D65" s="11">
        <f ca="1">IF(A65&lt;$B$1,VLOOKUP(A65,[1]DI!$A$4:$B$15000,2),0)</f>
        <v>1.9000000000000006E-2</v>
      </c>
      <c r="E65" s="70">
        <f t="shared" ca="1" si="25"/>
        <v>1.0000746899999999</v>
      </c>
      <c r="F65" s="70">
        <f ca="1">(TRUNC(PRODUCT($E$12:$E64),16))</f>
        <v>1.0026923574923701</v>
      </c>
      <c r="G65" s="70">
        <f t="shared" si="26"/>
        <v>1</v>
      </c>
      <c r="H65" s="70">
        <f t="shared" ca="1" si="27"/>
        <v>1.0026923599999999</v>
      </c>
      <c r="I65" s="69">
        <f t="shared" si="8"/>
        <v>4.65E-2</v>
      </c>
      <c r="J65" s="71">
        <f t="shared" si="9"/>
        <v>44133</v>
      </c>
      <c r="K65" s="72">
        <f t="shared" si="10"/>
        <v>36</v>
      </c>
      <c r="L65" s="73">
        <f t="shared" si="11"/>
        <v>36</v>
      </c>
      <c r="M65" s="74">
        <f t="shared" si="28"/>
        <v>1.0065141630000001</v>
      </c>
      <c r="N65" s="74">
        <f t="shared" ca="1" si="1"/>
        <v>1.0092240610000001</v>
      </c>
      <c r="O65" s="73">
        <f t="shared" si="12"/>
        <v>0</v>
      </c>
      <c r="P65" s="70">
        <f t="shared" ca="1" si="13"/>
        <v>9.2240610000000007</v>
      </c>
      <c r="Q65" s="70">
        <f t="shared" si="14"/>
        <v>0</v>
      </c>
      <c r="R65" s="75" t="str">
        <f t="shared" si="15"/>
        <v>A+J=</v>
      </c>
      <c r="S65" s="71">
        <f t="shared" si="16"/>
        <v>44270</v>
      </c>
      <c r="T65" s="4"/>
      <c r="W65" s="8"/>
      <c r="X65" s="1"/>
      <c r="AC65" s="14"/>
      <c r="AD65" s="63"/>
      <c r="AE65" s="62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4" x14ac:dyDescent="0.15">
      <c r="A66" s="68">
        <f t="shared" si="3"/>
        <v>44187</v>
      </c>
      <c r="B66" s="82">
        <f t="shared" ca="1" si="24"/>
        <v>1009.48149499</v>
      </c>
      <c r="C66" s="70">
        <f t="shared" si="4"/>
        <v>1000</v>
      </c>
      <c r="D66" s="11">
        <f ca="1">IF(A66&lt;$B$1,VLOOKUP(A66,[1]DI!$A$4:$B$15000,2),0)</f>
        <v>1.9000000000000006E-2</v>
      </c>
      <c r="E66" s="70">
        <f t="shared" ca="1" si="25"/>
        <v>1.0000746899999999</v>
      </c>
      <c r="F66" s="70">
        <f ca="1">(TRUNC(PRODUCT($E$12:$E65),16))</f>
        <v>1.00276724858455</v>
      </c>
      <c r="G66" s="70">
        <f t="shared" si="26"/>
        <v>1</v>
      </c>
      <c r="H66" s="70">
        <f t="shared" ca="1" si="27"/>
        <v>1.00276725</v>
      </c>
      <c r="I66" s="69">
        <f t="shared" si="8"/>
        <v>4.65E-2</v>
      </c>
      <c r="J66" s="71">
        <f t="shared" si="9"/>
        <v>44133</v>
      </c>
      <c r="K66" s="72">
        <f t="shared" si="10"/>
        <v>37</v>
      </c>
      <c r="L66" s="73">
        <f t="shared" si="11"/>
        <v>37</v>
      </c>
      <c r="M66" s="74">
        <f t="shared" si="28"/>
        <v>1.0066957160000001</v>
      </c>
      <c r="N66" s="74">
        <f t="shared" ca="1" si="1"/>
        <v>1.009481495</v>
      </c>
      <c r="O66" s="73">
        <f t="shared" si="12"/>
        <v>0</v>
      </c>
      <c r="P66" s="70">
        <f t="shared" ca="1" si="13"/>
        <v>9.4814949899999998</v>
      </c>
      <c r="Q66" s="70">
        <f t="shared" si="14"/>
        <v>0</v>
      </c>
      <c r="R66" s="75" t="str">
        <f t="shared" si="15"/>
        <v>A+J=</v>
      </c>
      <c r="S66" s="71">
        <f t="shared" si="16"/>
        <v>44270</v>
      </c>
      <c r="T66" s="4"/>
      <c r="W66" s="8"/>
      <c r="X66" s="1"/>
      <c r="AC66" s="14"/>
      <c r="AD66" s="63"/>
      <c r="AE66" s="62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4" x14ac:dyDescent="0.15">
      <c r="A67" s="68">
        <f t="shared" si="3"/>
        <v>44188</v>
      </c>
      <c r="B67" s="82">
        <f t="shared" ca="1" si="24"/>
        <v>1009.738999</v>
      </c>
      <c r="C67" s="70">
        <f t="shared" si="4"/>
        <v>1000</v>
      </c>
      <c r="D67" s="11">
        <f ca="1">IF(A67&lt;$B$1,VLOOKUP(A67,[1]DI!$A$4:$B$15000,2),0)</f>
        <v>1.9000000000000006E-2</v>
      </c>
      <c r="E67" s="70">
        <f t="shared" ca="1" si="25"/>
        <v>1.0000746899999999</v>
      </c>
      <c r="F67" s="70">
        <f ca="1">(TRUNC(PRODUCT($E$12:$E66),16))</f>
        <v>1.00284214527034</v>
      </c>
      <c r="G67" s="70">
        <f t="shared" si="26"/>
        <v>1</v>
      </c>
      <c r="H67" s="70">
        <f t="shared" ca="1" si="27"/>
        <v>1.00284215</v>
      </c>
      <c r="I67" s="69">
        <f t="shared" si="8"/>
        <v>4.65E-2</v>
      </c>
      <c r="J67" s="71">
        <f t="shared" si="9"/>
        <v>44133</v>
      </c>
      <c r="K67" s="72">
        <f t="shared" si="10"/>
        <v>38</v>
      </c>
      <c r="L67" s="73">
        <f t="shared" si="11"/>
        <v>38</v>
      </c>
      <c r="M67" s="74">
        <f t="shared" si="28"/>
        <v>1.006877303</v>
      </c>
      <c r="N67" s="74">
        <f t="shared" ca="1" si="1"/>
        <v>1.0097389990000001</v>
      </c>
      <c r="O67" s="73">
        <f t="shared" si="12"/>
        <v>0</v>
      </c>
      <c r="P67" s="70">
        <f t="shared" ca="1" si="13"/>
        <v>9.7389989999999997</v>
      </c>
      <c r="Q67" s="70">
        <f t="shared" si="14"/>
        <v>0</v>
      </c>
      <c r="R67" s="75" t="str">
        <f t="shared" si="15"/>
        <v>A+J=</v>
      </c>
      <c r="S67" s="71">
        <f t="shared" si="16"/>
        <v>44270</v>
      </c>
      <c r="T67" s="4"/>
      <c r="W67" s="8"/>
      <c r="X67" s="1"/>
      <c r="AC67" s="14"/>
      <c r="AD67" s="63"/>
      <c r="AE67" s="62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4" x14ac:dyDescent="0.15">
      <c r="A68" s="68">
        <f t="shared" si="3"/>
        <v>44189</v>
      </c>
      <c r="B68" s="82">
        <f t="shared" ca="1" si="24"/>
        <v>1009.996563</v>
      </c>
      <c r="C68" s="70">
        <f t="shared" si="4"/>
        <v>1000</v>
      </c>
      <c r="D68" s="11">
        <f ca="1">IF(A68&lt;$B$1,VLOOKUP(A68,[1]DI!$A$4:$B$15000,2),0)</f>
        <v>1.9000000000000006E-2</v>
      </c>
      <c r="E68" s="70">
        <f t="shared" ca="1" si="25"/>
        <v>1.0000746899999999</v>
      </c>
      <c r="F68" s="70">
        <f ca="1">(TRUNC(PRODUCT($E$12:$E67),16))</f>
        <v>1.0029170475501701</v>
      </c>
      <c r="G68" s="70">
        <f t="shared" si="26"/>
        <v>1</v>
      </c>
      <c r="H68" s="70">
        <f t="shared" ca="1" si="27"/>
        <v>1.00291705</v>
      </c>
      <c r="I68" s="69">
        <f t="shared" si="8"/>
        <v>4.65E-2</v>
      </c>
      <c r="J68" s="71">
        <f t="shared" si="9"/>
        <v>44133</v>
      </c>
      <c r="K68" s="72">
        <f t="shared" si="10"/>
        <v>39</v>
      </c>
      <c r="L68" s="73">
        <f t="shared" si="11"/>
        <v>39</v>
      </c>
      <c r="M68" s="74">
        <f t="shared" si="28"/>
        <v>1.0070589219999999</v>
      </c>
      <c r="N68" s="74">
        <f t="shared" ca="1" si="1"/>
        <v>1.0099965630000001</v>
      </c>
      <c r="O68" s="73">
        <f t="shared" si="12"/>
        <v>0</v>
      </c>
      <c r="P68" s="70">
        <f t="shared" ca="1" si="13"/>
        <v>9.9965630000000001</v>
      </c>
      <c r="Q68" s="70">
        <f t="shared" si="14"/>
        <v>0</v>
      </c>
      <c r="R68" s="75" t="str">
        <f t="shared" si="15"/>
        <v>A+J=</v>
      </c>
      <c r="S68" s="71">
        <f t="shared" si="16"/>
        <v>44270</v>
      </c>
      <c r="T68" s="4"/>
      <c r="W68" s="8"/>
      <c r="X68" s="1"/>
      <c r="AC68" s="14"/>
      <c r="AD68" s="63"/>
      <c r="AE68" s="62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4" x14ac:dyDescent="0.15">
      <c r="A69" s="68">
        <f t="shared" si="3"/>
        <v>44190</v>
      </c>
      <c r="B69" s="82">
        <f t="shared" ca="1" si="24"/>
        <v>1010.254197</v>
      </c>
      <c r="C69" s="70">
        <f t="shared" si="4"/>
        <v>1000</v>
      </c>
      <c r="D69" s="11">
        <f ca="1">IF(A69&lt;$B$1,VLOOKUP(A69,[1]DI!$A$4:$B$15000,2),0)</f>
        <v>0</v>
      </c>
      <c r="E69" s="70">
        <f t="shared" ca="1" si="25"/>
        <v>1</v>
      </c>
      <c r="F69" s="70">
        <f ca="1">(TRUNC(PRODUCT($E$12:$E68),16))</f>
        <v>1.00299195542445</v>
      </c>
      <c r="G69" s="70">
        <f t="shared" si="26"/>
        <v>1</v>
      </c>
      <c r="H69" s="70">
        <f t="shared" ca="1" si="27"/>
        <v>1.0029919599999999</v>
      </c>
      <c r="I69" s="69">
        <f t="shared" si="8"/>
        <v>4.65E-2</v>
      </c>
      <c r="J69" s="71">
        <f t="shared" si="9"/>
        <v>44133</v>
      </c>
      <c r="K69" s="72">
        <f t="shared" si="10"/>
        <v>39</v>
      </c>
      <c r="L69" s="73">
        <f t="shared" si="11"/>
        <v>40</v>
      </c>
      <c r="M69" s="74">
        <f t="shared" si="28"/>
        <v>1.007240573</v>
      </c>
      <c r="N69" s="74">
        <f t="shared" ca="1" si="1"/>
        <v>1.0102541970000001</v>
      </c>
      <c r="O69" s="73">
        <f t="shared" si="12"/>
        <v>0</v>
      </c>
      <c r="P69" s="70">
        <f t="shared" ca="1" si="13"/>
        <v>10.254197</v>
      </c>
      <c r="Q69" s="70">
        <f t="shared" si="14"/>
        <v>0</v>
      </c>
      <c r="R69" s="75" t="str">
        <f t="shared" si="15"/>
        <v>A+J=</v>
      </c>
      <c r="S69" s="71">
        <f t="shared" si="16"/>
        <v>44270</v>
      </c>
      <c r="T69" s="4"/>
      <c r="W69" s="8"/>
      <c r="X69" s="1"/>
      <c r="AC69" s="14"/>
      <c r="AD69" s="63"/>
      <c r="AE69" s="62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4" x14ac:dyDescent="0.15">
      <c r="A70" s="68">
        <f t="shared" si="3"/>
        <v>44191</v>
      </c>
      <c r="B70" s="82">
        <f t="shared" ca="1" si="24"/>
        <v>1010.254197</v>
      </c>
      <c r="C70" s="70">
        <f t="shared" si="4"/>
        <v>1000</v>
      </c>
      <c r="D70" s="11">
        <f ca="1">IF(A70&lt;$B$1,VLOOKUP(A70,[1]DI!$A$4:$B$15000,2),0)</f>
        <v>0</v>
      </c>
      <c r="E70" s="70">
        <f t="shared" ca="1" si="25"/>
        <v>1</v>
      </c>
      <c r="F70" s="70">
        <f ca="1">(TRUNC(PRODUCT($E$12:$E69),16))</f>
        <v>1.00299195542445</v>
      </c>
      <c r="G70" s="70">
        <f t="shared" si="26"/>
        <v>1</v>
      </c>
      <c r="H70" s="70">
        <f t="shared" ca="1" si="27"/>
        <v>1.0029919599999999</v>
      </c>
      <c r="I70" s="69">
        <f t="shared" si="8"/>
        <v>4.65E-2</v>
      </c>
      <c r="J70" s="71">
        <f t="shared" si="9"/>
        <v>44133</v>
      </c>
      <c r="K70" s="72">
        <f t="shared" si="10"/>
        <v>39</v>
      </c>
      <c r="L70" s="73">
        <f t="shared" si="11"/>
        <v>40</v>
      </c>
      <c r="M70" s="74">
        <f t="shared" si="28"/>
        <v>1.007240573</v>
      </c>
      <c r="N70" s="74">
        <f t="shared" ca="1" si="1"/>
        <v>1.0102541970000001</v>
      </c>
      <c r="O70" s="73">
        <f t="shared" si="12"/>
        <v>0</v>
      </c>
      <c r="P70" s="70">
        <f t="shared" ca="1" si="13"/>
        <v>10.254197</v>
      </c>
      <c r="Q70" s="70">
        <f t="shared" si="14"/>
        <v>0</v>
      </c>
      <c r="R70" s="75" t="str">
        <f t="shared" si="15"/>
        <v>A+J=</v>
      </c>
      <c r="S70" s="71">
        <f t="shared" si="16"/>
        <v>44270</v>
      </c>
      <c r="T70" s="4"/>
      <c r="U70" s="114"/>
      <c r="V70" s="114"/>
      <c r="W70" s="113"/>
      <c r="X70" s="1"/>
      <c r="Y70" s="106"/>
      <c r="Z70" s="106"/>
      <c r="AA70" s="106"/>
      <c r="AB70" s="107"/>
      <c r="AC70" s="14"/>
      <c r="AD70" s="63"/>
      <c r="AE70" s="62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4" ht="12.75" x14ac:dyDescent="0.2">
      <c r="A71" s="68">
        <f t="shared" si="3"/>
        <v>44192</v>
      </c>
      <c r="B71" s="82">
        <f t="shared" ca="1" si="24"/>
        <v>1010.254197</v>
      </c>
      <c r="C71" s="70">
        <f t="shared" si="4"/>
        <v>1000</v>
      </c>
      <c r="D71" s="11">
        <f ca="1">IF(A71&lt;$B$1,VLOOKUP(A71,[1]DI!$A$4:$B$15000,2),0)</f>
        <v>0</v>
      </c>
      <c r="E71" s="70">
        <f t="shared" ca="1" si="25"/>
        <v>1</v>
      </c>
      <c r="F71" s="70">
        <f ca="1">(TRUNC(PRODUCT($E$12:$E70),16))</f>
        <v>1.00299195542445</v>
      </c>
      <c r="G71" s="70">
        <f t="shared" si="26"/>
        <v>1</v>
      </c>
      <c r="H71" s="70">
        <f t="shared" ca="1" si="27"/>
        <v>1.0029919599999999</v>
      </c>
      <c r="I71" s="69">
        <f t="shared" si="8"/>
        <v>4.65E-2</v>
      </c>
      <c r="J71" s="71">
        <f t="shared" si="9"/>
        <v>44133</v>
      </c>
      <c r="K71" s="72">
        <f t="shared" si="10"/>
        <v>39</v>
      </c>
      <c r="L71" s="73">
        <f t="shared" si="11"/>
        <v>40</v>
      </c>
      <c r="M71" s="74">
        <f t="shared" si="28"/>
        <v>1.007240573</v>
      </c>
      <c r="N71" s="74">
        <f t="shared" ca="1" si="1"/>
        <v>1.0102541970000001</v>
      </c>
      <c r="O71" s="73">
        <f t="shared" si="12"/>
        <v>0</v>
      </c>
      <c r="P71" s="70">
        <f t="shared" ca="1" si="13"/>
        <v>10.254197</v>
      </c>
      <c r="Q71" s="70">
        <f t="shared" si="14"/>
        <v>0</v>
      </c>
      <c r="R71" s="75" t="str">
        <f t="shared" si="15"/>
        <v>A+J=</v>
      </c>
      <c r="S71" s="71">
        <f t="shared" si="16"/>
        <v>44270</v>
      </c>
      <c r="T71" s="4"/>
      <c r="U71" s="125" t="s">
        <v>51</v>
      </c>
      <c r="V71" s="125"/>
      <c r="W71" s="113"/>
      <c r="X71" s="1"/>
      <c r="Y71" s="108" t="s">
        <v>52</v>
      </c>
      <c r="Z71" s="109" t="s">
        <v>53</v>
      </c>
      <c r="AA71" s="109" t="s">
        <v>54</v>
      </c>
      <c r="AB71" s="109" t="s">
        <v>55</v>
      </c>
      <c r="AC71" s="14"/>
      <c r="AD71" s="63"/>
      <c r="AE71" s="62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4" ht="12.75" x14ac:dyDescent="0.2">
      <c r="A72" s="68">
        <f t="shared" si="3"/>
        <v>44193</v>
      </c>
      <c r="B72" s="82">
        <f t="shared" ca="1" si="24"/>
        <v>1010.254197</v>
      </c>
      <c r="C72" s="70">
        <f t="shared" si="4"/>
        <v>1000</v>
      </c>
      <c r="D72" s="11">
        <f ca="1">IF(A72&lt;$B$1,VLOOKUP(A72,[1]DI!$A$4:$B$15000,2),0)</f>
        <v>1.9000000000000006E-2</v>
      </c>
      <c r="E72" s="70">
        <f t="shared" ca="1" si="25"/>
        <v>1.0000746899999999</v>
      </c>
      <c r="F72" s="70">
        <f ca="1">(TRUNC(PRODUCT($E$12:$E71),16))</f>
        <v>1.00299195542445</v>
      </c>
      <c r="G72" s="70">
        <f t="shared" si="26"/>
        <v>1</v>
      </c>
      <c r="H72" s="70">
        <f t="shared" ca="1" si="27"/>
        <v>1.0029919599999999</v>
      </c>
      <c r="I72" s="69">
        <f t="shared" si="8"/>
        <v>4.65E-2</v>
      </c>
      <c r="J72" s="71">
        <f t="shared" si="9"/>
        <v>44133</v>
      </c>
      <c r="K72" s="72">
        <f t="shared" si="10"/>
        <v>40</v>
      </c>
      <c r="L72" s="73">
        <f t="shared" si="11"/>
        <v>40</v>
      </c>
      <c r="M72" s="74">
        <f t="shared" si="28"/>
        <v>1.007240573</v>
      </c>
      <c r="N72" s="74">
        <f t="shared" ca="1" si="1"/>
        <v>1.0102541970000001</v>
      </c>
      <c r="O72" s="73">
        <f t="shared" si="12"/>
        <v>0</v>
      </c>
      <c r="P72" s="70">
        <f t="shared" ca="1" si="13"/>
        <v>10.254197</v>
      </c>
      <c r="Q72" s="70">
        <f t="shared" si="14"/>
        <v>0</v>
      </c>
      <c r="R72" s="75" t="str">
        <f t="shared" si="15"/>
        <v>A+J=</v>
      </c>
      <c r="S72" s="71">
        <f t="shared" si="16"/>
        <v>44270</v>
      </c>
      <c r="T72" s="4"/>
      <c r="U72" s="110">
        <f>[2]Plan1!$A230</f>
        <v>43831</v>
      </c>
      <c r="V72" s="111" t="str">
        <f>[2]Plan1!$C230</f>
        <v>Confraternização Universal</v>
      </c>
      <c r="W72" s="87"/>
      <c r="X72" s="1"/>
      <c r="Y72" s="85"/>
      <c r="Z72" s="86">
        <f t="shared" ref="Z72:Z80" si="41">WORKDAY(AA72,-1,U$72:U$188)</f>
        <v>44132</v>
      </c>
      <c r="AA72" s="86">
        <f>A10</f>
        <v>44133</v>
      </c>
      <c r="AB72" s="86">
        <f t="shared" ref="AB72:AB80" si="42">WORKDAY(Z72,1,U$72:U$188)</f>
        <v>44133</v>
      </c>
      <c r="AC72" s="14"/>
      <c r="AD72" s="63"/>
      <c r="AE72" s="62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4" ht="12.75" x14ac:dyDescent="0.2">
      <c r="A73" s="68">
        <f t="shared" si="3"/>
        <v>44194</v>
      </c>
      <c r="B73" s="82">
        <f t="shared" ca="1" si="24"/>
        <v>1010.51189099</v>
      </c>
      <c r="C73" s="70">
        <f t="shared" si="4"/>
        <v>1000</v>
      </c>
      <c r="D73" s="11">
        <f ca="1">IF(A73&lt;$B$1,VLOOKUP(A73,[1]DI!$A$4:$B$15000,2),0)</f>
        <v>1.9000000000000006E-2</v>
      </c>
      <c r="E73" s="70">
        <f t="shared" ca="1" si="25"/>
        <v>1.0000746899999999</v>
      </c>
      <c r="F73" s="70">
        <f ca="1">(TRUNC(PRODUCT($E$12:$E72),16))</f>
        <v>1.00306686889361</v>
      </c>
      <c r="G73" s="70">
        <f t="shared" si="26"/>
        <v>1</v>
      </c>
      <c r="H73" s="70">
        <f t="shared" ca="1" si="27"/>
        <v>1.0030668700000001</v>
      </c>
      <c r="I73" s="69">
        <f t="shared" si="8"/>
        <v>4.65E-2</v>
      </c>
      <c r="J73" s="71">
        <f t="shared" si="9"/>
        <v>44133</v>
      </c>
      <c r="K73" s="72">
        <f t="shared" si="10"/>
        <v>41</v>
      </c>
      <c r="L73" s="73">
        <f t="shared" si="11"/>
        <v>41</v>
      </c>
      <c r="M73" s="74">
        <f t="shared" si="28"/>
        <v>1.0074222580000001</v>
      </c>
      <c r="N73" s="74">
        <f t="shared" ca="1" si="1"/>
        <v>1.0105118909999999</v>
      </c>
      <c r="O73" s="73">
        <f t="shared" si="12"/>
        <v>0</v>
      </c>
      <c r="P73" s="70">
        <f t="shared" ca="1" si="13"/>
        <v>10.511890989999999</v>
      </c>
      <c r="Q73" s="70">
        <f t="shared" si="14"/>
        <v>0</v>
      </c>
      <c r="R73" s="75" t="str">
        <f t="shared" si="15"/>
        <v>A+J=</v>
      </c>
      <c r="S73" s="71">
        <f t="shared" si="16"/>
        <v>44270</v>
      </c>
      <c r="T73" s="15"/>
      <c r="U73" s="110">
        <f>[2]Plan1!$A231</f>
        <v>43885</v>
      </c>
      <c r="V73" s="111" t="str">
        <f>[2]Plan1!$C231</f>
        <v>Carnaval</v>
      </c>
      <c r="W73" s="112"/>
      <c r="X73" s="18"/>
      <c r="Y73" s="85"/>
      <c r="Z73" s="86">
        <f t="shared" si="41"/>
        <v>44267</v>
      </c>
      <c r="AA73" s="86">
        <v>44270</v>
      </c>
      <c r="AB73" s="86">
        <f t="shared" si="42"/>
        <v>44270</v>
      </c>
      <c r="AC73" s="64"/>
      <c r="AD73" s="65"/>
      <c r="AE73" s="66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</row>
    <row r="74" spans="1:194" ht="12.75" x14ac:dyDescent="0.2">
      <c r="A74" s="68">
        <f t="shared" si="3"/>
        <v>44195</v>
      </c>
      <c r="B74" s="82">
        <f t="shared" ca="1" si="24"/>
        <v>1010.7696550000001</v>
      </c>
      <c r="C74" s="70">
        <f t="shared" si="4"/>
        <v>1000</v>
      </c>
      <c r="D74" s="11">
        <f ca="1">IF(A74&lt;$B$1,VLOOKUP(A74,[1]DI!$A$4:$B$15000,2),0)</f>
        <v>1.9000000000000006E-2</v>
      </c>
      <c r="E74" s="70">
        <f t="shared" ca="1" si="25"/>
        <v>1.0000746899999999</v>
      </c>
      <c r="F74" s="70">
        <f ca="1">(TRUNC(PRODUCT($E$12:$E73),16))</f>
        <v>1.00314178795804</v>
      </c>
      <c r="G74" s="70">
        <f t="shared" si="26"/>
        <v>1</v>
      </c>
      <c r="H74" s="70">
        <f t="shared" ca="1" si="27"/>
        <v>1.0031417899999999</v>
      </c>
      <c r="I74" s="69">
        <f t="shared" si="8"/>
        <v>4.65E-2</v>
      </c>
      <c r="J74" s="71">
        <f t="shared" si="9"/>
        <v>44133</v>
      </c>
      <c r="K74" s="72">
        <f t="shared" si="10"/>
        <v>42</v>
      </c>
      <c r="L74" s="73">
        <f t="shared" si="11"/>
        <v>42</v>
      </c>
      <c r="M74" s="74">
        <f t="shared" si="28"/>
        <v>1.0076039750000001</v>
      </c>
      <c r="N74" s="74">
        <f t="shared" ca="1" si="1"/>
        <v>1.010769655</v>
      </c>
      <c r="O74" s="73">
        <f t="shared" si="12"/>
        <v>0</v>
      </c>
      <c r="P74" s="70">
        <f t="shared" ca="1" si="13"/>
        <v>10.769655</v>
      </c>
      <c r="Q74" s="70">
        <f t="shared" si="14"/>
        <v>0</v>
      </c>
      <c r="R74" s="75" t="str">
        <f t="shared" si="15"/>
        <v>A+J=</v>
      </c>
      <c r="S74" s="71">
        <f t="shared" si="16"/>
        <v>44270</v>
      </c>
      <c r="T74" s="4"/>
      <c r="U74" s="110">
        <f>[2]Plan1!$A232</f>
        <v>43886</v>
      </c>
      <c r="V74" s="111" t="str">
        <f>[2]Plan1!$C232</f>
        <v>Carnaval</v>
      </c>
      <c r="W74" s="87"/>
      <c r="X74" s="1"/>
      <c r="Y74" s="85"/>
      <c r="Z74" s="86">
        <f t="shared" si="41"/>
        <v>44453</v>
      </c>
      <c r="AA74" s="86">
        <f>EDATE(AA73,6)</f>
        <v>44454</v>
      </c>
      <c r="AB74" s="86">
        <f t="shared" si="42"/>
        <v>44454</v>
      </c>
      <c r="AC74" s="3"/>
      <c r="AD74" s="4"/>
      <c r="AE74" s="62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4" ht="12.75" x14ac:dyDescent="0.2">
      <c r="A75" s="68">
        <f t="shared" si="3"/>
        <v>44196</v>
      </c>
      <c r="B75" s="82">
        <f t="shared" ca="1" si="24"/>
        <v>1011.027479</v>
      </c>
      <c r="C75" s="70">
        <f t="shared" si="4"/>
        <v>1000</v>
      </c>
      <c r="D75" s="11">
        <f ca="1">IF(A75&lt;$B$1,VLOOKUP(A75,[1]DI!$A$4:$B$15000,2),0)</f>
        <v>1.9000000000000006E-2</v>
      </c>
      <c r="E75" s="70">
        <f t="shared" ca="1" si="25"/>
        <v>1.0000746899999999</v>
      </c>
      <c r="F75" s="70">
        <f ca="1">(TRUNC(PRODUCT($E$12:$E74),16))</f>
        <v>1.0032167126181899</v>
      </c>
      <c r="G75" s="70">
        <f t="shared" si="26"/>
        <v>1</v>
      </c>
      <c r="H75" s="70">
        <f t="shared" ca="1" si="27"/>
        <v>1.00321671</v>
      </c>
      <c r="I75" s="69">
        <f t="shared" si="8"/>
        <v>4.65E-2</v>
      </c>
      <c r="J75" s="71">
        <f t="shared" si="9"/>
        <v>44133</v>
      </c>
      <c r="K75" s="72">
        <f t="shared" si="10"/>
        <v>43</v>
      </c>
      <c r="L75" s="73">
        <f t="shared" si="11"/>
        <v>43</v>
      </c>
      <c r="M75" s="74">
        <f t="shared" si="28"/>
        <v>1.007785725</v>
      </c>
      <c r="N75" s="74">
        <f t="shared" ca="1" si="1"/>
        <v>1.011027479</v>
      </c>
      <c r="O75" s="73">
        <f t="shared" si="12"/>
        <v>0</v>
      </c>
      <c r="P75" s="70">
        <f t="shared" ca="1" si="13"/>
        <v>11.027479</v>
      </c>
      <c r="Q75" s="70">
        <f t="shared" si="14"/>
        <v>0</v>
      </c>
      <c r="R75" s="75" t="str">
        <f t="shared" si="15"/>
        <v>A+J=</v>
      </c>
      <c r="S75" s="71">
        <f t="shared" si="16"/>
        <v>44270</v>
      </c>
      <c r="T75" s="4"/>
      <c r="U75" s="110">
        <f>[2]Plan1!$A233</f>
        <v>43931</v>
      </c>
      <c r="V75" s="111" t="str">
        <f>[2]Plan1!$C233</f>
        <v>Paixão de Cristo</v>
      </c>
      <c r="W75" s="87"/>
      <c r="X75" s="1"/>
      <c r="Y75" s="85"/>
      <c r="Z75" s="86">
        <f t="shared" si="41"/>
        <v>44634</v>
      </c>
      <c r="AA75" s="86">
        <f t="shared" ref="AA75:AA80" si="43">EDATE(AA74,6)</f>
        <v>44635</v>
      </c>
      <c r="AB75" s="86">
        <f t="shared" si="42"/>
        <v>44635</v>
      </c>
      <c r="AC75" s="3"/>
      <c r="AD75" s="4"/>
      <c r="AE75" s="62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4" ht="12.75" x14ac:dyDescent="0.2">
      <c r="A76" s="68">
        <f t="shared" si="3"/>
        <v>44197</v>
      </c>
      <c r="B76" s="82">
        <f t="shared" ca="1" si="24"/>
        <v>1011.285374</v>
      </c>
      <c r="C76" s="70">
        <f t="shared" si="4"/>
        <v>1000</v>
      </c>
      <c r="D76" s="11">
        <f ca="1">IF(A76&lt;$B$1,VLOOKUP(A76,[1]DI!$A$4:$B$15000,2),0)</f>
        <v>0</v>
      </c>
      <c r="E76" s="70">
        <f t="shared" ca="1" si="25"/>
        <v>1</v>
      </c>
      <c r="F76" s="70">
        <f ca="1">(TRUNC(PRODUCT($E$12:$E75),16))</f>
        <v>1.0032916428744501</v>
      </c>
      <c r="G76" s="70">
        <f t="shared" si="26"/>
        <v>1</v>
      </c>
      <c r="H76" s="70">
        <f t="shared" ca="1" si="27"/>
        <v>1.00329164</v>
      </c>
      <c r="I76" s="69">
        <f t="shared" si="8"/>
        <v>4.65E-2</v>
      </c>
      <c r="J76" s="71">
        <f t="shared" si="9"/>
        <v>44133</v>
      </c>
      <c r="K76" s="72">
        <f t="shared" si="10"/>
        <v>43</v>
      </c>
      <c r="L76" s="73">
        <f t="shared" si="11"/>
        <v>44</v>
      </c>
      <c r="M76" s="74">
        <f t="shared" ref="M76:M139" si="44">ROUND((I76+1)^(L76/252),9)</f>
        <v>1.0079675079999999</v>
      </c>
      <c r="N76" s="74">
        <f t="shared" ref="N76:N139" ca="1" si="45">ROUND(H76*M76,9)</f>
        <v>1.0112853740000001</v>
      </c>
      <c r="O76" s="73">
        <f t="shared" si="12"/>
        <v>0</v>
      </c>
      <c r="P76" s="70">
        <f t="shared" ca="1" si="13"/>
        <v>11.285373999999999</v>
      </c>
      <c r="Q76" s="70">
        <f t="shared" si="14"/>
        <v>0</v>
      </c>
      <c r="R76" s="75" t="str">
        <f t="shared" si="15"/>
        <v>A+J=</v>
      </c>
      <c r="S76" s="71">
        <f t="shared" si="16"/>
        <v>44270</v>
      </c>
      <c r="T76" s="4"/>
      <c r="U76" s="110">
        <f>[2]Plan1!$A234</f>
        <v>43942</v>
      </c>
      <c r="V76" s="111" t="str">
        <f>[2]Plan1!$C234</f>
        <v>Tiradentes</v>
      </c>
      <c r="W76" s="87"/>
      <c r="X76" s="1"/>
      <c r="Y76" s="85"/>
      <c r="Z76" s="86">
        <f t="shared" si="41"/>
        <v>44818</v>
      </c>
      <c r="AA76" s="86">
        <f t="shared" si="43"/>
        <v>44819</v>
      </c>
      <c r="AB76" s="86">
        <f t="shared" si="42"/>
        <v>44819</v>
      </c>
      <c r="AC76" s="3"/>
      <c r="AD76" s="4"/>
      <c r="AE76" s="62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4" ht="12.75" x14ac:dyDescent="0.2">
      <c r="A77" s="68">
        <f t="shared" ref="A77:A140" si="46">(A76+1)</f>
        <v>44198</v>
      </c>
      <c r="B77" s="82">
        <f t="shared" ca="1" si="24"/>
        <v>1011.285374</v>
      </c>
      <c r="C77" s="70">
        <f t="shared" ref="C77:C140" si="47">(C76-Q76)</f>
        <v>1000</v>
      </c>
      <c r="D77" s="11">
        <f ca="1">IF(A77&lt;$B$1,VLOOKUP(A77,[1]DI!$A$4:$B$15000,2),0)</f>
        <v>0</v>
      </c>
      <c r="E77" s="70">
        <f t="shared" ca="1" si="25"/>
        <v>1</v>
      </c>
      <c r="F77" s="70">
        <f ca="1">(TRUNC(PRODUCT($E$12:$E76),16))</f>
        <v>1.0032916428744501</v>
      </c>
      <c r="G77" s="70">
        <f t="shared" si="26"/>
        <v>1</v>
      </c>
      <c r="H77" s="70">
        <f t="shared" ca="1" si="27"/>
        <v>1.00329164</v>
      </c>
      <c r="I77" s="69">
        <f t="shared" ref="I77:I140" si="48">I76</f>
        <v>4.65E-2</v>
      </c>
      <c r="J77" s="71">
        <f t="shared" ref="J77:J140" si="49">IF(O76&gt;0,VLOOKUP(O76,U$12:AE$48,2),J76)</f>
        <v>44133</v>
      </c>
      <c r="K77" s="72">
        <f t="shared" ref="K77:K140" si="50">IF(A77&gt;J77,IF(NETWORKDAYS(J77,A77,$U$72:$U$436)-1=0,1,NETWORKDAYS(J77,A77,$U$72:$U$436)-1),0)</f>
        <v>43</v>
      </c>
      <c r="L77" s="73">
        <f t="shared" ref="L77:L140" si="51">IF(AND(K77=1,K76=1),1,IF(K77&gt;0,IF(K77=K76,K77+1,K77),0))</f>
        <v>44</v>
      </c>
      <c r="M77" s="74">
        <f t="shared" si="44"/>
        <v>1.0079675079999999</v>
      </c>
      <c r="N77" s="74">
        <f t="shared" ca="1" si="45"/>
        <v>1.0112853740000001</v>
      </c>
      <c r="O77" s="73">
        <f t="shared" ref="O77:O140" si="52">IF(VLOOKUP(A77,V$12:AC$60,8)=VLOOKUP(A76,V$12:AC$60,8),0,VLOOKUP(A77,V$12:AC$60,8))</f>
        <v>0</v>
      </c>
      <c r="P77" s="70">
        <f t="shared" ref="P77:P140" ca="1" si="53">TRUNC(((N77-1)*C77),8)</f>
        <v>11.285373999999999</v>
      </c>
      <c r="Q77" s="70">
        <f t="shared" ref="Q77:Q140" si="54">IF(O77&gt;0,VLOOKUP(O77,$U$12:$Z$60,6),0)</f>
        <v>0</v>
      </c>
      <c r="R77" s="75" t="str">
        <f t="shared" ref="R77:R140" si="55">IF(O76&gt;0,VLOOKUP(O76,U$12:AE$60,10),R76)</f>
        <v>A+J=</v>
      </c>
      <c r="S77" s="71">
        <f t="shared" ref="S77:S140" si="56">IF(O76&gt;0,VLOOKUP(O76,U$12:AE$60,11),S76)</f>
        <v>44270</v>
      </c>
      <c r="T77" s="4"/>
      <c r="U77" s="110">
        <f>[2]Plan1!$A235</f>
        <v>43952</v>
      </c>
      <c r="V77" s="111" t="str">
        <f>[2]Plan1!$C235</f>
        <v>Dia do Trabalho</v>
      </c>
      <c r="W77" s="87"/>
      <c r="X77" s="1"/>
      <c r="Y77" s="85"/>
      <c r="Z77" s="86">
        <f t="shared" si="41"/>
        <v>44999</v>
      </c>
      <c r="AA77" s="86">
        <f t="shared" si="43"/>
        <v>45000</v>
      </c>
      <c r="AB77" s="86">
        <f t="shared" si="42"/>
        <v>45000</v>
      </c>
      <c r="AC77" s="3"/>
      <c r="AD77" s="4"/>
      <c r="AE77" s="62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4" ht="12.75" x14ac:dyDescent="0.2">
      <c r="A78" s="68">
        <f t="shared" si="46"/>
        <v>44199</v>
      </c>
      <c r="B78" s="82">
        <f t="shared" ref="B78:B141" ca="1" si="57">IF(A78&lt;=TODAY(),C78+P78,IF(AND(A78&gt;TODAY(),A78&lt;=$B$1),IF(VLOOKUP(TODAY(),$A$10:$D$10000,4,FALSE)=0,"n.d",C78+P78),"n.d"))</f>
        <v>1011.285374</v>
      </c>
      <c r="C78" s="70">
        <f t="shared" si="47"/>
        <v>1000</v>
      </c>
      <c r="D78" s="11">
        <f ca="1">IF(A78&lt;$B$1,VLOOKUP(A78,[1]DI!$A$4:$B$15000,2),0)</f>
        <v>0</v>
      </c>
      <c r="E78" s="70">
        <f t="shared" ref="E78:E141" ca="1" si="58">IF(A78&lt;A$10,1,ROUND(((1+D78)^(1/252)),8))</f>
        <v>1</v>
      </c>
      <c r="F78" s="70">
        <f ca="1">(TRUNC(PRODUCT($E$12:$E77),16))</f>
        <v>1.0032916428744501</v>
      </c>
      <c r="G78" s="70">
        <f t="shared" ref="G78:G141" si="59">IF(O77&gt;0,F77,G77)</f>
        <v>1</v>
      </c>
      <c r="H78" s="70">
        <f t="shared" ref="H78:H141" ca="1" si="60">ROUND(F78/G78,8)</f>
        <v>1.00329164</v>
      </c>
      <c r="I78" s="69">
        <f t="shared" si="48"/>
        <v>4.65E-2</v>
      </c>
      <c r="J78" s="71">
        <f t="shared" si="49"/>
        <v>44133</v>
      </c>
      <c r="K78" s="72">
        <f t="shared" si="50"/>
        <v>43</v>
      </c>
      <c r="L78" s="73">
        <f t="shared" si="51"/>
        <v>44</v>
      </c>
      <c r="M78" s="74">
        <f t="shared" si="44"/>
        <v>1.0079675079999999</v>
      </c>
      <c r="N78" s="74">
        <f t="shared" ca="1" si="45"/>
        <v>1.0112853740000001</v>
      </c>
      <c r="O78" s="73">
        <f t="shared" si="52"/>
        <v>0</v>
      </c>
      <c r="P78" s="70">
        <f t="shared" ca="1" si="53"/>
        <v>11.285373999999999</v>
      </c>
      <c r="Q78" s="70">
        <f t="shared" si="54"/>
        <v>0</v>
      </c>
      <c r="R78" s="75" t="str">
        <f t="shared" si="55"/>
        <v>A+J=</v>
      </c>
      <c r="S78" s="71">
        <f t="shared" si="56"/>
        <v>44270</v>
      </c>
      <c r="T78" s="4"/>
      <c r="U78" s="110">
        <f>[2]Plan1!$A236</f>
        <v>43993</v>
      </c>
      <c r="V78" s="111" t="str">
        <f>[2]Plan1!$C236</f>
        <v>Corpus Christi</v>
      </c>
      <c r="W78" s="87"/>
      <c r="X78" s="1"/>
      <c r="Y78" s="85"/>
      <c r="Z78" s="86">
        <f t="shared" si="41"/>
        <v>45183</v>
      </c>
      <c r="AA78" s="86">
        <f t="shared" si="43"/>
        <v>45184</v>
      </c>
      <c r="AB78" s="86">
        <f t="shared" si="42"/>
        <v>45184</v>
      </c>
      <c r="AC78" s="3"/>
      <c r="AD78" s="4"/>
      <c r="AE78" s="62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4" ht="12.75" x14ac:dyDescent="0.2">
      <c r="A79" s="68">
        <f t="shared" si="46"/>
        <v>44200</v>
      </c>
      <c r="B79" s="82">
        <f t="shared" ca="1" si="57"/>
        <v>1011.285374</v>
      </c>
      <c r="C79" s="70">
        <f t="shared" si="47"/>
        <v>1000</v>
      </c>
      <c r="D79" s="11">
        <f ca="1">IF(A79&lt;$B$1,VLOOKUP(A79,[1]DI!$A$4:$B$15000,2),0)</f>
        <v>1.9000000000000006E-2</v>
      </c>
      <c r="E79" s="70">
        <f t="shared" ca="1" si="58"/>
        <v>1.0000746899999999</v>
      </c>
      <c r="F79" s="70">
        <f ca="1">(TRUNC(PRODUCT($E$12:$E78),16))</f>
        <v>1.0032916428744501</v>
      </c>
      <c r="G79" s="70">
        <f t="shared" si="59"/>
        <v>1</v>
      </c>
      <c r="H79" s="70">
        <f t="shared" ca="1" si="60"/>
        <v>1.00329164</v>
      </c>
      <c r="I79" s="69">
        <f t="shared" si="48"/>
        <v>4.65E-2</v>
      </c>
      <c r="J79" s="71">
        <f t="shared" si="49"/>
        <v>44133</v>
      </c>
      <c r="K79" s="72">
        <f t="shared" si="50"/>
        <v>44</v>
      </c>
      <c r="L79" s="73">
        <f t="shared" si="51"/>
        <v>44</v>
      </c>
      <c r="M79" s="74">
        <f t="shared" si="44"/>
        <v>1.0079675079999999</v>
      </c>
      <c r="N79" s="74">
        <f t="shared" ca="1" si="45"/>
        <v>1.0112853740000001</v>
      </c>
      <c r="O79" s="73">
        <f t="shared" si="52"/>
        <v>0</v>
      </c>
      <c r="P79" s="70">
        <f t="shared" ca="1" si="53"/>
        <v>11.285373999999999</v>
      </c>
      <c r="Q79" s="70">
        <f t="shared" si="54"/>
        <v>0</v>
      </c>
      <c r="R79" s="75" t="str">
        <f t="shared" si="55"/>
        <v>A+J=</v>
      </c>
      <c r="S79" s="71">
        <f t="shared" si="56"/>
        <v>44270</v>
      </c>
      <c r="T79" s="4"/>
      <c r="U79" s="110">
        <f>[2]Plan1!$A237</f>
        <v>44081</v>
      </c>
      <c r="V79" s="111" t="str">
        <f>[2]Plan1!$C237</f>
        <v>Independência do Brasil</v>
      </c>
      <c r="W79" s="87"/>
      <c r="X79" s="1"/>
      <c r="Y79" s="85"/>
      <c r="Z79" s="86">
        <f t="shared" si="41"/>
        <v>45365</v>
      </c>
      <c r="AA79" s="86">
        <f t="shared" si="43"/>
        <v>45366</v>
      </c>
      <c r="AB79" s="86">
        <f t="shared" si="42"/>
        <v>45366</v>
      </c>
      <c r="AC79" s="3"/>
      <c r="AD79" s="4"/>
      <c r="AE79" s="62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4" ht="12.75" x14ac:dyDescent="0.2">
      <c r="A80" s="68">
        <f t="shared" si="46"/>
        <v>44201</v>
      </c>
      <c r="B80" s="82">
        <f t="shared" ca="1" si="57"/>
        <v>1011.5433379999999</v>
      </c>
      <c r="C80" s="70">
        <f t="shared" si="47"/>
        <v>1000</v>
      </c>
      <c r="D80" s="11">
        <f ca="1">IF(A80&lt;$B$1,VLOOKUP(A80,[1]DI!$A$4:$B$15000,2),0)</f>
        <v>1.9000000000000006E-2</v>
      </c>
      <c r="E80" s="70">
        <f t="shared" ca="1" si="58"/>
        <v>1.0000746899999999</v>
      </c>
      <c r="F80" s="70">
        <f ca="1">(TRUNC(PRODUCT($E$12:$E79),16))</f>
        <v>1.0033665787272601</v>
      </c>
      <c r="G80" s="70">
        <f t="shared" si="59"/>
        <v>1</v>
      </c>
      <c r="H80" s="70">
        <f t="shared" ca="1" si="60"/>
        <v>1.00336658</v>
      </c>
      <c r="I80" s="69">
        <f t="shared" si="48"/>
        <v>4.65E-2</v>
      </c>
      <c r="J80" s="71">
        <f t="shared" si="49"/>
        <v>44133</v>
      </c>
      <c r="K80" s="72">
        <f t="shared" si="50"/>
        <v>45</v>
      </c>
      <c r="L80" s="73">
        <f t="shared" si="51"/>
        <v>45</v>
      </c>
      <c r="M80" s="74">
        <f t="shared" si="44"/>
        <v>1.008149323</v>
      </c>
      <c r="N80" s="74">
        <f t="shared" ca="1" si="45"/>
        <v>1.0115433380000001</v>
      </c>
      <c r="O80" s="73">
        <f t="shared" si="52"/>
        <v>0</v>
      </c>
      <c r="P80" s="70">
        <f t="shared" ca="1" si="53"/>
        <v>11.543338</v>
      </c>
      <c r="Q80" s="70">
        <f t="shared" si="54"/>
        <v>0</v>
      </c>
      <c r="R80" s="75" t="str">
        <f t="shared" si="55"/>
        <v>A+J=</v>
      </c>
      <c r="S80" s="71">
        <f t="shared" si="56"/>
        <v>44270</v>
      </c>
      <c r="T80" s="4"/>
      <c r="U80" s="110">
        <f>[2]Plan1!$A238</f>
        <v>44116</v>
      </c>
      <c r="V80" s="111" t="str">
        <f>[2]Plan1!$C238</f>
        <v>Nossa Sr.a Aparecida - Padroeira do Brasil</v>
      </c>
      <c r="W80" s="87"/>
      <c r="X80" s="1"/>
      <c r="Y80" s="85"/>
      <c r="Z80" s="86">
        <f t="shared" si="41"/>
        <v>45548</v>
      </c>
      <c r="AA80" s="86">
        <f t="shared" si="43"/>
        <v>45550</v>
      </c>
      <c r="AB80" s="86">
        <f t="shared" si="42"/>
        <v>45551</v>
      </c>
      <c r="AC80" s="3"/>
      <c r="AD80" s="4"/>
      <c r="AE80" s="62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ht="12.75" x14ac:dyDescent="0.2">
      <c r="A81" s="68">
        <f t="shared" si="46"/>
        <v>44202</v>
      </c>
      <c r="B81" s="82">
        <f t="shared" ca="1" si="57"/>
        <v>1011.801364</v>
      </c>
      <c r="C81" s="70">
        <f t="shared" si="47"/>
        <v>1000</v>
      </c>
      <c r="D81" s="11">
        <f ca="1">IF(A81&lt;$B$1,VLOOKUP(A81,[1]DI!$A$4:$B$15000,2),0)</f>
        <v>1.9000000000000006E-2</v>
      </c>
      <c r="E81" s="70">
        <f t="shared" ca="1" si="58"/>
        <v>1.0000746899999999</v>
      </c>
      <c r="F81" s="70">
        <f ca="1">(TRUNC(PRODUCT($E$12:$E80),16))</f>
        <v>1.0034415201770199</v>
      </c>
      <c r="G81" s="70">
        <f t="shared" si="59"/>
        <v>1</v>
      </c>
      <c r="H81" s="70">
        <f t="shared" ca="1" si="60"/>
        <v>1.00344152</v>
      </c>
      <c r="I81" s="69">
        <f t="shared" si="48"/>
        <v>4.65E-2</v>
      </c>
      <c r="J81" s="71">
        <f t="shared" si="49"/>
        <v>44133</v>
      </c>
      <c r="K81" s="72">
        <f t="shared" si="50"/>
        <v>46</v>
      </c>
      <c r="L81" s="73">
        <f t="shared" si="51"/>
        <v>46</v>
      </c>
      <c r="M81" s="74">
        <f t="shared" si="44"/>
        <v>1.0083311720000001</v>
      </c>
      <c r="N81" s="74">
        <f t="shared" ca="1" si="45"/>
        <v>1.0118013640000001</v>
      </c>
      <c r="O81" s="73">
        <f t="shared" si="52"/>
        <v>0</v>
      </c>
      <c r="P81" s="70">
        <f t="shared" ca="1" si="53"/>
        <v>11.801364</v>
      </c>
      <c r="Q81" s="70">
        <f t="shared" si="54"/>
        <v>0</v>
      </c>
      <c r="R81" s="75" t="str">
        <f t="shared" si="55"/>
        <v>A+J=</v>
      </c>
      <c r="S81" s="71">
        <f t="shared" si="56"/>
        <v>44270</v>
      </c>
      <c r="T81" s="4"/>
      <c r="U81" s="110">
        <f>[2]Plan1!$A239</f>
        <v>44137</v>
      </c>
      <c r="V81" s="111" t="str">
        <f>[2]Plan1!$C239</f>
        <v>Finados</v>
      </c>
      <c r="W81" s="87"/>
      <c r="X81" s="1"/>
      <c r="Y81" s="85"/>
      <c r="Z81" s="86">
        <f t="shared" ref="Z81:Z82" si="61">WORKDAY(AA81,-1,U$72:U$188)</f>
        <v>45730</v>
      </c>
      <c r="AA81" s="86">
        <f t="shared" ref="AA81:AA82" si="62">EDATE(AA80,6)</f>
        <v>45731</v>
      </c>
      <c r="AB81" s="86">
        <f t="shared" ref="AB81:AB82" si="63">WORKDAY(Z81,1,U$72:U$188)</f>
        <v>45733</v>
      </c>
      <c r="AC81" s="3"/>
      <c r="AD81" s="4"/>
      <c r="AE81" s="62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ht="12.75" x14ac:dyDescent="0.2">
      <c r="A82" s="68">
        <f t="shared" si="46"/>
        <v>44203</v>
      </c>
      <c r="B82" s="82">
        <f t="shared" ca="1" si="57"/>
        <v>1012.0594589999999</v>
      </c>
      <c r="C82" s="70">
        <f t="shared" si="47"/>
        <v>1000</v>
      </c>
      <c r="D82" s="11">
        <f ca="1">IF(A82&lt;$B$1,VLOOKUP(A82,[1]DI!$A$4:$B$15000,2),0)</f>
        <v>1.9000000000000006E-2</v>
      </c>
      <c r="E82" s="70">
        <f t="shared" ca="1" si="58"/>
        <v>1.0000746899999999</v>
      </c>
      <c r="F82" s="70">
        <f ca="1">(TRUNC(PRODUCT($E$12:$E81),16))</f>
        <v>1.0035164672241601</v>
      </c>
      <c r="G82" s="70">
        <f t="shared" si="59"/>
        <v>1</v>
      </c>
      <c r="H82" s="70">
        <f t="shared" ca="1" si="60"/>
        <v>1.0035164700000001</v>
      </c>
      <c r="I82" s="69">
        <f t="shared" si="48"/>
        <v>4.65E-2</v>
      </c>
      <c r="J82" s="71">
        <f t="shared" si="49"/>
        <v>44133</v>
      </c>
      <c r="K82" s="72">
        <f t="shared" si="50"/>
        <v>47</v>
      </c>
      <c r="L82" s="73">
        <f t="shared" si="51"/>
        <v>47</v>
      </c>
      <c r="M82" s="74">
        <f t="shared" si="44"/>
        <v>1.0085130529999999</v>
      </c>
      <c r="N82" s="74">
        <f t="shared" ca="1" si="45"/>
        <v>1.0120594590000001</v>
      </c>
      <c r="O82" s="73">
        <f t="shared" si="52"/>
        <v>0</v>
      </c>
      <c r="P82" s="70">
        <f t="shared" ca="1" si="53"/>
        <v>12.059459</v>
      </c>
      <c r="Q82" s="70">
        <f t="shared" si="54"/>
        <v>0</v>
      </c>
      <c r="R82" s="75" t="str">
        <f t="shared" si="55"/>
        <v>A+J=</v>
      </c>
      <c r="S82" s="71">
        <f t="shared" si="56"/>
        <v>44270</v>
      </c>
      <c r="T82" s="4"/>
      <c r="U82" s="110">
        <f>[2]Plan1!$A240</f>
        <v>44150</v>
      </c>
      <c r="V82" s="111" t="str">
        <f>[2]Plan1!$C240</f>
        <v>Proclamação da República</v>
      </c>
      <c r="W82" s="87"/>
      <c r="X82" s="1"/>
      <c r="Y82" s="85"/>
      <c r="Z82" s="86">
        <f t="shared" si="61"/>
        <v>45912</v>
      </c>
      <c r="AA82" s="86">
        <f t="shared" si="62"/>
        <v>45915</v>
      </c>
      <c r="AB82" s="86">
        <f t="shared" si="63"/>
        <v>45915</v>
      </c>
      <c r="AC82" s="3"/>
      <c r="AD82" s="4"/>
      <c r="AE82" s="62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ht="12.75" x14ac:dyDescent="0.2">
      <c r="A83" s="68">
        <f t="shared" si="46"/>
        <v>44204</v>
      </c>
      <c r="B83" s="82">
        <f t="shared" ca="1" si="57"/>
        <v>1012.317614</v>
      </c>
      <c r="C83" s="70">
        <f t="shared" si="47"/>
        <v>1000</v>
      </c>
      <c r="D83" s="11">
        <f ca="1">IF(A83&lt;$B$1,VLOOKUP(A83,[1]DI!$A$4:$B$15000,2),0)</f>
        <v>1.9000000000000006E-2</v>
      </c>
      <c r="E83" s="70">
        <f t="shared" ca="1" si="58"/>
        <v>1.0000746899999999</v>
      </c>
      <c r="F83" s="70">
        <f ca="1">(TRUNC(PRODUCT($E$12:$E82),16))</f>
        <v>1.0035914198691001</v>
      </c>
      <c r="G83" s="70">
        <f t="shared" si="59"/>
        <v>1</v>
      </c>
      <c r="H83" s="70">
        <f t="shared" ca="1" si="60"/>
        <v>1.00359142</v>
      </c>
      <c r="I83" s="69">
        <f t="shared" si="48"/>
        <v>4.65E-2</v>
      </c>
      <c r="J83" s="71">
        <f t="shared" si="49"/>
        <v>44133</v>
      </c>
      <c r="K83" s="72">
        <f t="shared" si="50"/>
        <v>48</v>
      </c>
      <c r="L83" s="73">
        <f t="shared" si="51"/>
        <v>48</v>
      </c>
      <c r="M83" s="74">
        <f t="shared" si="44"/>
        <v>1.0086949670000001</v>
      </c>
      <c r="N83" s="74">
        <f t="shared" ca="1" si="45"/>
        <v>1.0123176140000001</v>
      </c>
      <c r="O83" s="73">
        <f t="shared" si="52"/>
        <v>0</v>
      </c>
      <c r="P83" s="70">
        <f t="shared" ca="1" si="53"/>
        <v>12.317614000000001</v>
      </c>
      <c r="Q83" s="70">
        <f t="shared" si="54"/>
        <v>0</v>
      </c>
      <c r="R83" s="75" t="str">
        <f t="shared" si="55"/>
        <v>A+J=</v>
      </c>
      <c r="S83" s="71">
        <f t="shared" si="56"/>
        <v>44270</v>
      </c>
      <c r="T83" s="4"/>
      <c r="U83" s="110">
        <f>[2]Plan1!$A241</f>
        <v>44190</v>
      </c>
      <c r="V83" s="111" t="str">
        <f>[2]Plan1!$C241</f>
        <v>Natal</v>
      </c>
      <c r="W83" s="87"/>
      <c r="X83" s="1"/>
      <c r="Y83" s="85"/>
      <c r="Z83" s="86"/>
      <c r="AA83" s="86"/>
      <c r="AB83" s="86"/>
      <c r="AC83" s="3"/>
      <c r="AD83" s="4"/>
      <c r="AE83" s="62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ht="12.75" x14ac:dyDescent="0.2">
      <c r="A84" s="68">
        <f t="shared" si="46"/>
        <v>44205</v>
      </c>
      <c r="B84" s="82">
        <f t="shared" ca="1" si="57"/>
        <v>1012.57584</v>
      </c>
      <c r="C84" s="70">
        <f t="shared" si="47"/>
        <v>1000</v>
      </c>
      <c r="D84" s="11">
        <f ca="1">IF(A84&lt;$B$1,VLOOKUP(A84,[1]DI!$A$4:$B$15000,2),0)</f>
        <v>0</v>
      </c>
      <c r="E84" s="70">
        <f t="shared" ca="1" si="58"/>
        <v>1</v>
      </c>
      <c r="F84" s="70">
        <f ca="1">(TRUNC(PRODUCT($E$12:$E83),16))</f>
        <v>1.0036663781122499</v>
      </c>
      <c r="G84" s="70">
        <f t="shared" si="59"/>
        <v>1</v>
      </c>
      <c r="H84" s="70">
        <f t="shared" ca="1" si="60"/>
        <v>1.0036663800000001</v>
      </c>
      <c r="I84" s="69">
        <f t="shared" si="48"/>
        <v>4.65E-2</v>
      </c>
      <c r="J84" s="71">
        <f t="shared" si="49"/>
        <v>44133</v>
      </c>
      <c r="K84" s="72">
        <f t="shared" si="50"/>
        <v>48</v>
      </c>
      <c r="L84" s="73">
        <f t="shared" si="51"/>
        <v>49</v>
      </c>
      <c r="M84" s="74">
        <f t="shared" si="44"/>
        <v>1.008876914</v>
      </c>
      <c r="N84" s="74">
        <f t="shared" ca="1" si="45"/>
        <v>1.01257584</v>
      </c>
      <c r="O84" s="73">
        <f t="shared" si="52"/>
        <v>0</v>
      </c>
      <c r="P84" s="70">
        <f t="shared" ca="1" si="53"/>
        <v>12.575839999999999</v>
      </c>
      <c r="Q84" s="70">
        <f t="shared" si="54"/>
        <v>0</v>
      </c>
      <c r="R84" s="75" t="str">
        <f t="shared" si="55"/>
        <v>A+J=</v>
      </c>
      <c r="S84" s="71">
        <f t="shared" si="56"/>
        <v>44270</v>
      </c>
      <c r="T84" s="4"/>
      <c r="U84" s="110">
        <f>[2]Plan1!$A242</f>
        <v>44197</v>
      </c>
      <c r="V84" s="111" t="str">
        <f>[2]Plan1!$C242</f>
        <v>Confraternização Universal</v>
      </c>
      <c r="W84" s="87"/>
      <c r="X84" s="1"/>
      <c r="Y84" s="85"/>
      <c r="Z84" s="86"/>
      <c r="AA84" s="86"/>
      <c r="AB84" s="86"/>
      <c r="AC84" s="3"/>
      <c r="AD84" s="4"/>
      <c r="AE84" s="62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ht="12.75" x14ac:dyDescent="0.2">
      <c r="A85" s="68">
        <f t="shared" si="46"/>
        <v>44206</v>
      </c>
      <c r="B85" s="82">
        <f t="shared" ca="1" si="57"/>
        <v>1012.57584</v>
      </c>
      <c r="C85" s="70">
        <f t="shared" si="47"/>
        <v>1000</v>
      </c>
      <c r="D85" s="11">
        <f ca="1">IF(A85&lt;$B$1,VLOOKUP(A85,[1]DI!$A$4:$B$15000,2),0)</f>
        <v>0</v>
      </c>
      <c r="E85" s="70">
        <f t="shared" ca="1" si="58"/>
        <v>1</v>
      </c>
      <c r="F85" s="70">
        <f ca="1">(TRUNC(PRODUCT($E$12:$E84),16))</f>
        <v>1.0036663781122499</v>
      </c>
      <c r="G85" s="70">
        <f t="shared" si="59"/>
        <v>1</v>
      </c>
      <c r="H85" s="70">
        <f t="shared" ca="1" si="60"/>
        <v>1.0036663800000001</v>
      </c>
      <c r="I85" s="69">
        <f t="shared" si="48"/>
        <v>4.65E-2</v>
      </c>
      <c r="J85" s="71">
        <f t="shared" si="49"/>
        <v>44133</v>
      </c>
      <c r="K85" s="72">
        <f t="shared" si="50"/>
        <v>48</v>
      </c>
      <c r="L85" s="73">
        <f t="shared" si="51"/>
        <v>49</v>
      </c>
      <c r="M85" s="74">
        <f t="shared" si="44"/>
        <v>1.008876914</v>
      </c>
      <c r="N85" s="74">
        <f t="shared" ca="1" si="45"/>
        <v>1.01257584</v>
      </c>
      <c r="O85" s="73">
        <f t="shared" si="52"/>
        <v>0</v>
      </c>
      <c r="P85" s="70">
        <f t="shared" ca="1" si="53"/>
        <v>12.575839999999999</v>
      </c>
      <c r="Q85" s="70">
        <f t="shared" si="54"/>
        <v>0</v>
      </c>
      <c r="R85" s="75" t="str">
        <f t="shared" si="55"/>
        <v>A+J=</v>
      </c>
      <c r="S85" s="71">
        <f t="shared" si="56"/>
        <v>44270</v>
      </c>
      <c r="T85" s="4"/>
      <c r="U85" s="110">
        <f>[2]Plan1!$A243</f>
        <v>44242</v>
      </c>
      <c r="V85" s="111" t="str">
        <f>[2]Plan1!$C243</f>
        <v>Carnaval</v>
      </c>
      <c r="W85" s="87"/>
      <c r="X85" s="1"/>
      <c r="Y85" s="85"/>
      <c r="Z85" s="86"/>
      <c r="AA85" s="86"/>
      <c r="AB85" s="86"/>
      <c r="AC85" s="3"/>
      <c r="AD85" s="4"/>
      <c r="AE85" s="62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ht="12.75" x14ac:dyDescent="0.2">
      <c r="A86" s="68">
        <f t="shared" si="46"/>
        <v>44207</v>
      </c>
      <c r="B86" s="82">
        <f t="shared" ca="1" si="57"/>
        <v>1012.57584</v>
      </c>
      <c r="C86" s="70">
        <f t="shared" si="47"/>
        <v>1000</v>
      </c>
      <c r="D86" s="11">
        <f ca="1">IF(A86&lt;$B$1,VLOOKUP(A86,[1]DI!$A$4:$B$15000,2),0)</f>
        <v>1.9000000000000006E-2</v>
      </c>
      <c r="E86" s="70">
        <f t="shared" ca="1" si="58"/>
        <v>1.0000746899999999</v>
      </c>
      <c r="F86" s="70">
        <f ca="1">(TRUNC(PRODUCT($E$12:$E85),16))</f>
        <v>1.0036663781122499</v>
      </c>
      <c r="G86" s="70">
        <f t="shared" si="59"/>
        <v>1</v>
      </c>
      <c r="H86" s="70">
        <f t="shared" ca="1" si="60"/>
        <v>1.0036663800000001</v>
      </c>
      <c r="I86" s="69">
        <f t="shared" si="48"/>
        <v>4.65E-2</v>
      </c>
      <c r="J86" s="71">
        <f t="shared" si="49"/>
        <v>44133</v>
      </c>
      <c r="K86" s="72">
        <f t="shared" si="50"/>
        <v>49</v>
      </c>
      <c r="L86" s="73">
        <f t="shared" si="51"/>
        <v>49</v>
      </c>
      <c r="M86" s="74">
        <f t="shared" si="44"/>
        <v>1.008876914</v>
      </c>
      <c r="N86" s="74">
        <f t="shared" ca="1" si="45"/>
        <v>1.01257584</v>
      </c>
      <c r="O86" s="73">
        <f t="shared" si="52"/>
        <v>0</v>
      </c>
      <c r="P86" s="70">
        <f t="shared" ca="1" si="53"/>
        <v>12.575839999999999</v>
      </c>
      <c r="Q86" s="70">
        <f t="shared" si="54"/>
        <v>0</v>
      </c>
      <c r="R86" s="75" t="str">
        <f t="shared" si="55"/>
        <v>A+J=</v>
      </c>
      <c r="S86" s="71">
        <f t="shared" si="56"/>
        <v>44270</v>
      </c>
      <c r="T86" s="4"/>
      <c r="U86" s="110">
        <f>[2]Plan1!$A244</f>
        <v>44243</v>
      </c>
      <c r="V86" s="111" t="str">
        <f>[2]Plan1!$C244</f>
        <v>Carnaval</v>
      </c>
      <c r="W86" s="87"/>
      <c r="X86" s="1"/>
      <c r="Y86" s="85"/>
      <c r="Z86" s="86"/>
      <c r="AA86" s="86"/>
      <c r="AB86" s="86"/>
      <c r="AC86" s="3"/>
      <c r="AD86" s="4"/>
      <c r="AE86" s="62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ht="12.75" x14ac:dyDescent="0.2">
      <c r="A87" s="68">
        <f t="shared" si="46"/>
        <v>44208</v>
      </c>
      <c r="B87" s="82">
        <f t="shared" ca="1" si="57"/>
        <v>1012.83412499</v>
      </c>
      <c r="C87" s="70">
        <f t="shared" si="47"/>
        <v>1000</v>
      </c>
      <c r="D87" s="11">
        <f ca="1">IF(A87&lt;$B$1,VLOOKUP(A87,[1]DI!$A$4:$B$15000,2),0)</f>
        <v>1.9000000000000006E-2</v>
      </c>
      <c r="E87" s="70">
        <f t="shared" ca="1" si="58"/>
        <v>1.0000746899999999</v>
      </c>
      <c r="F87" s="70">
        <f ca="1">(TRUNC(PRODUCT($E$12:$E86),16))</f>
        <v>1.00374134195403</v>
      </c>
      <c r="G87" s="70">
        <f t="shared" si="59"/>
        <v>1</v>
      </c>
      <c r="H87" s="70">
        <f t="shared" ca="1" si="60"/>
        <v>1.0037413399999999</v>
      </c>
      <c r="I87" s="69">
        <f t="shared" si="48"/>
        <v>4.65E-2</v>
      </c>
      <c r="J87" s="71">
        <f t="shared" si="49"/>
        <v>44133</v>
      </c>
      <c r="K87" s="72">
        <f t="shared" si="50"/>
        <v>50</v>
      </c>
      <c r="L87" s="73">
        <f t="shared" si="51"/>
        <v>50</v>
      </c>
      <c r="M87" s="74">
        <f t="shared" si="44"/>
        <v>1.009058893</v>
      </c>
      <c r="N87" s="74">
        <f t="shared" ca="1" si="45"/>
        <v>1.0128341249999999</v>
      </c>
      <c r="O87" s="73">
        <f t="shared" si="52"/>
        <v>0</v>
      </c>
      <c r="P87" s="70">
        <f t="shared" ca="1" si="53"/>
        <v>12.834124989999999</v>
      </c>
      <c r="Q87" s="70">
        <f t="shared" si="54"/>
        <v>0</v>
      </c>
      <c r="R87" s="75" t="str">
        <f t="shared" si="55"/>
        <v>A+J=</v>
      </c>
      <c r="S87" s="71">
        <f t="shared" si="56"/>
        <v>44270</v>
      </c>
      <c r="T87" s="4"/>
      <c r="U87" s="110">
        <f>[2]Plan1!$A245</f>
        <v>44288</v>
      </c>
      <c r="V87" s="111" t="str">
        <f>[2]Plan1!$C245</f>
        <v>Paixão de Cristo</v>
      </c>
      <c r="W87" s="87"/>
      <c r="X87" s="1"/>
      <c r="Y87" s="85"/>
      <c r="Z87" s="86"/>
      <c r="AA87" s="86"/>
      <c r="AB87" s="86"/>
      <c r="AC87" s="3"/>
      <c r="AD87" s="4"/>
      <c r="AE87" s="62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ht="12.75" x14ac:dyDescent="0.2">
      <c r="A88" s="68">
        <f t="shared" si="46"/>
        <v>44209</v>
      </c>
      <c r="B88" s="82">
        <f t="shared" ca="1" si="57"/>
        <v>1013.092482</v>
      </c>
      <c r="C88" s="70">
        <f t="shared" si="47"/>
        <v>1000</v>
      </c>
      <c r="D88" s="11">
        <f ca="1">IF(A88&lt;$B$1,VLOOKUP(A88,[1]DI!$A$4:$B$15000,2),0)</f>
        <v>1.9000000000000006E-2</v>
      </c>
      <c r="E88" s="70">
        <f t="shared" ca="1" si="58"/>
        <v>1.0000746899999999</v>
      </c>
      <c r="F88" s="70">
        <f ca="1">(TRUNC(PRODUCT($E$12:$E87),16))</f>
        <v>1.0038163113948599</v>
      </c>
      <c r="G88" s="70">
        <f t="shared" si="59"/>
        <v>1</v>
      </c>
      <c r="H88" s="70">
        <f t="shared" ca="1" si="60"/>
        <v>1.0038163099999999</v>
      </c>
      <c r="I88" s="69">
        <f t="shared" si="48"/>
        <v>4.65E-2</v>
      </c>
      <c r="J88" s="71">
        <f t="shared" si="49"/>
        <v>44133</v>
      </c>
      <c r="K88" s="72">
        <f t="shared" si="50"/>
        <v>51</v>
      </c>
      <c r="L88" s="73">
        <f t="shared" si="51"/>
        <v>51</v>
      </c>
      <c r="M88" s="74">
        <f t="shared" si="44"/>
        <v>1.009240906</v>
      </c>
      <c r="N88" s="74">
        <f t="shared" ca="1" si="45"/>
        <v>1.013092482</v>
      </c>
      <c r="O88" s="73">
        <f t="shared" si="52"/>
        <v>0</v>
      </c>
      <c r="P88" s="70">
        <f t="shared" ca="1" si="53"/>
        <v>13.092482</v>
      </c>
      <c r="Q88" s="70">
        <f t="shared" si="54"/>
        <v>0</v>
      </c>
      <c r="R88" s="75" t="str">
        <f t="shared" si="55"/>
        <v>A+J=</v>
      </c>
      <c r="S88" s="71">
        <f t="shared" si="56"/>
        <v>44270</v>
      </c>
      <c r="T88" s="4"/>
      <c r="U88" s="110">
        <f>[2]Plan1!$A246</f>
        <v>44307</v>
      </c>
      <c r="V88" s="111" t="str">
        <f>[2]Plan1!$C246</f>
        <v>Tiradentes</v>
      </c>
      <c r="W88" s="87"/>
      <c r="X88" s="1"/>
      <c r="Y88" s="85"/>
      <c r="Z88" s="86"/>
      <c r="AA88" s="86"/>
      <c r="AB88" s="86"/>
      <c r="AC88" s="3"/>
      <c r="AD88" s="4"/>
      <c r="AE88" s="62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ht="12.75" x14ac:dyDescent="0.2">
      <c r="A89" s="68">
        <f t="shared" si="46"/>
        <v>44210</v>
      </c>
      <c r="B89" s="82">
        <f t="shared" ca="1" si="57"/>
        <v>1013.350908</v>
      </c>
      <c r="C89" s="70">
        <f t="shared" si="47"/>
        <v>1000</v>
      </c>
      <c r="D89" s="11">
        <f ca="1">IF(A89&lt;$B$1,VLOOKUP(A89,[1]DI!$A$4:$B$15000,2),0)</f>
        <v>1.9000000000000006E-2</v>
      </c>
      <c r="E89" s="70">
        <f t="shared" ca="1" si="58"/>
        <v>1.0000746899999999</v>
      </c>
      <c r="F89" s="70">
        <f ca="1">(TRUNC(PRODUCT($E$12:$E88),16))</f>
        <v>1.0038912864351599</v>
      </c>
      <c r="G89" s="70">
        <f t="shared" si="59"/>
        <v>1</v>
      </c>
      <c r="H89" s="70">
        <f t="shared" ca="1" si="60"/>
        <v>1.0038912900000001</v>
      </c>
      <c r="I89" s="69">
        <f t="shared" si="48"/>
        <v>4.65E-2</v>
      </c>
      <c r="J89" s="71">
        <f t="shared" si="49"/>
        <v>44133</v>
      </c>
      <c r="K89" s="72">
        <f t="shared" si="50"/>
        <v>52</v>
      </c>
      <c r="L89" s="73">
        <f t="shared" si="51"/>
        <v>52</v>
      </c>
      <c r="M89" s="74">
        <f t="shared" si="44"/>
        <v>1.0094229509999999</v>
      </c>
      <c r="N89" s="74">
        <f t="shared" ca="1" si="45"/>
        <v>1.0133509080000001</v>
      </c>
      <c r="O89" s="73">
        <f t="shared" si="52"/>
        <v>0</v>
      </c>
      <c r="P89" s="70">
        <f t="shared" ca="1" si="53"/>
        <v>13.350908</v>
      </c>
      <c r="Q89" s="70">
        <f t="shared" si="54"/>
        <v>0</v>
      </c>
      <c r="R89" s="75" t="str">
        <f t="shared" si="55"/>
        <v>A+J=</v>
      </c>
      <c r="S89" s="71">
        <f t="shared" si="56"/>
        <v>44270</v>
      </c>
      <c r="T89" s="4"/>
      <c r="U89" s="110">
        <f>[2]Plan1!$A247</f>
        <v>44317</v>
      </c>
      <c r="V89" s="111" t="str">
        <f>[2]Plan1!$C247</f>
        <v>Dia do Trabalho</v>
      </c>
      <c r="W89" s="87"/>
      <c r="X89" s="1"/>
      <c r="Y89" s="85"/>
      <c r="Z89" s="86"/>
      <c r="AA89" s="86"/>
      <c r="AB89" s="86"/>
      <c r="AC89" s="3"/>
      <c r="AD89" s="4"/>
      <c r="AE89" s="62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ht="12.75" x14ac:dyDescent="0.2">
      <c r="A90" s="68">
        <f t="shared" si="46"/>
        <v>44211</v>
      </c>
      <c r="B90" s="82">
        <f t="shared" ca="1" si="57"/>
        <v>1013.6093949999999</v>
      </c>
      <c r="C90" s="70">
        <f t="shared" si="47"/>
        <v>1000</v>
      </c>
      <c r="D90" s="11">
        <f ca="1">IF(A90&lt;$B$1,VLOOKUP(A90,[1]DI!$A$4:$B$15000,2),0)</f>
        <v>1.9000000000000006E-2</v>
      </c>
      <c r="E90" s="70">
        <f t="shared" ca="1" si="58"/>
        <v>1.0000746899999999</v>
      </c>
      <c r="F90" s="70">
        <f ca="1">(TRUNC(PRODUCT($E$12:$E89),16))</f>
        <v>1.00396626707534</v>
      </c>
      <c r="G90" s="70">
        <f t="shared" si="59"/>
        <v>1</v>
      </c>
      <c r="H90" s="70">
        <f t="shared" ca="1" si="60"/>
        <v>1.00396627</v>
      </c>
      <c r="I90" s="69">
        <f t="shared" si="48"/>
        <v>4.65E-2</v>
      </c>
      <c r="J90" s="71">
        <f t="shared" si="49"/>
        <v>44133</v>
      </c>
      <c r="K90" s="72">
        <f t="shared" si="50"/>
        <v>53</v>
      </c>
      <c r="L90" s="73">
        <f t="shared" si="51"/>
        <v>53</v>
      </c>
      <c r="M90" s="74">
        <f t="shared" si="44"/>
        <v>1.009605029</v>
      </c>
      <c r="N90" s="74">
        <f t="shared" ca="1" si="45"/>
        <v>1.013609395</v>
      </c>
      <c r="O90" s="73">
        <f t="shared" si="52"/>
        <v>0</v>
      </c>
      <c r="P90" s="70">
        <f t="shared" ca="1" si="53"/>
        <v>13.609394999999999</v>
      </c>
      <c r="Q90" s="70">
        <f t="shared" si="54"/>
        <v>0</v>
      </c>
      <c r="R90" s="75" t="str">
        <f t="shared" si="55"/>
        <v>A+J=</v>
      </c>
      <c r="S90" s="71">
        <f t="shared" si="56"/>
        <v>44270</v>
      </c>
      <c r="T90" s="4"/>
      <c r="U90" s="110">
        <f>[2]Plan1!$A248</f>
        <v>44350</v>
      </c>
      <c r="V90" s="111" t="str">
        <f>[2]Plan1!$C248</f>
        <v>Corpus Christi</v>
      </c>
      <c r="W90" s="87"/>
      <c r="X90" s="1"/>
      <c r="Y90" s="85"/>
      <c r="Z90" s="86"/>
      <c r="AA90" s="86"/>
      <c r="AB90" s="86"/>
      <c r="AC90" s="3"/>
      <c r="AD90" s="4"/>
      <c r="AE90" s="62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ht="12.75" x14ac:dyDescent="0.2">
      <c r="A91" s="68">
        <f t="shared" si="46"/>
        <v>44212</v>
      </c>
      <c r="B91" s="82">
        <f t="shared" ca="1" si="57"/>
        <v>1013.867942</v>
      </c>
      <c r="C91" s="70">
        <f t="shared" si="47"/>
        <v>1000</v>
      </c>
      <c r="D91" s="11">
        <f ca="1">IF(A91&lt;$B$1,VLOOKUP(A91,[1]DI!$A$4:$B$15000,2),0)</f>
        <v>0</v>
      </c>
      <c r="E91" s="70">
        <f t="shared" ca="1" si="58"/>
        <v>1</v>
      </c>
      <c r="F91" s="70">
        <f ca="1">(TRUNC(PRODUCT($E$12:$E90),16))</f>
        <v>1.0040412533158301</v>
      </c>
      <c r="G91" s="70">
        <f t="shared" si="59"/>
        <v>1</v>
      </c>
      <c r="H91" s="70">
        <f t="shared" ca="1" si="60"/>
        <v>1.00404125</v>
      </c>
      <c r="I91" s="69">
        <f t="shared" si="48"/>
        <v>4.65E-2</v>
      </c>
      <c r="J91" s="71">
        <f t="shared" si="49"/>
        <v>44133</v>
      </c>
      <c r="K91" s="72">
        <f t="shared" si="50"/>
        <v>53</v>
      </c>
      <c r="L91" s="73">
        <f t="shared" si="51"/>
        <v>54</v>
      </c>
      <c r="M91" s="74">
        <f t="shared" si="44"/>
        <v>1.00978714</v>
      </c>
      <c r="N91" s="74">
        <f t="shared" ca="1" si="45"/>
        <v>1.0138679420000001</v>
      </c>
      <c r="O91" s="73">
        <f t="shared" si="52"/>
        <v>0</v>
      </c>
      <c r="P91" s="70">
        <f t="shared" ca="1" si="53"/>
        <v>13.867941999999999</v>
      </c>
      <c r="Q91" s="70">
        <f t="shared" si="54"/>
        <v>0</v>
      </c>
      <c r="R91" s="75" t="str">
        <f t="shared" si="55"/>
        <v>A+J=</v>
      </c>
      <c r="S91" s="71">
        <f t="shared" si="56"/>
        <v>44270</v>
      </c>
      <c r="T91" s="4"/>
      <c r="U91" s="110">
        <f>[2]Plan1!$A249</f>
        <v>44446</v>
      </c>
      <c r="V91" s="111" t="str">
        <f>[2]Plan1!$C249</f>
        <v>Independência do Brasil</v>
      </c>
      <c r="W91" s="87"/>
      <c r="X91" s="1"/>
      <c r="Y91" s="85"/>
      <c r="Z91" s="86"/>
      <c r="AA91" s="86"/>
      <c r="AB91" s="86"/>
      <c r="AC91" s="3"/>
      <c r="AD91" s="4"/>
      <c r="AE91" s="62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ht="12.75" x14ac:dyDescent="0.2">
      <c r="A92" s="68">
        <f t="shared" si="46"/>
        <v>44213</v>
      </c>
      <c r="B92" s="82">
        <f t="shared" ca="1" si="57"/>
        <v>1013.867942</v>
      </c>
      <c r="C92" s="70">
        <f t="shared" si="47"/>
        <v>1000</v>
      </c>
      <c r="D92" s="11">
        <f ca="1">IF(A92&lt;$B$1,VLOOKUP(A92,[1]DI!$A$4:$B$15000,2),0)</f>
        <v>0</v>
      </c>
      <c r="E92" s="70">
        <f t="shared" ca="1" si="58"/>
        <v>1</v>
      </c>
      <c r="F92" s="70">
        <f ca="1">(TRUNC(PRODUCT($E$12:$E91),16))</f>
        <v>1.0040412533158301</v>
      </c>
      <c r="G92" s="70">
        <f t="shared" si="59"/>
        <v>1</v>
      </c>
      <c r="H92" s="70">
        <f t="shared" ca="1" si="60"/>
        <v>1.00404125</v>
      </c>
      <c r="I92" s="69">
        <f t="shared" si="48"/>
        <v>4.65E-2</v>
      </c>
      <c r="J92" s="71">
        <f t="shared" si="49"/>
        <v>44133</v>
      </c>
      <c r="K92" s="72">
        <f t="shared" si="50"/>
        <v>53</v>
      </c>
      <c r="L92" s="73">
        <f t="shared" si="51"/>
        <v>54</v>
      </c>
      <c r="M92" s="74">
        <f t="shared" si="44"/>
        <v>1.00978714</v>
      </c>
      <c r="N92" s="74">
        <f t="shared" ca="1" si="45"/>
        <v>1.0138679420000001</v>
      </c>
      <c r="O92" s="73">
        <f t="shared" si="52"/>
        <v>0</v>
      </c>
      <c r="P92" s="70">
        <f t="shared" ca="1" si="53"/>
        <v>13.867941999999999</v>
      </c>
      <c r="Q92" s="70">
        <f t="shared" si="54"/>
        <v>0</v>
      </c>
      <c r="R92" s="75" t="str">
        <f t="shared" si="55"/>
        <v>A+J=</v>
      </c>
      <c r="S92" s="71">
        <f t="shared" si="56"/>
        <v>44270</v>
      </c>
      <c r="T92" s="4"/>
      <c r="U92" s="110">
        <f>[2]Plan1!$A250</f>
        <v>44481</v>
      </c>
      <c r="V92" s="111" t="str">
        <f>[2]Plan1!$C250</f>
        <v>Nossa Sr.a Aparecida - Padroeira do Brasil</v>
      </c>
      <c r="W92" s="87"/>
      <c r="X92" s="1"/>
      <c r="Y92" s="85"/>
      <c r="Z92" s="86"/>
      <c r="AA92" s="86"/>
      <c r="AB92" s="86"/>
      <c r="AC92" s="3"/>
      <c r="AD92" s="4"/>
      <c r="AE92" s="62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ht="12.75" x14ac:dyDescent="0.2">
      <c r="A93" s="68">
        <f t="shared" si="46"/>
        <v>44214</v>
      </c>
      <c r="B93" s="82">
        <f t="shared" ca="1" si="57"/>
        <v>1013.867942</v>
      </c>
      <c r="C93" s="70">
        <f t="shared" si="47"/>
        <v>1000</v>
      </c>
      <c r="D93" s="11">
        <f ca="1">IF(A93&lt;$B$1,VLOOKUP(A93,[1]DI!$A$4:$B$15000,2),0)</f>
        <v>1.9000000000000006E-2</v>
      </c>
      <c r="E93" s="70">
        <f t="shared" ca="1" si="58"/>
        <v>1.0000746899999999</v>
      </c>
      <c r="F93" s="70">
        <f ca="1">(TRUNC(PRODUCT($E$12:$E92),16))</f>
        <v>1.0040412533158301</v>
      </c>
      <c r="G93" s="70">
        <f t="shared" si="59"/>
        <v>1</v>
      </c>
      <c r="H93" s="70">
        <f t="shared" ca="1" si="60"/>
        <v>1.00404125</v>
      </c>
      <c r="I93" s="69">
        <f t="shared" si="48"/>
        <v>4.65E-2</v>
      </c>
      <c r="J93" s="71">
        <f t="shared" si="49"/>
        <v>44133</v>
      </c>
      <c r="K93" s="72">
        <f t="shared" si="50"/>
        <v>54</v>
      </c>
      <c r="L93" s="73">
        <f t="shared" si="51"/>
        <v>54</v>
      </c>
      <c r="M93" s="74">
        <f t="shared" si="44"/>
        <v>1.00978714</v>
      </c>
      <c r="N93" s="74">
        <f t="shared" ca="1" si="45"/>
        <v>1.0138679420000001</v>
      </c>
      <c r="O93" s="73">
        <f t="shared" si="52"/>
        <v>0</v>
      </c>
      <c r="P93" s="70">
        <f t="shared" ca="1" si="53"/>
        <v>13.867941999999999</v>
      </c>
      <c r="Q93" s="70">
        <f t="shared" si="54"/>
        <v>0</v>
      </c>
      <c r="R93" s="75" t="str">
        <f t="shared" si="55"/>
        <v>A+J=</v>
      </c>
      <c r="S93" s="71">
        <f t="shared" si="56"/>
        <v>44270</v>
      </c>
      <c r="T93" s="4"/>
      <c r="U93" s="110">
        <f>[2]Plan1!$A251</f>
        <v>44502</v>
      </c>
      <c r="V93" s="111" t="str">
        <f>[2]Plan1!$C251</f>
        <v>Finados</v>
      </c>
      <c r="W93" s="87"/>
      <c r="X93" s="1"/>
      <c r="Y93" s="85"/>
      <c r="Z93" s="86"/>
      <c r="AA93" s="86"/>
      <c r="AB93" s="86"/>
      <c r="AC93" s="3"/>
      <c r="AD93" s="4"/>
      <c r="AE93" s="62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ht="12.75" x14ac:dyDescent="0.2">
      <c r="A94" s="68">
        <f t="shared" si="46"/>
        <v>44215</v>
      </c>
      <c r="B94" s="82">
        <f t="shared" ca="1" si="57"/>
        <v>1014.12656999</v>
      </c>
      <c r="C94" s="70">
        <f t="shared" si="47"/>
        <v>1000</v>
      </c>
      <c r="D94" s="11">
        <f ca="1">IF(A94&lt;$B$1,VLOOKUP(A94,[1]DI!$A$4:$B$15000,2),0)</f>
        <v>1.9000000000000006E-2</v>
      </c>
      <c r="E94" s="70">
        <f t="shared" ca="1" si="58"/>
        <v>1.0000746899999999</v>
      </c>
      <c r="F94" s="70">
        <f ca="1">(TRUNC(PRODUCT($E$12:$E93),16))</f>
        <v>1.00411624515704</v>
      </c>
      <c r="G94" s="70">
        <f t="shared" si="59"/>
        <v>1</v>
      </c>
      <c r="H94" s="70">
        <f t="shared" ca="1" si="60"/>
        <v>1.00411625</v>
      </c>
      <c r="I94" s="69">
        <f t="shared" si="48"/>
        <v>4.65E-2</v>
      </c>
      <c r="J94" s="71">
        <f t="shared" si="49"/>
        <v>44133</v>
      </c>
      <c r="K94" s="72">
        <f t="shared" si="50"/>
        <v>55</v>
      </c>
      <c r="L94" s="73">
        <f t="shared" si="51"/>
        <v>55</v>
      </c>
      <c r="M94" s="74">
        <f t="shared" si="44"/>
        <v>1.0099692840000001</v>
      </c>
      <c r="N94" s="74">
        <f t="shared" ca="1" si="45"/>
        <v>1.0141265699999999</v>
      </c>
      <c r="O94" s="73">
        <f t="shared" si="52"/>
        <v>0</v>
      </c>
      <c r="P94" s="70">
        <f t="shared" ca="1" si="53"/>
        <v>14.12656999</v>
      </c>
      <c r="Q94" s="70">
        <f t="shared" si="54"/>
        <v>0</v>
      </c>
      <c r="R94" s="75" t="str">
        <f t="shared" si="55"/>
        <v>A+J=</v>
      </c>
      <c r="S94" s="71">
        <f t="shared" si="56"/>
        <v>44270</v>
      </c>
      <c r="T94" s="4"/>
      <c r="U94" s="110">
        <f>[2]Plan1!$A252</f>
        <v>44515</v>
      </c>
      <c r="V94" s="111" t="str">
        <f>[2]Plan1!$C252</f>
        <v>Proclamação da República</v>
      </c>
      <c r="W94" s="87"/>
      <c r="X94" s="1"/>
      <c r="Y94" s="85"/>
      <c r="Z94" s="86"/>
      <c r="AA94" s="86"/>
      <c r="AB94" s="86"/>
      <c r="AC94" s="3"/>
      <c r="AD94" s="4"/>
      <c r="AE94" s="62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ht="12.75" x14ac:dyDescent="0.2">
      <c r="A95" s="68">
        <f t="shared" si="46"/>
        <v>44216</v>
      </c>
      <c r="B95" s="82">
        <f t="shared" ca="1" si="57"/>
        <v>1014.385248</v>
      </c>
      <c r="C95" s="70">
        <f t="shared" si="47"/>
        <v>1000</v>
      </c>
      <c r="D95" s="11">
        <f ca="1">IF(A95&lt;$B$1,VLOOKUP(A95,[1]DI!$A$4:$B$15000,2),0)</f>
        <v>1.9000000000000006E-2</v>
      </c>
      <c r="E95" s="70">
        <f t="shared" ca="1" si="58"/>
        <v>1.0000746899999999</v>
      </c>
      <c r="F95" s="70">
        <f ca="1">(TRUNC(PRODUCT($E$12:$E94),16))</f>
        <v>1.00419124259939</v>
      </c>
      <c r="G95" s="70">
        <f t="shared" si="59"/>
        <v>1</v>
      </c>
      <c r="H95" s="70">
        <f t="shared" ca="1" si="60"/>
        <v>1.0041912399999999</v>
      </c>
      <c r="I95" s="69">
        <f t="shared" si="48"/>
        <v>4.65E-2</v>
      </c>
      <c r="J95" s="71">
        <f t="shared" si="49"/>
        <v>44133</v>
      </c>
      <c r="K95" s="72">
        <f t="shared" si="50"/>
        <v>56</v>
      </c>
      <c r="L95" s="73">
        <f t="shared" si="51"/>
        <v>56</v>
      </c>
      <c r="M95" s="74">
        <f t="shared" si="44"/>
        <v>1.010151461</v>
      </c>
      <c r="N95" s="74">
        <f t="shared" ca="1" si="45"/>
        <v>1.014385248</v>
      </c>
      <c r="O95" s="73">
        <f t="shared" si="52"/>
        <v>0</v>
      </c>
      <c r="P95" s="70">
        <f t="shared" ca="1" si="53"/>
        <v>14.385248000000001</v>
      </c>
      <c r="Q95" s="70">
        <f t="shared" si="54"/>
        <v>0</v>
      </c>
      <c r="R95" s="75" t="str">
        <f t="shared" si="55"/>
        <v>A+J=</v>
      </c>
      <c r="S95" s="71">
        <f t="shared" si="56"/>
        <v>44270</v>
      </c>
      <c r="T95" s="4"/>
      <c r="U95" s="110">
        <f>[2]Plan1!$A253</f>
        <v>44555</v>
      </c>
      <c r="V95" s="111" t="str">
        <f>[2]Plan1!$C253</f>
        <v>Natal</v>
      </c>
      <c r="W95" s="87"/>
      <c r="X95" s="1"/>
      <c r="Y95" s="85"/>
      <c r="Z95" s="86"/>
      <c r="AA95" s="86"/>
      <c r="AB95" s="86"/>
      <c r="AC95" s="3"/>
      <c r="AD95" s="4"/>
      <c r="AE95" s="62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ht="12.75" x14ac:dyDescent="0.2">
      <c r="A96" s="68">
        <f t="shared" si="46"/>
        <v>44217</v>
      </c>
      <c r="B96" s="82">
        <f t="shared" ca="1" si="57"/>
        <v>1014.64400599</v>
      </c>
      <c r="C96" s="70">
        <f t="shared" si="47"/>
        <v>1000</v>
      </c>
      <c r="D96" s="11">
        <f ca="1">IF(A96&lt;$B$1,VLOOKUP(A96,[1]DI!$A$4:$B$15000,2),0)</f>
        <v>1.9000000000000006E-2</v>
      </c>
      <c r="E96" s="70">
        <f t="shared" ca="1" si="58"/>
        <v>1.0000746899999999</v>
      </c>
      <c r="F96" s="70">
        <f ca="1">(TRUNC(PRODUCT($E$12:$E95),16))</f>
        <v>1.0042662456433</v>
      </c>
      <c r="G96" s="70">
        <f t="shared" si="59"/>
        <v>1</v>
      </c>
      <c r="H96" s="70">
        <f t="shared" ca="1" si="60"/>
        <v>1.0042662499999999</v>
      </c>
      <c r="I96" s="69">
        <f t="shared" si="48"/>
        <v>4.65E-2</v>
      </c>
      <c r="J96" s="71">
        <f t="shared" si="49"/>
        <v>44133</v>
      </c>
      <c r="K96" s="72">
        <f t="shared" si="50"/>
        <v>57</v>
      </c>
      <c r="L96" s="73">
        <f t="shared" si="51"/>
        <v>57</v>
      </c>
      <c r="M96" s="74">
        <f t="shared" si="44"/>
        <v>1.0103336700000001</v>
      </c>
      <c r="N96" s="74">
        <f t="shared" ca="1" si="45"/>
        <v>1.0146440059999999</v>
      </c>
      <c r="O96" s="73">
        <f t="shared" si="52"/>
        <v>0</v>
      </c>
      <c r="P96" s="70">
        <f t="shared" ca="1" si="53"/>
        <v>14.64400599</v>
      </c>
      <c r="Q96" s="70">
        <f t="shared" si="54"/>
        <v>0</v>
      </c>
      <c r="R96" s="75" t="str">
        <f t="shared" si="55"/>
        <v>A+J=</v>
      </c>
      <c r="S96" s="71">
        <f t="shared" si="56"/>
        <v>44270</v>
      </c>
      <c r="T96" s="4"/>
      <c r="U96" s="110">
        <f>[2]Plan1!$A254</f>
        <v>44562</v>
      </c>
      <c r="V96" s="111" t="str">
        <f>[2]Plan1!$C254</f>
        <v>Confraternização Universal</v>
      </c>
      <c r="W96" s="87"/>
      <c r="X96" s="1"/>
      <c r="Y96" s="85"/>
      <c r="Z96" s="86"/>
      <c r="AA96" s="86"/>
      <c r="AB96" s="86"/>
      <c r="AC96" s="3"/>
      <c r="AD96" s="4"/>
      <c r="AE96" s="62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4" ht="12.75" x14ac:dyDescent="0.2">
      <c r="A97" s="68">
        <f t="shared" si="46"/>
        <v>44218</v>
      </c>
      <c r="B97" s="82">
        <f t="shared" ca="1" si="57"/>
        <v>1014.90281499</v>
      </c>
      <c r="C97" s="70">
        <f t="shared" si="47"/>
        <v>1000</v>
      </c>
      <c r="D97" s="11">
        <f ca="1">IF(A97&lt;$B$1,VLOOKUP(A97,[1]DI!$A$4:$B$15000,2),0)</f>
        <v>1.9000000000000006E-2</v>
      </c>
      <c r="E97" s="70">
        <f t="shared" ca="1" si="58"/>
        <v>1.0000746899999999</v>
      </c>
      <c r="F97" s="70">
        <f ca="1">(TRUNC(PRODUCT($E$12:$E96),16))</f>
        <v>1.0043412542891901</v>
      </c>
      <c r="G97" s="70">
        <f t="shared" si="59"/>
        <v>1</v>
      </c>
      <c r="H97" s="70">
        <f t="shared" ca="1" si="60"/>
        <v>1.00434125</v>
      </c>
      <c r="I97" s="69">
        <f t="shared" si="48"/>
        <v>4.65E-2</v>
      </c>
      <c r="J97" s="71">
        <f t="shared" si="49"/>
        <v>44133</v>
      </c>
      <c r="K97" s="72">
        <f t="shared" si="50"/>
        <v>58</v>
      </c>
      <c r="L97" s="73">
        <f t="shared" si="51"/>
        <v>58</v>
      </c>
      <c r="M97" s="74">
        <f t="shared" si="44"/>
        <v>1.0105159130000001</v>
      </c>
      <c r="N97" s="74">
        <f t="shared" ca="1" si="45"/>
        <v>1.0149028149999999</v>
      </c>
      <c r="O97" s="73">
        <f t="shared" si="52"/>
        <v>0</v>
      </c>
      <c r="P97" s="70">
        <f t="shared" ca="1" si="53"/>
        <v>14.90281499</v>
      </c>
      <c r="Q97" s="70">
        <f t="shared" si="54"/>
        <v>0</v>
      </c>
      <c r="R97" s="75" t="str">
        <f t="shared" si="55"/>
        <v>A+J=</v>
      </c>
      <c r="S97" s="71">
        <f t="shared" si="56"/>
        <v>44270</v>
      </c>
      <c r="T97" s="4"/>
      <c r="U97" s="110">
        <f>[2]Plan1!$A255</f>
        <v>44620</v>
      </c>
      <c r="V97" s="111" t="str">
        <f>[2]Plan1!$C255</f>
        <v>Carnaval</v>
      </c>
      <c r="W97" s="87"/>
      <c r="X97" s="1"/>
      <c r="Y97" s="85"/>
      <c r="Z97" s="86"/>
      <c r="AA97" s="86"/>
      <c r="AB97" s="86"/>
      <c r="AC97" s="3"/>
      <c r="AD97" s="4"/>
      <c r="AE97" s="62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4" ht="12.75" x14ac:dyDescent="0.2">
      <c r="A98" s="68">
        <f t="shared" si="46"/>
        <v>44219</v>
      </c>
      <c r="B98" s="82">
        <f t="shared" ca="1" si="57"/>
        <v>1015.161704</v>
      </c>
      <c r="C98" s="70">
        <f t="shared" si="47"/>
        <v>1000</v>
      </c>
      <c r="D98" s="11">
        <f ca="1">IF(A98&lt;$B$1,VLOOKUP(A98,[1]DI!$A$4:$B$15000,2),0)</f>
        <v>0</v>
      </c>
      <c r="E98" s="70">
        <f t="shared" ca="1" si="58"/>
        <v>1</v>
      </c>
      <c r="F98" s="70">
        <f ca="1">(TRUNC(PRODUCT($E$12:$E97),16))</f>
        <v>1.00441626853747</v>
      </c>
      <c r="G98" s="70">
        <f t="shared" si="59"/>
        <v>1</v>
      </c>
      <c r="H98" s="70">
        <f t="shared" ca="1" si="60"/>
        <v>1.0044162700000001</v>
      </c>
      <c r="I98" s="69">
        <f t="shared" si="48"/>
        <v>4.65E-2</v>
      </c>
      <c r="J98" s="71">
        <f t="shared" si="49"/>
        <v>44133</v>
      </c>
      <c r="K98" s="72">
        <f t="shared" si="50"/>
        <v>58</v>
      </c>
      <c r="L98" s="73">
        <f t="shared" si="51"/>
        <v>59</v>
      </c>
      <c r="M98" s="74">
        <f t="shared" si="44"/>
        <v>1.0106981880000001</v>
      </c>
      <c r="N98" s="74">
        <f t="shared" ca="1" si="45"/>
        <v>1.0151617040000001</v>
      </c>
      <c r="O98" s="73">
        <f t="shared" si="52"/>
        <v>0</v>
      </c>
      <c r="P98" s="70">
        <f t="shared" ca="1" si="53"/>
        <v>15.161704</v>
      </c>
      <c r="Q98" s="70">
        <f t="shared" si="54"/>
        <v>0</v>
      </c>
      <c r="R98" s="75" t="str">
        <f t="shared" si="55"/>
        <v>A+J=</v>
      </c>
      <c r="S98" s="71">
        <f t="shared" si="56"/>
        <v>44270</v>
      </c>
      <c r="T98" s="4"/>
      <c r="U98" s="110">
        <f>[2]Plan1!$A256</f>
        <v>44621</v>
      </c>
      <c r="V98" s="111" t="str">
        <f>[2]Plan1!$C256</f>
        <v>Carnaval</v>
      </c>
      <c r="W98" s="87"/>
      <c r="X98" s="1"/>
      <c r="Y98" s="85"/>
      <c r="Z98" s="86"/>
      <c r="AA98" s="86"/>
      <c r="AB98" s="86"/>
      <c r="AC98" s="3"/>
      <c r="AD98" s="4"/>
      <c r="AE98" s="62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4" ht="12.75" x14ac:dyDescent="0.2">
      <c r="A99" s="68">
        <f t="shared" si="46"/>
        <v>44220</v>
      </c>
      <c r="B99" s="82">
        <f t="shared" ca="1" si="57"/>
        <v>1015.161704</v>
      </c>
      <c r="C99" s="70">
        <f t="shared" si="47"/>
        <v>1000</v>
      </c>
      <c r="D99" s="11">
        <f ca="1">IF(A99&lt;$B$1,VLOOKUP(A99,[1]DI!$A$4:$B$15000,2),0)</f>
        <v>0</v>
      </c>
      <c r="E99" s="70">
        <f t="shared" ca="1" si="58"/>
        <v>1</v>
      </c>
      <c r="F99" s="70">
        <f ca="1">(TRUNC(PRODUCT($E$12:$E98),16))</f>
        <v>1.00441626853747</v>
      </c>
      <c r="G99" s="70">
        <f t="shared" si="59"/>
        <v>1</v>
      </c>
      <c r="H99" s="70">
        <f t="shared" ca="1" si="60"/>
        <v>1.0044162700000001</v>
      </c>
      <c r="I99" s="69">
        <f t="shared" si="48"/>
        <v>4.65E-2</v>
      </c>
      <c r="J99" s="71">
        <f t="shared" si="49"/>
        <v>44133</v>
      </c>
      <c r="K99" s="72">
        <f t="shared" si="50"/>
        <v>58</v>
      </c>
      <c r="L99" s="73">
        <f t="shared" si="51"/>
        <v>59</v>
      </c>
      <c r="M99" s="74">
        <f t="shared" si="44"/>
        <v>1.0106981880000001</v>
      </c>
      <c r="N99" s="74">
        <f t="shared" ca="1" si="45"/>
        <v>1.0151617040000001</v>
      </c>
      <c r="O99" s="73">
        <f t="shared" si="52"/>
        <v>0</v>
      </c>
      <c r="P99" s="70">
        <f t="shared" ca="1" si="53"/>
        <v>15.161704</v>
      </c>
      <c r="Q99" s="70">
        <f t="shared" si="54"/>
        <v>0</v>
      </c>
      <c r="R99" s="75" t="str">
        <f t="shared" si="55"/>
        <v>A+J=</v>
      </c>
      <c r="S99" s="71">
        <f t="shared" si="56"/>
        <v>44270</v>
      </c>
      <c r="T99" s="4"/>
      <c r="U99" s="110">
        <f>[2]Plan1!$A257</f>
        <v>44666</v>
      </c>
      <c r="V99" s="111" t="str">
        <f>[2]Plan1!$C257</f>
        <v>Paixão de Cristo</v>
      </c>
      <c r="W99" s="87"/>
      <c r="X99" s="1"/>
      <c r="Y99" s="85"/>
      <c r="Z99" s="86"/>
      <c r="AA99" s="86"/>
      <c r="AB99" s="86"/>
      <c r="AC99" s="3"/>
      <c r="AD99" s="4"/>
      <c r="AE99" s="62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4" ht="12.75" x14ac:dyDescent="0.2">
      <c r="A100" s="68">
        <f t="shared" si="46"/>
        <v>44221</v>
      </c>
      <c r="B100" s="82">
        <f t="shared" ca="1" si="57"/>
        <v>1015.161704</v>
      </c>
      <c r="C100" s="70">
        <f t="shared" si="47"/>
        <v>1000</v>
      </c>
      <c r="D100" s="11">
        <f ca="1">IF(A100&lt;$B$1,VLOOKUP(A100,[1]DI!$A$4:$B$15000,2),0)</f>
        <v>1.9000000000000006E-2</v>
      </c>
      <c r="E100" s="70">
        <f t="shared" ca="1" si="58"/>
        <v>1.0000746899999999</v>
      </c>
      <c r="F100" s="70">
        <f ca="1">(TRUNC(PRODUCT($E$12:$E99),16))</f>
        <v>1.00441626853747</v>
      </c>
      <c r="G100" s="70">
        <f t="shared" si="59"/>
        <v>1</v>
      </c>
      <c r="H100" s="70">
        <f t="shared" ca="1" si="60"/>
        <v>1.0044162700000001</v>
      </c>
      <c r="I100" s="69">
        <f t="shared" si="48"/>
        <v>4.65E-2</v>
      </c>
      <c r="J100" s="71">
        <f t="shared" si="49"/>
        <v>44133</v>
      </c>
      <c r="K100" s="72">
        <f t="shared" si="50"/>
        <v>59</v>
      </c>
      <c r="L100" s="73">
        <f t="shared" si="51"/>
        <v>59</v>
      </c>
      <c r="M100" s="74">
        <f t="shared" si="44"/>
        <v>1.0106981880000001</v>
      </c>
      <c r="N100" s="74">
        <f t="shared" ca="1" si="45"/>
        <v>1.0151617040000001</v>
      </c>
      <c r="O100" s="73">
        <f t="shared" si="52"/>
        <v>0</v>
      </c>
      <c r="P100" s="70">
        <f t="shared" ca="1" si="53"/>
        <v>15.161704</v>
      </c>
      <c r="Q100" s="70">
        <f t="shared" si="54"/>
        <v>0</v>
      </c>
      <c r="R100" s="75" t="str">
        <f t="shared" si="55"/>
        <v>A+J=</v>
      </c>
      <c r="S100" s="71">
        <f t="shared" si="56"/>
        <v>44270</v>
      </c>
      <c r="T100" s="4"/>
      <c r="U100" s="110">
        <f>[2]Plan1!$A258</f>
        <v>44672</v>
      </c>
      <c r="V100" s="111" t="str">
        <f>[2]Plan1!$C258</f>
        <v>Tiradentes</v>
      </c>
      <c r="W100" s="87"/>
      <c r="X100" s="1"/>
      <c r="Y100" s="85"/>
      <c r="Z100" s="86"/>
      <c r="AA100" s="86"/>
      <c r="AB100" s="86"/>
      <c r="AC100" s="3"/>
      <c r="AD100" s="4"/>
      <c r="AE100" s="62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4" ht="12.75" x14ac:dyDescent="0.2">
      <c r="A101" s="68">
        <f t="shared" si="46"/>
        <v>44222</v>
      </c>
      <c r="B101" s="82">
        <f t="shared" ca="1" si="57"/>
        <v>1015.420653</v>
      </c>
      <c r="C101" s="70">
        <f t="shared" si="47"/>
        <v>1000</v>
      </c>
      <c r="D101" s="11">
        <f ca="1">IF(A101&lt;$B$1,VLOOKUP(A101,[1]DI!$A$4:$B$15000,2),0)</f>
        <v>1.9000000000000006E-2</v>
      </c>
      <c r="E101" s="70">
        <f t="shared" ca="1" si="58"/>
        <v>1.0000746899999999</v>
      </c>
      <c r="F101" s="70">
        <f ca="1">(TRUNC(PRODUCT($E$12:$E100),16))</f>
        <v>1.0044912883885699</v>
      </c>
      <c r="G101" s="70">
        <f t="shared" si="59"/>
        <v>1</v>
      </c>
      <c r="H101" s="70">
        <f t="shared" ca="1" si="60"/>
        <v>1.00449129</v>
      </c>
      <c r="I101" s="69">
        <f t="shared" si="48"/>
        <v>4.65E-2</v>
      </c>
      <c r="J101" s="71">
        <f t="shared" si="49"/>
        <v>44133</v>
      </c>
      <c r="K101" s="72">
        <f t="shared" si="50"/>
        <v>60</v>
      </c>
      <c r="L101" s="73">
        <f t="shared" si="51"/>
        <v>60</v>
      </c>
      <c r="M101" s="74">
        <f t="shared" si="44"/>
        <v>1.010880496</v>
      </c>
      <c r="N101" s="74">
        <f t="shared" ca="1" si="45"/>
        <v>1.0154206530000001</v>
      </c>
      <c r="O101" s="73">
        <f t="shared" si="52"/>
        <v>0</v>
      </c>
      <c r="P101" s="70">
        <f t="shared" ca="1" si="53"/>
        <v>15.420653</v>
      </c>
      <c r="Q101" s="70">
        <f t="shared" si="54"/>
        <v>0</v>
      </c>
      <c r="R101" s="75" t="str">
        <f t="shared" si="55"/>
        <v>A+J=</v>
      </c>
      <c r="S101" s="71">
        <f t="shared" si="56"/>
        <v>44270</v>
      </c>
      <c r="T101" s="4"/>
      <c r="U101" s="110">
        <f>[2]Plan1!$A259</f>
        <v>44682</v>
      </c>
      <c r="V101" s="111" t="str">
        <f>[2]Plan1!$C259</f>
        <v>Dia do Trabalho</v>
      </c>
      <c r="W101" s="87"/>
      <c r="X101" s="1"/>
      <c r="Y101" s="85"/>
      <c r="Z101" s="86"/>
      <c r="AA101" s="86"/>
      <c r="AB101" s="86"/>
      <c r="AC101" s="3"/>
      <c r="AD101" s="4"/>
      <c r="AE101" s="62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4" ht="12.75" x14ac:dyDescent="0.2">
      <c r="A102" s="68">
        <f t="shared" si="46"/>
        <v>44223</v>
      </c>
      <c r="B102" s="82">
        <f t="shared" ca="1" si="57"/>
        <v>1015.679663</v>
      </c>
      <c r="C102" s="70">
        <f t="shared" si="47"/>
        <v>1000</v>
      </c>
      <c r="D102" s="11">
        <f ca="1">IF(A102&lt;$B$1,VLOOKUP(A102,[1]DI!$A$4:$B$15000,2),0)</f>
        <v>1.9000000000000006E-2</v>
      </c>
      <c r="E102" s="70">
        <f t="shared" ca="1" si="58"/>
        <v>1.0000746899999999</v>
      </c>
      <c r="F102" s="70">
        <f ca="1">(TRUNC(PRODUCT($E$12:$E101),16))</f>
        <v>1.0045663138429</v>
      </c>
      <c r="G102" s="70">
        <f t="shared" si="59"/>
        <v>1</v>
      </c>
      <c r="H102" s="70">
        <f t="shared" ca="1" si="60"/>
        <v>1.00456631</v>
      </c>
      <c r="I102" s="69">
        <f t="shared" si="48"/>
        <v>4.65E-2</v>
      </c>
      <c r="J102" s="71">
        <f t="shared" si="49"/>
        <v>44133</v>
      </c>
      <c r="K102" s="72">
        <f t="shared" si="50"/>
        <v>61</v>
      </c>
      <c r="L102" s="73">
        <f t="shared" si="51"/>
        <v>61</v>
      </c>
      <c r="M102" s="74">
        <f t="shared" si="44"/>
        <v>1.0110628370000001</v>
      </c>
      <c r="N102" s="74">
        <f t="shared" ca="1" si="45"/>
        <v>1.015679663</v>
      </c>
      <c r="O102" s="73">
        <f t="shared" si="52"/>
        <v>0</v>
      </c>
      <c r="P102" s="70">
        <f t="shared" ca="1" si="53"/>
        <v>15.679663</v>
      </c>
      <c r="Q102" s="70">
        <f t="shared" si="54"/>
        <v>0</v>
      </c>
      <c r="R102" s="75" t="str">
        <f t="shared" si="55"/>
        <v>A+J=</v>
      </c>
      <c r="S102" s="71">
        <f t="shared" si="56"/>
        <v>44270</v>
      </c>
      <c r="T102" s="4"/>
      <c r="U102" s="110">
        <f>[2]Plan1!$A260</f>
        <v>44728</v>
      </c>
      <c r="V102" s="111" t="str">
        <f>[2]Plan1!$C260</f>
        <v>Corpus Christi</v>
      </c>
      <c r="W102" s="91"/>
      <c r="X102" s="1"/>
      <c r="Y102" s="85"/>
      <c r="Z102" s="86"/>
      <c r="AA102" s="86"/>
      <c r="AB102" s="86"/>
      <c r="AC102" s="3"/>
      <c r="AD102" s="4"/>
      <c r="AE102" s="62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4" ht="12.75" x14ac:dyDescent="0.2">
      <c r="A103" s="68">
        <f t="shared" si="46"/>
        <v>44224</v>
      </c>
      <c r="B103" s="82">
        <f t="shared" ca="1" si="57"/>
        <v>1015.938744</v>
      </c>
      <c r="C103" s="70">
        <f t="shared" si="47"/>
        <v>1000</v>
      </c>
      <c r="D103" s="11">
        <f ca="1">IF(A103&lt;$B$1,VLOOKUP(A103,[1]DI!$A$4:$B$15000,2),0)</f>
        <v>1.9000000000000006E-2</v>
      </c>
      <c r="E103" s="70">
        <f t="shared" ca="1" si="58"/>
        <v>1.0000746899999999</v>
      </c>
      <c r="F103" s="70">
        <f ca="1">(TRUNC(PRODUCT($E$12:$E102),16))</f>
        <v>1.00464134490088</v>
      </c>
      <c r="G103" s="70">
        <f t="shared" si="59"/>
        <v>1</v>
      </c>
      <c r="H103" s="70">
        <f t="shared" ca="1" si="60"/>
        <v>1.00464134</v>
      </c>
      <c r="I103" s="69">
        <f t="shared" si="48"/>
        <v>4.65E-2</v>
      </c>
      <c r="J103" s="71">
        <f t="shared" si="49"/>
        <v>44133</v>
      </c>
      <c r="K103" s="72">
        <f t="shared" si="50"/>
        <v>62</v>
      </c>
      <c r="L103" s="73">
        <f t="shared" si="51"/>
        <v>62</v>
      </c>
      <c r="M103" s="74">
        <f t="shared" si="44"/>
        <v>1.0112452110000001</v>
      </c>
      <c r="N103" s="74">
        <f t="shared" ca="1" si="45"/>
        <v>1.0159387440000001</v>
      </c>
      <c r="O103" s="73">
        <f t="shared" si="52"/>
        <v>0</v>
      </c>
      <c r="P103" s="70">
        <f t="shared" ca="1" si="53"/>
        <v>15.938744</v>
      </c>
      <c r="Q103" s="70">
        <f t="shared" si="54"/>
        <v>0</v>
      </c>
      <c r="R103" s="75" t="str">
        <f t="shared" si="55"/>
        <v>A+J=</v>
      </c>
      <c r="S103" s="71">
        <f t="shared" si="56"/>
        <v>44270</v>
      </c>
      <c r="T103" s="4"/>
      <c r="U103" s="110">
        <f>[2]Plan1!$A261</f>
        <v>44811</v>
      </c>
      <c r="V103" s="111" t="str">
        <f>[2]Plan1!$C261</f>
        <v>Independência do Brasil</v>
      </c>
      <c r="W103" s="91"/>
      <c r="X103" s="1"/>
      <c r="Y103" s="85"/>
      <c r="Z103" s="86"/>
      <c r="AA103" s="86"/>
      <c r="AB103" s="86"/>
      <c r="AC103" s="3"/>
      <c r="AD103" s="4"/>
      <c r="AE103" s="62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4" ht="12.75" x14ac:dyDescent="0.2">
      <c r="A104" s="68">
        <f t="shared" si="46"/>
        <v>44225</v>
      </c>
      <c r="B104" s="82">
        <f t="shared" ca="1" si="57"/>
        <v>1016.19789499</v>
      </c>
      <c r="C104" s="70">
        <f t="shared" si="47"/>
        <v>1000</v>
      </c>
      <c r="D104" s="11">
        <f ca="1">IF(A104&lt;$B$1,VLOOKUP(A104,[1]DI!$A$4:$B$15000,2),0)</f>
        <v>1.9000000000000006E-2</v>
      </c>
      <c r="E104" s="70">
        <f t="shared" ca="1" si="58"/>
        <v>1.0000746899999999</v>
      </c>
      <c r="F104" s="70">
        <f ca="1">(TRUNC(PRODUCT($E$12:$E103),16))</f>
        <v>1.0047163815629301</v>
      </c>
      <c r="G104" s="70">
        <f t="shared" si="59"/>
        <v>1</v>
      </c>
      <c r="H104" s="70">
        <f t="shared" ca="1" si="60"/>
        <v>1.0047163800000001</v>
      </c>
      <c r="I104" s="69">
        <f t="shared" si="48"/>
        <v>4.65E-2</v>
      </c>
      <c r="J104" s="71">
        <f t="shared" si="49"/>
        <v>44133</v>
      </c>
      <c r="K104" s="72">
        <f t="shared" si="50"/>
        <v>63</v>
      </c>
      <c r="L104" s="73">
        <f t="shared" si="51"/>
        <v>63</v>
      </c>
      <c r="M104" s="74">
        <f t="shared" si="44"/>
        <v>1.0114276179999999</v>
      </c>
      <c r="N104" s="74">
        <f t="shared" ca="1" si="45"/>
        <v>1.0161978949999999</v>
      </c>
      <c r="O104" s="73">
        <f t="shared" si="52"/>
        <v>0</v>
      </c>
      <c r="P104" s="70">
        <f t="shared" ca="1" si="53"/>
        <v>16.197894990000002</v>
      </c>
      <c r="Q104" s="70">
        <f t="shared" si="54"/>
        <v>0</v>
      </c>
      <c r="R104" s="75" t="str">
        <f t="shared" si="55"/>
        <v>A+J=</v>
      </c>
      <c r="S104" s="71">
        <f t="shared" si="56"/>
        <v>44270</v>
      </c>
      <c r="T104" s="9"/>
      <c r="U104" s="110">
        <f>[2]Plan1!$A262</f>
        <v>44846</v>
      </c>
      <c r="V104" s="111" t="str">
        <f>[2]Plan1!$C262</f>
        <v>Nossa Sr.a Aparecida - Padroeira do Brasil</v>
      </c>
      <c r="W104" s="87"/>
      <c r="X104" s="1"/>
      <c r="Y104" s="85"/>
      <c r="Z104" s="86"/>
      <c r="AA104" s="86"/>
      <c r="AB104" s="86"/>
      <c r="AC104" s="3"/>
      <c r="AD104" s="4"/>
      <c r="AE104" s="62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4" ht="12.75" x14ac:dyDescent="0.2">
      <c r="A105" s="68">
        <f t="shared" si="46"/>
        <v>44226</v>
      </c>
      <c r="B105" s="82">
        <f t="shared" ca="1" si="57"/>
        <v>1016.457106</v>
      </c>
      <c r="C105" s="70">
        <f t="shared" si="47"/>
        <v>1000</v>
      </c>
      <c r="D105" s="11">
        <f ca="1">IF(A105&lt;$B$1,VLOOKUP(A105,[1]DI!$A$4:$B$15000,2),0)</f>
        <v>0</v>
      </c>
      <c r="E105" s="70">
        <f t="shared" ca="1" si="58"/>
        <v>1</v>
      </c>
      <c r="F105" s="70">
        <f ca="1">(TRUNC(PRODUCT($E$12:$E104),16))</f>
        <v>1.00479142382947</v>
      </c>
      <c r="G105" s="70">
        <f t="shared" si="59"/>
        <v>1</v>
      </c>
      <c r="H105" s="70">
        <f t="shared" ca="1" si="60"/>
        <v>1.0047914200000001</v>
      </c>
      <c r="I105" s="69">
        <f t="shared" si="48"/>
        <v>4.65E-2</v>
      </c>
      <c r="J105" s="71">
        <f t="shared" si="49"/>
        <v>44133</v>
      </c>
      <c r="K105" s="72">
        <f t="shared" si="50"/>
        <v>63</v>
      </c>
      <c r="L105" s="73">
        <f t="shared" si="51"/>
        <v>64</v>
      </c>
      <c r="M105" s="74">
        <f t="shared" si="44"/>
        <v>1.011610057</v>
      </c>
      <c r="N105" s="74">
        <f t="shared" ca="1" si="45"/>
        <v>1.0164571060000001</v>
      </c>
      <c r="O105" s="73">
        <f t="shared" si="52"/>
        <v>0</v>
      </c>
      <c r="P105" s="70">
        <f t="shared" ca="1" si="53"/>
        <v>16.457106</v>
      </c>
      <c r="Q105" s="70">
        <f t="shared" si="54"/>
        <v>0</v>
      </c>
      <c r="R105" s="75" t="str">
        <f t="shared" si="55"/>
        <v>A+J=</v>
      </c>
      <c r="S105" s="71">
        <f t="shared" si="56"/>
        <v>44270</v>
      </c>
      <c r="T105" s="4"/>
      <c r="U105" s="110">
        <f>[2]Plan1!$A263</f>
        <v>44867</v>
      </c>
      <c r="V105" s="111" t="str">
        <f>[2]Plan1!$C263</f>
        <v>Finados</v>
      </c>
      <c r="W105" s="87"/>
      <c r="X105" s="1"/>
      <c r="Y105" s="85"/>
      <c r="Z105" s="86"/>
      <c r="AA105" s="86"/>
      <c r="AB105" s="86"/>
      <c r="AC105" s="3"/>
      <c r="AD105" s="4"/>
      <c r="AE105" s="62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4" ht="12.75" x14ac:dyDescent="0.2">
      <c r="A106" s="68">
        <f t="shared" si="46"/>
        <v>44227</v>
      </c>
      <c r="B106" s="82">
        <f t="shared" ca="1" si="57"/>
        <v>1016.457106</v>
      </c>
      <c r="C106" s="70">
        <f t="shared" si="47"/>
        <v>1000</v>
      </c>
      <c r="D106" s="11">
        <f ca="1">IF(A106&lt;$B$1,VLOOKUP(A106,[1]DI!$A$4:$B$15000,2),0)</f>
        <v>0</v>
      </c>
      <c r="E106" s="70">
        <f t="shared" ca="1" si="58"/>
        <v>1</v>
      </c>
      <c r="F106" s="70">
        <f ca="1">(TRUNC(PRODUCT($E$12:$E105),16))</f>
        <v>1.00479142382947</v>
      </c>
      <c r="G106" s="70">
        <f t="shared" si="59"/>
        <v>1</v>
      </c>
      <c r="H106" s="70">
        <f t="shared" ca="1" si="60"/>
        <v>1.0047914200000001</v>
      </c>
      <c r="I106" s="69">
        <f t="shared" si="48"/>
        <v>4.65E-2</v>
      </c>
      <c r="J106" s="71">
        <f t="shared" si="49"/>
        <v>44133</v>
      </c>
      <c r="K106" s="72">
        <f t="shared" si="50"/>
        <v>63</v>
      </c>
      <c r="L106" s="73">
        <f t="shared" si="51"/>
        <v>64</v>
      </c>
      <c r="M106" s="74">
        <f t="shared" si="44"/>
        <v>1.011610057</v>
      </c>
      <c r="N106" s="74">
        <f t="shared" ca="1" si="45"/>
        <v>1.0164571060000001</v>
      </c>
      <c r="O106" s="73">
        <f t="shared" si="52"/>
        <v>0</v>
      </c>
      <c r="P106" s="70">
        <f t="shared" ca="1" si="53"/>
        <v>16.457106</v>
      </c>
      <c r="Q106" s="70">
        <f t="shared" si="54"/>
        <v>0</v>
      </c>
      <c r="R106" s="75" t="str">
        <f t="shared" si="55"/>
        <v>A+J=</v>
      </c>
      <c r="S106" s="71">
        <f t="shared" si="56"/>
        <v>44270</v>
      </c>
      <c r="T106" s="15"/>
      <c r="U106" s="110">
        <f>[2]Plan1!$A264</f>
        <v>44880</v>
      </c>
      <c r="V106" s="111" t="str">
        <f>[2]Plan1!$C264</f>
        <v>Proclamação da República</v>
      </c>
      <c r="W106" s="112"/>
      <c r="X106" s="18"/>
      <c r="Y106" s="85"/>
      <c r="Z106" s="86"/>
      <c r="AA106" s="86"/>
      <c r="AB106" s="86"/>
      <c r="AC106" s="17"/>
      <c r="AD106" s="15"/>
      <c r="AE106" s="66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</row>
    <row r="107" spans="1:194" ht="12.75" x14ac:dyDescent="0.2">
      <c r="A107" s="68">
        <f t="shared" si="46"/>
        <v>44228</v>
      </c>
      <c r="B107" s="82">
        <f t="shared" ca="1" si="57"/>
        <v>1016.457106</v>
      </c>
      <c r="C107" s="70">
        <f t="shared" si="47"/>
        <v>1000</v>
      </c>
      <c r="D107" s="11">
        <f ca="1">IF(A107&lt;$B$1,VLOOKUP(A107,[1]DI!$A$4:$B$15000,2),0)</f>
        <v>1.9000000000000006E-2</v>
      </c>
      <c r="E107" s="70">
        <f t="shared" ca="1" si="58"/>
        <v>1.0000746899999999</v>
      </c>
      <c r="F107" s="70">
        <f ca="1">(TRUNC(PRODUCT($E$12:$E106),16))</f>
        <v>1.00479142382947</v>
      </c>
      <c r="G107" s="70">
        <f t="shared" si="59"/>
        <v>1</v>
      </c>
      <c r="H107" s="70">
        <f t="shared" ca="1" si="60"/>
        <v>1.0047914200000001</v>
      </c>
      <c r="I107" s="69">
        <f t="shared" si="48"/>
        <v>4.65E-2</v>
      </c>
      <c r="J107" s="71">
        <f t="shared" si="49"/>
        <v>44133</v>
      </c>
      <c r="K107" s="72">
        <f t="shared" si="50"/>
        <v>64</v>
      </c>
      <c r="L107" s="73">
        <f t="shared" si="51"/>
        <v>64</v>
      </c>
      <c r="M107" s="74">
        <f t="shared" si="44"/>
        <v>1.011610057</v>
      </c>
      <c r="N107" s="74">
        <f t="shared" ca="1" si="45"/>
        <v>1.0164571060000001</v>
      </c>
      <c r="O107" s="73">
        <f t="shared" si="52"/>
        <v>0</v>
      </c>
      <c r="P107" s="70">
        <f t="shared" ca="1" si="53"/>
        <v>16.457106</v>
      </c>
      <c r="Q107" s="70">
        <f t="shared" si="54"/>
        <v>0</v>
      </c>
      <c r="R107" s="75" t="str">
        <f t="shared" si="55"/>
        <v>A+J=</v>
      </c>
      <c r="S107" s="71">
        <f t="shared" si="56"/>
        <v>44270</v>
      </c>
      <c r="T107" s="4"/>
      <c r="U107" s="110">
        <f>[2]Plan1!$A265</f>
        <v>44920</v>
      </c>
      <c r="V107" s="111" t="str">
        <f>[2]Plan1!$C265</f>
        <v>Natal</v>
      </c>
      <c r="W107" s="87"/>
      <c r="X107" s="1"/>
      <c r="Y107" s="85"/>
      <c r="Z107" s="86"/>
      <c r="AA107" s="86"/>
      <c r="AB107" s="86"/>
      <c r="AC107" s="3"/>
      <c r="AD107" s="4"/>
      <c r="AE107" s="62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4" ht="12.75" x14ac:dyDescent="0.2">
      <c r="A108" s="68">
        <f t="shared" si="46"/>
        <v>44229</v>
      </c>
      <c r="B108" s="82">
        <f t="shared" ca="1" si="57"/>
        <v>1016.7163880000001</v>
      </c>
      <c r="C108" s="70">
        <f t="shared" si="47"/>
        <v>1000</v>
      </c>
      <c r="D108" s="11">
        <f ca="1">IF(A108&lt;$B$1,VLOOKUP(A108,[1]DI!$A$4:$B$15000,2),0)</f>
        <v>1.9000000000000006E-2</v>
      </c>
      <c r="E108" s="70">
        <f t="shared" ca="1" si="58"/>
        <v>1.0000746899999999</v>
      </c>
      <c r="F108" s="70">
        <f ca="1">(TRUNC(PRODUCT($E$12:$E107),16))</f>
        <v>1.0048664717009099</v>
      </c>
      <c r="G108" s="70">
        <f t="shared" si="59"/>
        <v>1</v>
      </c>
      <c r="H108" s="70">
        <f t="shared" ca="1" si="60"/>
        <v>1.0048664700000001</v>
      </c>
      <c r="I108" s="69">
        <f t="shared" si="48"/>
        <v>4.65E-2</v>
      </c>
      <c r="J108" s="71">
        <f t="shared" si="49"/>
        <v>44133</v>
      </c>
      <c r="K108" s="72">
        <f t="shared" si="50"/>
        <v>65</v>
      </c>
      <c r="L108" s="73">
        <f t="shared" si="51"/>
        <v>65</v>
      </c>
      <c r="M108" s="74">
        <f t="shared" si="44"/>
        <v>1.0117925299999999</v>
      </c>
      <c r="N108" s="74">
        <f t="shared" ca="1" si="45"/>
        <v>1.0167163880000001</v>
      </c>
      <c r="O108" s="73">
        <f t="shared" si="52"/>
        <v>0</v>
      </c>
      <c r="P108" s="70">
        <f t="shared" ca="1" si="53"/>
        <v>16.716387999999998</v>
      </c>
      <c r="Q108" s="70">
        <f t="shared" si="54"/>
        <v>0</v>
      </c>
      <c r="R108" s="75" t="str">
        <f t="shared" si="55"/>
        <v>A+J=</v>
      </c>
      <c r="S108" s="71">
        <f t="shared" si="56"/>
        <v>44270</v>
      </c>
      <c r="T108" s="4"/>
      <c r="U108" s="110">
        <f>[2]Plan1!$A266</f>
        <v>44927</v>
      </c>
      <c r="V108" s="111" t="str">
        <f>[2]Plan1!$C266</f>
        <v>Confraternização Universal</v>
      </c>
      <c r="W108" s="87"/>
      <c r="X108" s="1"/>
      <c r="Y108" s="85"/>
      <c r="Z108" s="86"/>
      <c r="AA108" s="86"/>
      <c r="AB108" s="86"/>
      <c r="AC108" s="3"/>
      <c r="AD108" s="4"/>
      <c r="AE108" s="62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4" ht="12.75" x14ac:dyDescent="0.2">
      <c r="A109" s="68">
        <f t="shared" si="46"/>
        <v>44230</v>
      </c>
      <c r="B109" s="82">
        <f t="shared" ca="1" si="57"/>
        <v>1016.975741</v>
      </c>
      <c r="C109" s="70">
        <f t="shared" si="47"/>
        <v>1000</v>
      </c>
      <c r="D109" s="11">
        <f ca="1">IF(A109&lt;$B$1,VLOOKUP(A109,[1]DI!$A$4:$B$15000,2),0)</f>
        <v>1.9000000000000006E-2</v>
      </c>
      <c r="E109" s="70">
        <f t="shared" ca="1" si="58"/>
        <v>1.0000746899999999</v>
      </c>
      <c r="F109" s="70">
        <f ca="1">(TRUNC(PRODUCT($E$12:$E108),16))</f>
        <v>1.0049415251776901</v>
      </c>
      <c r="G109" s="70">
        <f t="shared" si="59"/>
        <v>1</v>
      </c>
      <c r="H109" s="70">
        <f t="shared" ca="1" si="60"/>
        <v>1.00494153</v>
      </c>
      <c r="I109" s="69">
        <f t="shared" si="48"/>
        <v>4.65E-2</v>
      </c>
      <c r="J109" s="71">
        <f t="shared" si="49"/>
        <v>44133</v>
      </c>
      <c r="K109" s="72">
        <f t="shared" si="50"/>
        <v>66</v>
      </c>
      <c r="L109" s="73">
        <f t="shared" si="51"/>
        <v>66</v>
      </c>
      <c r="M109" s="74">
        <f t="shared" si="44"/>
        <v>1.0119750359999999</v>
      </c>
      <c r="N109" s="74">
        <f t="shared" ca="1" si="45"/>
        <v>1.016975741</v>
      </c>
      <c r="O109" s="73">
        <f t="shared" si="52"/>
        <v>0</v>
      </c>
      <c r="P109" s="70">
        <f t="shared" ca="1" si="53"/>
        <v>16.975740999999999</v>
      </c>
      <c r="Q109" s="70">
        <f t="shared" si="54"/>
        <v>0</v>
      </c>
      <c r="R109" s="75" t="str">
        <f t="shared" si="55"/>
        <v>A+J=</v>
      </c>
      <c r="S109" s="71">
        <f t="shared" si="56"/>
        <v>44270</v>
      </c>
      <c r="T109" s="4"/>
      <c r="U109" s="110">
        <f>[2]Plan1!$A267</f>
        <v>44977</v>
      </c>
      <c r="V109" s="111" t="str">
        <f>[2]Plan1!$C267</f>
        <v>Carnaval</v>
      </c>
      <c r="W109" s="87"/>
      <c r="X109" s="1"/>
      <c r="Y109" s="85"/>
      <c r="Z109" s="86"/>
      <c r="AA109" s="86"/>
      <c r="AB109" s="86"/>
      <c r="AC109" s="3"/>
      <c r="AD109" s="4"/>
      <c r="AE109" s="62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4" ht="12.75" x14ac:dyDescent="0.2">
      <c r="A110" s="68">
        <f t="shared" si="46"/>
        <v>44231</v>
      </c>
      <c r="B110" s="82">
        <f t="shared" ca="1" si="57"/>
        <v>1017.235143</v>
      </c>
      <c r="C110" s="70">
        <f t="shared" si="47"/>
        <v>1000</v>
      </c>
      <c r="D110" s="11">
        <f ca="1">IF(A110&lt;$B$1,VLOOKUP(A110,[1]DI!$A$4:$B$15000,2),0)</f>
        <v>1.9000000000000006E-2</v>
      </c>
      <c r="E110" s="70">
        <f t="shared" ca="1" si="58"/>
        <v>1.0000746899999999</v>
      </c>
      <c r="F110" s="70">
        <f ca="1">(TRUNC(PRODUCT($E$12:$E109),16))</f>
        <v>1.0050165842601999</v>
      </c>
      <c r="G110" s="70">
        <f t="shared" si="59"/>
        <v>1</v>
      </c>
      <c r="H110" s="70">
        <f t="shared" ca="1" si="60"/>
        <v>1.0050165799999999</v>
      </c>
      <c r="I110" s="69">
        <f t="shared" si="48"/>
        <v>4.65E-2</v>
      </c>
      <c r="J110" s="71">
        <f t="shared" si="49"/>
        <v>44133</v>
      </c>
      <c r="K110" s="72">
        <f t="shared" si="50"/>
        <v>67</v>
      </c>
      <c r="L110" s="73">
        <f t="shared" si="51"/>
        <v>67</v>
      </c>
      <c r="M110" s="74">
        <f t="shared" si="44"/>
        <v>1.0121575739999999</v>
      </c>
      <c r="N110" s="74">
        <f t="shared" ca="1" si="45"/>
        <v>1.017235143</v>
      </c>
      <c r="O110" s="73">
        <f t="shared" si="52"/>
        <v>0</v>
      </c>
      <c r="P110" s="70">
        <f t="shared" ca="1" si="53"/>
        <v>17.235143000000001</v>
      </c>
      <c r="Q110" s="70">
        <f t="shared" si="54"/>
        <v>0</v>
      </c>
      <c r="R110" s="75" t="str">
        <f t="shared" si="55"/>
        <v>A+J=</v>
      </c>
      <c r="S110" s="71">
        <f t="shared" si="56"/>
        <v>44270</v>
      </c>
      <c r="T110" s="4"/>
      <c r="U110" s="110">
        <f>[2]Plan1!$A268</f>
        <v>44978</v>
      </c>
      <c r="V110" s="111" t="str">
        <f>[2]Plan1!$C268</f>
        <v>Carnaval</v>
      </c>
      <c r="W110" s="87"/>
      <c r="X110" s="1"/>
      <c r="Y110" s="85"/>
      <c r="Z110" s="86"/>
      <c r="AA110" s="86"/>
      <c r="AB110" s="86"/>
      <c r="AC110" s="3"/>
      <c r="AD110" s="4"/>
      <c r="AE110" s="62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4" ht="12.75" x14ac:dyDescent="0.2">
      <c r="A111" s="68">
        <f t="shared" si="46"/>
        <v>44232</v>
      </c>
      <c r="B111" s="82">
        <f t="shared" ca="1" si="57"/>
        <v>1017.494627</v>
      </c>
      <c r="C111" s="70">
        <f t="shared" si="47"/>
        <v>1000</v>
      </c>
      <c r="D111" s="11">
        <f ca="1">IF(A111&lt;$B$1,VLOOKUP(A111,[1]DI!$A$4:$B$15000,2),0)</f>
        <v>1.9000000000000006E-2</v>
      </c>
      <c r="E111" s="70">
        <f t="shared" ca="1" si="58"/>
        <v>1.0000746899999999</v>
      </c>
      <c r="F111" s="70">
        <f ca="1">(TRUNC(PRODUCT($E$12:$E110),16))</f>
        <v>1.0050916489488799</v>
      </c>
      <c r="G111" s="70">
        <f t="shared" si="59"/>
        <v>1</v>
      </c>
      <c r="H111" s="70">
        <f t="shared" ca="1" si="60"/>
        <v>1.00509165</v>
      </c>
      <c r="I111" s="69">
        <f t="shared" si="48"/>
        <v>4.65E-2</v>
      </c>
      <c r="J111" s="71">
        <f t="shared" si="49"/>
        <v>44133</v>
      </c>
      <c r="K111" s="72">
        <f t="shared" si="50"/>
        <v>68</v>
      </c>
      <c r="L111" s="73">
        <f t="shared" si="51"/>
        <v>68</v>
      </c>
      <c r="M111" s="74">
        <f t="shared" si="44"/>
        <v>1.012340145</v>
      </c>
      <c r="N111" s="74">
        <f t="shared" ca="1" si="45"/>
        <v>1.017494627</v>
      </c>
      <c r="O111" s="73">
        <f t="shared" si="52"/>
        <v>0</v>
      </c>
      <c r="P111" s="70">
        <f t="shared" ca="1" si="53"/>
        <v>17.494627000000001</v>
      </c>
      <c r="Q111" s="70">
        <f t="shared" si="54"/>
        <v>0</v>
      </c>
      <c r="R111" s="75" t="str">
        <f t="shared" si="55"/>
        <v>A+J=</v>
      </c>
      <c r="S111" s="71">
        <f t="shared" si="56"/>
        <v>44270</v>
      </c>
      <c r="T111" s="4"/>
      <c r="U111" s="110">
        <f>[2]Plan1!$A269</f>
        <v>45023</v>
      </c>
      <c r="V111" s="111" t="str">
        <f>[2]Plan1!$C269</f>
        <v>Paixão de Cristo</v>
      </c>
      <c r="W111" s="87"/>
      <c r="X111" s="1"/>
      <c r="Y111" s="85"/>
      <c r="Z111" s="86"/>
      <c r="AA111" s="86"/>
      <c r="AB111" s="86"/>
      <c r="AC111" s="3"/>
      <c r="AD111" s="4"/>
      <c r="AE111" s="62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4" ht="12.75" x14ac:dyDescent="0.2">
      <c r="A112" s="68">
        <f t="shared" si="46"/>
        <v>44233</v>
      </c>
      <c r="B112" s="82">
        <f t="shared" ca="1" si="57"/>
        <v>1017.754172</v>
      </c>
      <c r="C112" s="70">
        <f t="shared" si="47"/>
        <v>1000</v>
      </c>
      <c r="D112" s="11">
        <f ca="1">IF(A112&lt;$B$1,VLOOKUP(A112,[1]DI!$A$4:$B$15000,2),0)</f>
        <v>0</v>
      </c>
      <c r="E112" s="70">
        <f t="shared" ca="1" si="58"/>
        <v>1</v>
      </c>
      <c r="F112" s="70">
        <f ca="1">(TRUNC(PRODUCT($E$12:$E111),16))</f>
        <v>1.00516671924414</v>
      </c>
      <c r="G112" s="70">
        <f t="shared" si="59"/>
        <v>1</v>
      </c>
      <c r="H112" s="70">
        <f t="shared" ca="1" si="60"/>
        <v>1.0051667200000001</v>
      </c>
      <c r="I112" s="69">
        <f t="shared" si="48"/>
        <v>4.65E-2</v>
      </c>
      <c r="J112" s="71">
        <f t="shared" si="49"/>
        <v>44133</v>
      </c>
      <c r="K112" s="72">
        <f t="shared" si="50"/>
        <v>68</v>
      </c>
      <c r="L112" s="73">
        <f t="shared" si="51"/>
        <v>69</v>
      </c>
      <c r="M112" s="74">
        <f t="shared" si="44"/>
        <v>1.01252275</v>
      </c>
      <c r="N112" s="74">
        <f t="shared" ca="1" si="45"/>
        <v>1.0177541720000001</v>
      </c>
      <c r="O112" s="73">
        <f t="shared" si="52"/>
        <v>0</v>
      </c>
      <c r="P112" s="70">
        <f t="shared" ca="1" si="53"/>
        <v>17.754172000000001</v>
      </c>
      <c r="Q112" s="70">
        <f t="shared" si="54"/>
        <v>0</v>
      </c>
      <c r="R112" s="75" t="str">
        <f t="shared" si="55"/>
        <v>A+J=</v>
      </c>
      <c r="S112" s="71">
        <f t="shared" si="56"/>
        <v>44270</v>
      </c>
      <c r="T112" s="4"/>
      <c r="U112" s="110">
        <f>[2]Plan1!$A270</f>
        <v>45037</v>
      </c>
      <c r="V112" s="111" t="str">
        <f>[2]Plan1!$C270</f>
        <v>Tiradentes</v>
      </c>
      <c r="W112" s="87"/>
      <c r="X112" s="1"/>
      <c r="Y112" s="85"/>
      <c r="Z112" s="86"/>
      <c r="AA112" s="86"/>
      <c r="AB112" s="86"/>
      <c r="AC112" s="3"/>
      <c r="AD112" s="4"/>
      <c r="AE112" s="62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ht="12.75" x14ac:dyDescent="0.2">
      <c r="A113" s="68">
        <f t="shared" si="46"/>
        <v>44234</v>
      </c>
      <c r="B113" s="82">
        <f t="shared" ca="1" si="57"/>
        <v>1017.754172</v>
      </c>
      <c r="C113" s="70">
        <f t="shared" si="47"/>
        <v>1000</v>
      </c>
      <c r="D113" s="11">
        <f ca="1">IF(A113&lt;$B$1,VLOOKUP(A113,[1]DI!$A$4:$B$15000,2),0)</f>
        <v>0</v>
      </c>
      <c r="E113" s="70">
        <f t="shared" ca="1" si="58"/>
        <v>1</v>
      </c>
      <c r="F113" s="70">
        <f ca="1">(TRUNC(PRODUCT($E$12:$E112),16))</f>
        <v>1.00516671924414</v>
      </c>
      <c r="G113" s="70">
        <f t="shared" si="59"/>
        <v>1</v>
      </c>
      <c r="H113" s="70">
        <f t="shared" ca="1" si="60"/>
        <v>1.0051667200000001</v>
      </c>
      <c r="I113" s="69">
        <f t="shared" si="48"/>
        <v>4.65E-2</v>
      </c>
      <c r="J113" s="71">
        <f t="shared" si="49"/>
        <v>44133</v>
      </c>
      <c r="K113" s="72">
        <f t="shared" si="50"/>
        <v>68</v>
      </c>
      <c r="L113" s="73">
        <f t="shared" si="51"/>
        <v>69</v>
      </c>
      <c r="M113" s="74">
        <f t="shared" si="44"/>
        <v>1.01252275</v>
      </c>
      <c r="N113" s="74">
        <f t="shared" ca="1" si="45"/>
        <v>1.0177541720000001</v>
      </c>
      <c r="O113" s="73">
        <f t="shared" si="52"/>
        <v>0</v>
      </c>
      <c r="P113" s="70">
        <f t="shared" ca="1" si="53"/>
        <v>17.754172000000001</v>
      </c>
      <c r="Q113" s="70">
        <f t="shared" si="54"/>
        <v>0</v>
      </c>
      <c r="R113" s="75" t="str">
        <f t="shared" si="55"/>
        <v>A+J=</v>
      </c>
      <c r="S113" s="71">
        <f t="shared" si="56"/>
        <v>44270</v>
      </c>
      <c r="T113" s="4"/>
      <c r="U113" s="110">
        <f>[2]Plan1!$A271</f>
        <v>45047</v>
      </c>
      <c r="V113" s="111" t="str">
        <f>[2]Plan1!$C271</f>
        <v>Dia do Trabalho</v>
      </c>
      <c r="W113" s="87"/>
      <c r="X113" s="1"/>
      <c r="Y113" s="85"/>
      <c r="Z113" s="86"/>
      <c r="AA113" s="86"/>
      <c r="AB113" s="86"/>
      <c r="AC113" s="3"/>
      <c r="AD113" s="4"/>
      <c r="AE113" s="62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ht="12.75" x14ac:dyDescent="0.2">
      <c r="A114" s="68">
        <f t="shared" si="46"/>
        <v>44235</v>
      </c>
      <c r="B114" s="82">
        <f t="shared" ca="1" si="57"/>
        <v>1017.754172</v>
      </c>
      <c r="C114" s="70">
        <f t="shared" si="47"/>
        <v>1000</v>
      </c>
      <c r="D114" s="11">
        <f ca="1">IF(A114&lt;$B$1,VLOOKUP(A114,[1]DI!$A$4:$B$15000,2),0)</f>
        <v>1.9000000000000006E-2</v>
      </c>
      <c r="E114" s="70">
        <f t="shared" ca="1" si="58"/>
        <v>1.0000746899999999</v>
      </c>
      <c r="F114" s="70">
        <f ca="1">(TRUNC(PRODUCT($E$12:$E113),16))</f>
        <v>1.00516671924414</v>
      </c>
      <c r="G114" s="70">
        <f t="shared" si="59"/>
        <v>1</v>
      </c>
      <c r="H114" s="70">
        <f t="shared" ca="1" si="60"/>
        <v>1.0051667200000001</v>
      </c>
      <c r="I114" s="69">
        <f t="shared" si="48"/>
        <v>4.65E-2</v>
      </c>
      <c r="J114" s="71">
        <f t="shared" si="49"/>
        <v>44133</v>
      </c>
      <c r="K114" s="72">
        <f t="shared" si="50"/>
        <v>69</v>
      </c>
      <c r="L114" s="73">
        <f t="shared" si="51"/>
        <v>69</v>
      </c>
      <c r="M114" s="74">
        <f t="shared" si="44"/>
        <v>1.01252275</v>
      </c>
      <c r="N114" s="74">
        <f t="shared" ca="1" si="45"/>
        <v>1.0177541720000001</v>
      </c>
      <c r="O114" s="73">
        <f t="shared" si="52"/>
        <v>0</v>
      </c>
      <c r="P114" s="70">
        <f t="shared" ca="1" si="53"/>
        <v>17.754172000000001</v>
      </c>
      <c r="Q114" s="70">
        <f t="shared" si="54"/>
        <v>0</v>
      </c>
      <c r="R114" s="75" t="str">
        <f t="shared" si="55"/>
        <v>A+J=</v>
      </c>
      <c r="S114" s="71">
        <f t="shared" si="56"/>
        <v>44270</v>
      </c>
      <c r="T114" s="4"/>
      <c r="U114" s="110">
        <f>[2]Plan1!$A272</f>
        <v>45085</v>
      </c>
      <c r="V114" s="111" t="str">
        <f>[2]Plan1!$C272</f>
        <v>Corpus Christi</v>
      </c>
      <c r="W114" s="87"/>
      <c r="X114" s="1"/>
      <c r="Y114" s="85"/>
      <c r="Z114" s="86"/>
      <c r="AA114" s="86"/>
      <c r="AB114" s="86"/>
      <c r="AC114" s="3"/>
      <c r="AD114" s="4"/>
      <c r="AE114" s="62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ht="12.75" x14ac:dyDescent="0.2">
      <c r="A115" s="68">
        <f t="shared" si="46"/>
        <v>44236</v>
      </c>
      <c r="B115" s="82">
        <f t="shared" ca="1" si="57"/>
        <v>1018.013786</v>
      </c>
      <c r="C115" s="70">
        <f t="shared" si="47"/>
        <v>1000</v>
      </c>
      <c r="D115" s="11">
        <f ca="1">IF(A115&lt;$B$1,VLOOKUP(A115,[1]DI!$A$4:$B$15000,2),0)</f>
        <v>1.9000000000000006E-2</v>
      </c>
      <c r="E115" s="70">
        <f t="shared" ca="1" si="58"/>
        <v>1.0000746899999999</v>
      </c>
      <c r="F115" s="70">
        <f ca="1">(TRUNC(PRODUCT($E$12:$E114),16))</f>
        <v>1.0052417951464001</v>
      </c>
      <c r="G115" s="70">
        <f t="shared" si="59"/>
        <v>1</v>
      </c>
      <c r="H115" s="70">
        <f t="shared" ca="1" si="60"/>
        <v>1.0052418000000001</v>
      </c>
      <c r="I115" s="69">
        <f t="shared" si="48"/>
        <v>4.65E-2</v>
      </c>
      <c r="J115" s="71">
        <f t="shared" si="49"/>
        <v>44133</v>
      </c>
      <c r="K115" s="72">
        <f t="shared" si="50"/>
        <v>70</v>
      </c>
      <c r="L115" s="73">
        <f t="shared" si="51"/>
        <v>70</v>
      </c>
      <c r="M115" s="74">
        <f t="shared" si="44"/>
        <v>1.012705387</v>
      </c>
      <c r="N115" s="74">
        <f t="shared" ca="1" si="45"/>
        <v>1.018013786</v>
      </c>
      <c r="O115" s="73">
        <f t="shared" si="52"/>
        <v>0</v>
      </c>
      <c r="P115" s="70">
        <f t="shared" ca="1" si="53"/>
        <v>18.013786</v>
      </c>
      <c r="Q115" s="70">
        <f t="shared" si="54"/>
        <v>0</v>
      </c>
      <c r="R115" s="75" t="str">
        <f t="shared" si="55"/>
        <v>A+J=</v>
      </c>
      <c r="S115" s="71">
        <f t="shared" si="56"/>
        <v>44270</v>
      </c>
      <c r="T115" s="4"/>
      <c r="U115" s="110">
        <f>[2]Plan1!$A273</f>
        <v>45176</v>
      </c>
      <c r="V115" s="111" t="str">
        <f>[2]Plan1!$C273</f>
        <v>Independência do Brasil</v>
      </c>
      <c r="W115" s="87"/>
      <c r="X115" s="1"/>
      <c r="Y115" s="85"/>
      <c r="Z115" s="86"/>
      <c r="AA115" s="86"/>
      <c r="AB115" s="86"/>
      <c r="AC115" s="3"/>
      <c r="AD115" s="4"/>
      <c r="AE115" s="62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ht="12.75" x14ac:dyDescent="0.2">
      <c r="A116" s="68">
        <f t="shared" si="46"/>
        <v>44237</v>
      </c>
      <c r="B116" s="82">
        <f t="shared" ca="1" si="57"/>
        <v>1018.27346099</v>
      </c>
      <c r="C116" s="70">
        <f t="shared" si="47"/>
        <v>1000</v>
      </c>
      <c r="D116" s="11">
        <f ca="1">IF(A116&lt;$B$1,VLOOKUP(A116,[1]DI!$A$4:$B$15000,2),0)</f>
        <v>1.9000000000000006E-2</v>
      </c>
      <c r="E116" s="70">
        <f t="shared" ca="1" si="58"/>
        <v>1.0000746899999999</v>
      </c>
      <c r="F116" s="70">
        <f ca="1">(TRUNC(PRODUCT($E$12:$E115),16))</f>
        <v>1.00531687665608</v>
      </c>
      <c r="G116" s="70">
        <f t="shared" si="59"/>
        <v>1</v>
      </c>
      <c r="H116" s="70">
        <f t="shared" ca="1" si="60"/>
        <v>1.0053168800000001</v>
      </c>
      <c r="I116" s="69">
        <f t="shared" si="48"/>
        <v>4.65E-2</v>
      </c>
      <c r="J116" s="71">
        <f t="shared" si="49"/>
        <v>44133</v>
      </c>
      <c r="K116" s="72">
        <f t="shared" si="50"/>
        <v>71</v>
      </c>
      <c r="L116" s="73">
        <f t="shared" si="51"/>
        <v>71</v>
      </c>
      <c r="M116" s="74">
        <f t="shared" si="44"/>
        <v>1.0128880570000001</v>
      </c>
      <c r="N116" s="74">
        <f t="shared" ca="1" si="45"/>
        <v>1.0182734609999999</v>
      </c>
      <c r="O116" s="73">
        <f t="shared" si="52"/>
        <v>0</v>
      </c>
      <c r="P116" s="70">
        <f t="shared" ca="1" si="53"/>
        <v>18.27346099</v>
      </c>
      <c r="Q116" s="70">
        <f t="shared" si="54"/>
        <v>0</v>
      </c>
      <c r="R116" s="75" t="str">
        <f t="shared" si="55"/>
        <v>A+J=</v>
      </c>
      <c r="S116" s="71">
        <f t="shared" si="56"/>
        <v>44270</v>
      </c>
      <c r="T116" s="4"/>
      <c r="U116" s="110">
        <f>[2]Plan1!$A274</f>
        <v>45211</v>
      </c>
      <c r="V116" s="111" t="str">
        <f>[2]Plan1!$C274</f>
        <v>Nossa Sr.a Aparecida - Padroeira do Brasil</v>
      </c>
      <c r="W116" s="87"/>
      <c r="X116" s="1"/>
      <c r="Y116" s="85"/>
      <c r="Z116" s="86"/>
      <c r="AA116" s="86"/>
      <c r="AB116" s="86"/>
      <c r="AC116" s="3"/>
      <c r="AD116" s="4"/>
      <c r="AE116" s="62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ht="12.75" x14ac:dyDescent="0.2">
      <c r="A117" s="68">
        <f t="shared" si="46"/>
        <v>44238</v>
      </c>
      <c r="B117" s="82">
        <f t="shared" ca="1" si="57"/>
        <v>1018.533197</v>
      </c>
      <c r="C117" s="70">
        <f t="shared" si="47"/>
        <v>1000</v>
      </c>
      <c r="D117" s="11">
        <f ca="1">IF(A117&lt;$B$1,VLOOKUP(A117,[1]DI!$A$4:$B$15000,2),0)</f>
        <v>1.9000000000000006E-2</v>
      </c>
      <c r="E117" s="70">
        <f t="shared" ca="1" si="58"/>
        <v>1.0000746899999999</v>
      </c>
      <c r="F117" s="70">
        <f ca="1">(TRUNC(PRODUCT($E$12:$E116),16))</f>
        <v>1.0053919637736</v>
      </c>
      <c r="G117" s="70">
        <f t="shared" si="59"/>
        <v>1</v>
      </c>
      <c r="H117" s="70">
        <f t="shared" ca="1" si="60"/>
        <v>1.0053919600000001</v>
      </c>
      <c r="I117" s="69">
        <f t="shared" si="48"/>
        <v>4.65E-2</v>
      </c>
      <c r="J117" s="71">
        <f t="shared" si="49"/>
        <v>44133</v>
      </c>
      <c r="K117" s="72">
        <f t="shared" si="50"/>
        <v>72</v>
      </c>
      <c r="L117" s="73">
        <f t="shared" si="51"/>
        <v>72</v>
      </c>
      <c r="M117" s="74">
        <f t="shared" si="44"/>
        <v>1.01307076</v>
      </c>
      <c r="N117" s="74">
        <f t="shared" ca="1" si="45"/>
        <v>1.018533197</v>
      </c>
      <c r="O117" s="73">
        <f t="shared" si="52"/>
        <v>0</v>
      </c>
      <c r="P117" s="70">
        <f t="shared" ca="1" si="53"/>
        <v>18.533197000000001</v>
      </c>
      <c r="Q117" s="70">
        <f t="shared" si="54"/>
        <v>0</v>
      </c>
      <c r="R117" s="75" t="str">
        <f t="shared" si="55"/>
        <v>A+J=</v>
      </c>
      <c r="S117" s="71">
        <f t="shared" si="56"/>
        <v>44270</v>
      </c>
      <c r="T117" s="4"/>
      <c r="U117" s="110">
        <f>[2]Plan1!$A275</f>
        <v>45232</v>
      </c>
      <c r="V117" s="111" t="str">
        <f>[2]Plan1!$C275</f>
        <v>Finados</v>
      </c>
      <c r="W117" s="87"/>
      <c r="X117" s="1"/>
      <c r="Y117" s="85"/>
      <c r="Z117" s="86"/>
      <c r="AA117" s="86"/>
      <c r="AB117" s="86"/>
      <c r="AC117" s="3"/>
      <c r="AD117" s="4"/>
      <c r="AE117" s="62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ht="12.75" x14ac:dyDescent="0.2">
      <c r="A118" s="68">
        <f t="shared" si="46"/>
        <v>44239</v>
      </c>
      <c r="B118" s="82">
        <f t="shared" ca="1" si="57"/>
        <v>1018.793014</v>
      </c>
      <c r="C118" s="70">
        <f t="shared" si="47"/>
        <v>1000</v>
      </c>
      <c r="D118" s="11">
        <f ca="1">IF(A118&lt;$B$1,VLOOKUP(A118,[1]DI!$A$4:$B$15000,2),0)</f>
        <v>1.9000000000000006E-2</v>
      </c>
      <c r="E118" s="70">
        <f t="shared" ca="1" si="58"/>
        <v>1.0000746899999999</v>
      </c>
      <c r="F118" s="70">
        <f ca="1">(TRUNC(PRODUCT($E$12:$E117),16))</f>
        <v>1.00546705649937</v>
      </c>
      <c r="G118" s="70">
        <f t="shared" si="59"/>
        <v>1</v>
      </c>
      <c r="H118" s="70">
        <f t="shared" ca="1" si="60"/>
        <v>1.00546706</v>
      </c>
      <c r="I118" s="69">
        <f t="shared" si="48"/>
        <v>4.65E-2</v>
      </c>
      <c r="J118" s="71">
        <f t="shared" si="49"/>
        <v>44133</v>
      </c>
      <c r="K118" s="72">
        <f t="shared" si="50"/>
        <v>73</v>
      </c>
      <c r="L118" s="73">
        <f t="shared" si="51"/>
        <v>73</v>
      </c>
      <c r="M118" s="74">
        <f t="shared" si="44"/>
        <v>1.0132534959999999</v>
      </c>
      <c r="N118" s="74">
        <f t="shared" ca="1" si="45"/>
        <v>1.0187930140000001</v>
      </c>
      <c r="O118" s="73">
        <f t="shared" si="52"/>
        <v>0</v>
      </c>
      <c r="P118" s="70">
        <f t="shared" ca="1" si="53"/>
        <v>18.793013999999999</v>
      </c>
      <c r="Q118" s="70">
        <f t="shared" si="54"/>
        <v>0</v>
      </c>
      <c r="R118" s="75" t="str">
        <f t="shared" si="55"/>
        <v>A+J=</v>
      </c>
      <c r="S118" s="71">
        <f t="shared" si="56"/>
        <v>44270</v>
      </c>
      <c r="T118" s="4"/>
      <c r="U118" s="110">
        <f>[2]Plan1!$A276</f>
        <v>45245</v>
      </c>
      <c r="V118" s="111" t="str">
        <f>[2]Plan1!$C276</f>
        <v>Proclamação da República</v>
      </c>
      <c r="W118" s="87"/>
      <c r="X118" s="1"/>
      <c r="Y118" s="85"/>
      <c r="Z118" s="86"/>
      <c r="AA118" s="86"/>
      <c r="AB118" s="86"/>
      <c r="AC118" s="3"/>
      <c r="AD118" s="4"/>
      <c r="AE118" s="62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ht="12.75" x14ac:dyDescent="0.2">
      <c r="A119" s="68">
        <f t="shared" si="46"/>
        <v>44240</v>
      </c>
      <c r="B119" s="82">
        <f t="shared" ca="1" si="57"/>
        <v>1019.052882</v>
      </c>
      <c r="C119" s="70">
        <f t="shared" si="47"/>
        <v>1000</v>
      </c>
      <c r="D119" s="11">
        <f ca="1">IF(A119&lt;$B$1,VLOOKUP(A119,[1]DI!$A$4:$B$15000,2),0)</f>
        <v>0</v>
      </c>
      <c r="E119" s="70">
        <f t="shared" ca="1" si="58"/>
        <v>1</v>
      </c>
      <c r="F119" s="70">
        <f ca="1">(TRUNC(PRODUCT($E$12:$E118),16))</f>
        <v>1.0055421548338199</v>
      </c>
      <c r="G119" s="70">
        <f t="shared" si="59"/>
        <v>1</v>
      </c>
      <c r="H119" s="70">
        <f t="shared" ca="1" si="60"/>
        <v>1.0055421499999999</v>
      </c>
      <c r="I119" s="69">
        <f t="shared" si="48"/>
        <v>4.65E-2</v>
      </c>
      <c r="J119" s="71">
        <f t="shared" si="49"/>
        <v>44133</v>
      </c>
      <c r="K119" s="72">
        <f t="shared" si="50"/>
        <v>73</v>
      </c>
      <c r="L119" s="73">
        <f t="shared" si="51"/>
        <v>74</v>
      </c>
      <c r="M119" s="74">
        <f t="shared" si="44"/>
        <v>1.013436266</v>
      </c>
      <c r="N119" s="74">
        <f t="shared" ca="1" si="45"/>
        <v>1.019052882</v>
      </c>
      <c r="O119" s="73">
        <f t="shared" si="52"/>
        <v>0</v>
      </c>
      <c r="P119" s="70">
        <f t="shared" ca="1" si="53"/>
        <v>19.052882</v>
      </c>
      <c r="Q119" s="70">
        <f t="shared" si="54"/>
        <v>0</v>
      </c>
      <c r="R119" s="75" t="str">
        <f t="shared" si="55"/>
        <v>A+J=</v>
      </c>
      <c r="S119" s="71">
        <f t="shared" si="56"/>
        <v>44270</v>
      </c>
      <c r="T119" s="4"/>
      <c r="U119" s="110">
        <f>[2]Plan1!$A277</f>
        <v>45285</v>
      </c>
      <c r="V119" s="111" t="str">
        <f>[2]Plan1!$C277</f>
        <v>Natal</v>
      </c>
      <c r="W119" s="87"/>
      <c r="X119" s="1"/>
      <c r="Y119" s="85"/>
      <c r="Z119" s="86"/>
      <c r="AA119" s="86"/>
      <c r="AB119" s="86"/>
      <c r="AC119" s="3"/>
      <c r="AD119" s="4"/>
      <c r="AE119" s="62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ht="12.75" x14ac:dyDescent="0.2">
      <c r="A120" s="68">
        <f t="shared" si="46"/>
        <v>44241</v>
      </c>
      <c r="B120" s="82">
        <f t="shared" ca="1" si="57"/>
        <v>1019.052882</v>
      </c>
      <c r="C120" s="70">
        <f t="shared" si="47"/>
        <v>1000</v>
      </c>
      <c r="D120" s="11">
        <f ca="1">IF(A120&lt;$B$1,VLOOKUP(A120,[1]DI!$A$4:$B$15000,2),0)</f>
        <v>0</v>
      </c>
      <c r="E120" s="70">
        <f t="shared" ca="1" si="58"/>
        <v>1</v>
      </c>
      <c r="F120" s="70">
        <f ca="1">(TRUNC(PRODUCT($E$12:$E119),16))</f>
        <v>1.0055421548338199</v>
      </c>
      <c r="G120" s="70">
        <f t="shared" si="59"/>
        <v>1</v>
      </c>
      <c r="H120" s="70">
        <f t="shared" ca="1" si="60"/>
        <v>1.0055421499999999</v>
      </c>
      <c r="I120" s="69">
        <f t="shared" si="48"/>
        <v>4.65E-2</v>
      </c>
      <c r="J120" s="71">
        <f t="shared" si="49"/>
        <v>44133</v>
      </c>
      <c r="K120" s="72">
        <f t="shared" si="50"/>
        <v>73</v>
      </c>
      <c r="L120" s="73">
        <f t="shared" si="51"/>
        <v>74</v>
      </c>
      <c r="M120" s="74">
        <f t="shared" si="44"/>
        <v>1.013436266</v>
      </c>
      <c r="N120" s="74">
        <f t="shared" ca="1" si="45"/>
        <v>1.019052882</v>
      </c>
      <c r="O120" s="73">
        <f t="shared" si="52"/>
        <v>0</v>
      </c>
      <c r="P120" s="70">
        <f t="shared" ca="1" si="53"/>
        <v>19.052882</v>
      </c>
      <c r="Q120" s="70">
        <f t="shared" si="54"/>
        <v>0</v>
      </c>
      <c r="R120" s="75" t="str">
        <f t="shared" si="55"/>
        <v>A+J=</v>
      </c>
      <c r="S120" s="71">
        <f t="shared" si="56"/>
        <v>44270</v>
      </c>
      <c r="T120" s="4"/>
      <c r="U120" s="110">
        <f>[2]Plan1!$A278</f>
        <v>45292</v>
      </c>
      <c r="V120" s="111" t="str">
        <f>[2]Plan1!$C278</f>
        <v>Confraternização Universal</v>
      </c>
      <c r="W120" s="87"/>
      <c r="X120" s="1"/>
      <c r="Y120" s="85"/>
      <c r="Z120" s="86"/>
      <c r="AA120" s="86"/>
      <c r="AB120" s="86"/>
      <c r="AC120" s="3"/>
      <c r="AD120" s="4"/>
      <c r="AE120" s="62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ht="12.75" x14ac:dyDescent="0.2">
      <c r="A121" s="68">
        <f t="shared" si="46"/>
        <v>44242</v>
      </c>
      <c r="B121" s="82">
        <f t="shared" ca="1" si="57"/>
        <v>1019.052882</v>
      </c>
      <c r="C121" s="70">
        <f t="shared" si="47"/>
        <v>1000</v>
      </c>
      <c r="D121" s="11">
        <f ca="1">IF(A121&lt;$B$1,VLOOKUP(A121,[1]DI!$A$4:$B$15000,2),0)</f>
        <v>0</v>
      </c>
      <c r="E121" s="70">
        <f t="shared" ca="1" si="58"/>
        <v>1</v>
      </c>
      <c r="F121" s="70">
        <f ca="1">(TRUNC(PRODUCT($E$12:$E120),16))</f>
        <v>1.0055421548338199</v>
      </c>
      <c r="G121" s="70">
        <f t="shared" si="59"/>
        <v>1</v>
      </c>
      <c r="H121" s="70">
        <f t="shared" ca="1" si="60"/>
        <v>1.0055421499999999</v>
      </c>
      <c r="I121" s="69">
        <f t="shared" si="48"/>
        <v>4.65E-2</v>
      </c>
      <c r="J121" s="71">
        <f t="shared" si="49"/>
        <v>44133</v>
      </c>
      <c r="K121" s="72">
        <f t="shared" si="50"/>
        <v>73</v>
      </c>
      <c r="L121" s="73">
        <f t="shared" si="51"/>
        <v>74</v>
      </c>
      <c r="M121" s="74">
        <f t="shared" si="44"/>
        <v>1.013436266</v>
      </c>
      <c r="N121" s="74">
        <f t="shared" ca="1" si="45"/>
        <v>1.019052882</v>
      </c>
      <c r="O121" s="73">
        <f t="shared" si="52"/>
        <v>0</v>
      </c>
      <c r="P121" s="70">
        <f t="shared" ca="1" si="53"/>
        <v>19.052882</v>
      </c>
      <c r="Q121" s="70">
        <f t="shared" si="54"/>
        <v>0</v>
      </c>
      <c r="R121" s="75" t="str">
        <f t="shared" si="55"/>
        <v>A+J=</v>
      </c>
      <c r="S121" s="71">
        <f t="shared" si="56"/>
        <v>44270</v>
      </c>
      <c r="T121" s="4"/>
      <c r="U121" s="110">
        <f>[2]Plan1!$A279</f>
        <v>45334</v>
      </c>
      <c r="V121" s="111" t="str">
        <f>[2]Plan1!$C279</f>
        <v>Carnaval</v>
      </c>
      <c r="W121" s="87"/>
      <c r="X121" s="1"/>
      <c r="Y121" s="7"/>
      <c r="Z121" s="7"/>
      <c r="AA121" s="7"/>
      <c r="AB121" s="7"/>
      <c r="AC121" s="3"/>
      <c r="AD121" s="4"/>
      <c r="AE121" s="62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ht="12.75" x14ac:dyDescent="0.2">
      <c r="A122" s="68">
        <f t="shared" si="46"/>
        <v>44243</v>
      </c>
      <c r="B122" s="82">
        <f t="shared" ca="1" si="57"/>
        <v>1019.052882</v>
      </c>
      <c r="C122" s="70">
        <f t="shared" si="47"/>
        <v>1000</v>
      </c>
      <c r="D122" s="11">
        <f ca="1">IF(A122&lt;$B$1,VLOOKUP(A122,[1]DI!$A$4:$B$15000,2),0)</f>
        <v>0</v>
      </c>
      <c r="E122" s="70">
        <f t="shared" ca="1" si="58"/>
        <v>1</v>
      </c>
      <c r="F122" s="70">
        <f ca="1">(TRUNC(PRODUCT($E$12:$E121),16))</f>
        <v>1.0055421548338199</v>
      </c>
      <c r="G122" s="70">
        <f t="shared" si="59"/>
        <v>1</v>
      </c>
      <c r="H122" s="70">
        <f t="shared" ca="1" si="60"/>
        <v>1.0055421499999999</v>
      </c>
      <c r="I122" s="69">
        <f t="shared" si="48"/>
        <v>4.65E-2</v>
      </c>
      <c r="J122" s="71">
        <f t="shared" si="49"/>
        <v>44133</v>
      </c>
      <c r="K122" s="72">
        <f t="shared" si="50"/>
        <v>73</v>
      </c>
      <c r="L122" s="73">
        <f t="shared" si="51"/>
        <v>74</v>
      </c>
      <c r="M122" s="74">
        <f t="shared" si="44"/>
        <v>1.013436266</v>
      </c>
      <c r="N122" s="74">
        <f t="shared" ca="1" si="45"/>
        <v>1.019052882</v>
      </c>
      <c r="O122" s="73">
        <f t="shared" si="52"/>
        <v>0</v>
      </c>
      <c r="P122" s="70">
        <f t="shared" ca="1" si="53"/>
        <v>19.052882</v>
      </c>
      <c r="Q122" s="70">
        <f t="shared" si="54"/>
        <v>0</v>
      </c>
      <c r="R122" s="75" t="str">
        <f t="shared" si="55"/>
        <v>A+J=</v>
      </c>
      <c r="S122" s="71">
        <f t="shared" si="56"/>
        <v>44270</v>
      </c>
      <c r="T122" s="4"/>
      <c r="U122" s="110">
        <f>[2]Plan1!$A280</f>
        <v>45335</v>
      </c>
      <c r="V122" s="111" t="str">
        <f>[2]Plan1!$C280</f>
        <v>Carnaval</v>
      </c>
      <c r="W122" s="87"/>
      <c r="X122" s="1"/>
      <c r="Y122" s="7"/>
      <c r="Z122" s="7"/>
      <c r="AA122" s="7"/>
      <c r="AB122" s="7"/>
      <c r="AC122" s="3"/>
      <c r="AD122" s="4"/>
      <c r="AE122" s="62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ht="12.75" x14ac:dyDescent="0.2">
      <c r="A123" s="68">
        <f t="shared" si="46"/>
        <v>44244</v>
      </c>
      <c r="B123" s="82">
        <f t="shared" ca="1" si="57"/>
        <v>1019.052882</v>
      </c>
      <c r="C123" s="70">
        <f t="shared" si="47"/>
        <v>1000</v>
      </c>
      <c r="D123" s="11">
        <f ca="1">IF(A123&lt;$B$1,VLOOKUP(A123,[1]DI!$A$4:$B$15000,2),0)</f>
        <v>1.9000000000000006E-2</v>
      </c>
      <c r="E123" s="70">
        <f t="shared" ca="1" si="58"/>
        <v>1.0000746899999999</v>
      </c>
      <c r="F123" s="70">
        <f ca="1">(TRUNC(PRODUCT($E$12:$E122),16))</f>
        <v>1.0055421548338199</v>
      </c>
      <c r="G123" s="70">
        <f t="shared" si="59"/>
        <v>1</v>
      </c>
      <c r="H123" s="70">
        <f t="shared" ca="1" si="60"/>
        <v>1.0055421499999999</v>
      </c>
      <c r="I123" s="69">
        <f t="shared" si="48"/>
        <v>4.65E-2</v>
      </c>
      <c r="J123" s="71">
        <f t="shared" si="49"/>
        <v>44133</v>
      </c>
      <c r="K123" s="72">
        <f t="shared" si="50"/>
        <v>74</v>
      </c>
      <c r="L123" s="73">
        <f t="shared" si="51"/>
        <v>74</v>
      </c>
      <c r="M123" s="74">
        <f t="shared" si="44"/>
        <v>1.013436266</v>
      </c>
      <c r="N123" s="74">
        <f t="shared" ca="1" si="45"/>
        <v>1.019052882</v>
      </c>
      <c r="O123" s="73">
        <f t="shared" si="52"/>
        <v>0</v>
      </c>
      <c r="P123" s="70">
        <f t="shared" ca="1" si="53"/>
        <v>19.052882</v>
      </c>
      <c r="Q123" s="70">
        <f t="shared" si="54"/>
        <v>0</v>
      </c>
      <c r="R123" s="75" t="str">
        <f t="shared" si="55"/>
        <v>A+J=</v>
      </c>
      <c r="S123" s="71">
        <f t="shared" si="56"/>
        <v>44270</v>
      </c>
      <c r="T123" s="4"/>
      <c r="U123" s="110">
        <f>[2]Plan1!$A281</f>
        <v>45380</v>
      </c>
      <c r="V123" s="111" t="str">
        <f>[2]Plan1!$C281</f>
        <v>Paixão de Cristo</v>
      </c>
      <c r="W123" s="87"/>
      <c r="X123" s="1"/>
      <c r="Y123" s="7"/>
      <c r="Z123" s="7"/>
      <c r="AA123" s="7"/>
      <c r="AB123" s="7"/>
      <c r="AC123" s="3"/>
      <c r="AD123" s="4"/>
      <c r="AE123" s="62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ht="12.75" x14ac:dyDescent="0.2">
      <c r="A124" s="68">
        <f t="shared" si="46"/>
        <v>44245</v>
      </c>
      <c r="B124" s="82">
        <f t="shared" ca="1" si="57"/>
        <v>1019.31283</v>
      </c>
      <c r="C124" s="70">
        <f t="shared" si="47"/>
        <v>1000</v>
      </c>
      <c r="D124" s="11">
        <f ca="1">IF(A124&lt;$B$1,VLOOKUP(A124,[1]DI!$A$4:$B$15000,2),0)</f>
        <v>1.9000000000000006E-2</v>
      </c>
      <c r="E124" s="70">
        <f t="shared" ca="1" si="58"/>
        <v>1.0000746899999999</v>
      </c>
      <c r="F124" s="70">
        <f ca="1">(TRUNC(PRODUCT($E$12:$E123),16))</f>
        <v>1.00561725877737</v>
      </c>
      <c r="G124" s="70">
        <f t="shared" si="59"/>
        <v>1</v>
      </c>
      <c r="H124" s="70">
        <f t="shared" ca="1" si="60"/>
        <v>1.00561726</v>
      </c>
      <c r="I124" s="69">
        <f t="shared" si="48"/>
        <v>4.65E-2</v>
      </c>
      <c r="J124" s="71">
        <f t="shared" si="49"/>
        <v>44133</v>
      </c>
      <c r="K124" s="72">
        <f t="shared" si="50"/>
        <v>75</v>
      </c>
      <c r="L124" s="73">
        <f t="shared" si="51"/>
        <v>75</v>
      </c>
      <c r="M124" s="74">
        <f t="shared" si="44"/>
        <v>1.0136190679999999</v>
      </c>
      <c r="N124" s="74">
        <f t="shared" ca="1" si="45"/>
        <v>1.0193128300000001</v>
      </c>
      <c r="O124" s="73">
        <f t="shared" si="52"/>
        <v>0</v>
      </c>
      <c r="P124" s="70">
        <f t="shared" ca="1" si="53"/>
        <v>19.312830000000002</v>
      </c>
      <c r="Q124" s="70">
        <f t="shared" si="54"/>
        <v>0</v>
      </c>
      <c r="R124" s="75" t="str">
        <f t="shared" si="55"/>
        <v>A+J=</v>
      </c>
      <c r="S124" s="71">
        <f t="shared" si="56"/>
        <v>44270</v>
      </c>
      <c r="T124" s="4"/>
      <c r="U124" s="110">
        <f>[2]Plan1!$A282</f>
        <v>45403</v>
      </c>
      <c r="V124" s="111" t="str">
        <f>[2]Plan1!$C282</f>
        <v>Tiradentes</v>
      </c>
      <c r="W124" s="87"/>
      <c r="X124" s="1"/>
      <c r="Y124" s="7"/>
      <c r="Z124" s="7"/>
      <c r="AA124" s="7"/>
      <c r="AB124" s="7"/>
      <c r="AC124" s="3"/>
      <c r="AD124" s="4"/>
      <c r="AE124" s="62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ht="12.75" x14ac:dyDescent="0.2">
      <c r="A125" s="68">
        <f t="shared" si="46"/>
        <v>44246</v>
      </c>
      <c r="B125" s="82">
        <f t="shared" ca="1" si="57"/>
        <v>1019.572839</v>
      </c>
      <c r="C125" s="70">
        <f t="shared" si="47"/>
        <v>1000</v>
      </c>
      <c r="D125" s="11">
        <f ca="1">IF(A125&lt;$B$1,VLOOKUP(A125,[1]DI!$A$4:$B$15000,2),0)</f>
        <v>1.9000000000000006E-2</v>
      </c>
      <c r="E125" s="70">
        <f t="shared" ca="1" si="58"/>
        <v>1.0000746899999999</v>
      </c>
      <c r="F125" s="70">
        <f ca="1">(TRUNC(PRODUCT($E$12:$E124),16))</f>
        <v>1.00569236833042</v>
      </c>
      <c r="G125" s="70">
        <f t="shared" si="59"/>
        <v>1</v>
      </c>
      <c r="H125" s="70">
        <f t="shared" ca="1" si="60"/>
        <v>1.00569237</v>
      </c>
      <c r="I125" s="69">
        <f t="shared" si="48"/>
        <v>4.65E-2</v>
      </c>
      <c r="J125" s="71">
        <f t="shared" si="49"/>
        <v>44133</v>
      </c>
      <c r="K125" s="72">
        <f t="shared" si="50"/>
        <v>76</v>
      </c>
      <c r="L125" s="73">
        <f t="shared" si="51"/>
        <v>76</v>
      </c>
      <c r="M125" s="74">
        <f t="shared" si="44"/>
        <v>1.0138019030000001</v>
      </c>
      <c r="N125" s="74">
        <f t="shared" ca="1" si="45"/>
        <v>1.0195728390000001</v>
      </c>
      <c r="O125" s="73">
        <f t="shared" si="52"/>
        <v>0</v>
      </c>
      <c r="P125" s="70">
        <f t="shared" ca="1" si="53"/>
        <v>19.572838999999998</v>
      </c>
      <c r="Q125" s="70">
        <f t="shared" si="54"/>
        <v>0</v>
      </c>
      <c r="R125" s="75" t="str">
        <f t="shared" si="55"/>
        <v>A+J=</v>
      </c>
      <c r="S125" s="71">
        <f t="shared" si="56"/>
        <v>44270</v>
      </c>
      <c r="T125" s="4"/>
      <c r="U125" s="110">
        <f>[2]Plan1!$A283</f>
        <v>45413</v>
      </c>
      <c r="V125" s="111" t="str">
        <f>[2]Plan1!$C283</f>
        <v>Dia do Trabalho</v>
      </c>
      <c r="W125" s="87"/>
      <c r="X125" s="1"/>
      <c r="Y125" s="7"/>
      <c r="Z125" s="7"/>
      <c r="AA125" s="7"/>
      <c r="AB125" s="7"/>
      <c r="AC125" s="3"/>
      <c r="AD125" s="4"/>
      <c r="AE125" s="62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ht="12.75" x14ac:dyDescent="0.2">
      <c r="A126" s="68">
        <f t="shared" si="46"/>
        <v>44247</v>
      </c>
      <c r="B126" s="82">
        <f t="shared" ca="1" si="57"/>
        <v>1019.83290799</v>
      </c>
      <c r="C126" s="70">
        <f t="shared" si="47"/>
        <v>1000</v>
      </c>
      <c r="D126" s="11">
        <f ca="1">IF(A126&lt;$B$1,VLOOKUP(A126,[1]DI!$A$4:$B$15000,2),0)</f>
        <v>0</v>
      </c>
      <c r="E126" s="70">
        <f t="shared" ca="1" si="58"/>
        <v>1</v>
      </c>
      <c r="F126" s="70">
        <f ca="1">(TRUNC(PRODUCT($E$12:$E125),16))</f>
        <v>1.0057674834934101</v>
      </c>
      <c r="G126" s="70">
        <f t="shared" si="59"/>
        <v>1</v>
      </c>
      <c r="H126" s="70">
        <f t="shared" ca="1" si="60"/>
        <v>1.00576748</v>
      </c>
      <c r="I126" s="69">
        <f t="shared" si="48"/>
        <v>4.65E-2</v>
      </c>
      <c r="J126" s="71">
        <f t="shared" si="49"/>
        <v>44133</v>
      </c>
      <c r="K126" s="72">
        <f t="shared" si="50"/>
        <v>76</v>
      </c>
      <c r="L126" s="73">
        <f t="shared" si="51"/>
        <v>77</v>
      </c>
      <c r="M126" s="74">
        <f t="shared" si="44"/>
        <v>1.0139847710000001</v>
      </c>
      <c r="N126" s="74">
        <f t="shared" ca="1" si="45"/>
        <v>1.0198329079999999</v>
      </c>
      <c r="O126" s="73">
        <f t="shared" si="52"/>
        <v>0</v>
      </c>
      <c r="P126" s="70">
        <f t="shared" ca="1" si="53"/>
        <v>19.832907989999999</v>
      </c>
      <c r="Q126" s="70">
        <f t="shared" si="54"/>
        <v>0</v>
      </c>
      <c r="R126" s="75" t="str">
        <f t="shared" si="55"/>
        <v>A+J=</v>
      </c>
      <c r="S126" s="71">
        <f t="shared" si="56"/>
        <v>44270</v>
      </c>
      <c r="T126" s="4"/>
      <c r="U126" s="110">
        <f>[2]Plan1!$A284</f>
        <v>45442</v>
      </c>
      <c r="V126" s="111" t="str">
        <f>[2]Plan1!$C284</f>
        <v>Corpus Christi</v>
      </c>
      <c r="W126" s="87"/>
      <c r="X126" s="1"/>
      <c r="Y126" s="7"/>
      <c r="Z126" s="7"/>
      <c r="AA126" s="7"/>
      <c r="AB126" s="7"/>
      <c r="AC126" s="3"/>
      <c r="AD126" s="4"/>
      <c r="AE126" s="62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ht="12.75" x14ac:dyDescent="0.2">
      <c r="A127" s="68">
        <f t="shared" si="46"/>
        <v>44248</v>
      </c>
      <c r="B127" s="82">
        <f t="shared" ca="1" si="57"/>
        <v>1019.83290799</v>
      </c>
      <c r="C127" s="70">
        <f t="shared" si="47"/>
        <v>1000</v>
      </c>
      <c r="D127" s="11">
        <f ca="1">IF(A127&lt;$B$1,VLOOKUP(A127,[1]DI!$A$4:$B$15000,2),0)</f>
        <v>0</v>
      </c>
      <c r="E127" s="70">
        <f t="shared" ca="1" si="58"/>
        <v>1</v>
      </c>
      <c r="F127" s="70">
        <f ca="1">(TRUNC(PRODUCT($E$12:$E126),16))</f>
        <v>1.0057674834934101</v>
      </c>
      <c r="G127" s="70">
        <f t="shared" si="59"/>
        <v>1</v>
      </c>
      <c r="H127" s="70">
        <f t="shared" ca="1" si="60"/>
        <v>1.00576748</v>
      </c>
      <c r="I127" s="69">
        <f t="shared" si="48"/>
        <v>4.65E-2</v>
      </c>
      <c r="J127" s="71">
        <f t="shared" si="49"/>
        <v>44133</v>
      </c>
      <c r="K127" s="72">
        <f t="shared" si="50"/>
        <v>76</v>
      </c>
      <c r="L127" s="73">
        <f t="shared" si="51"/>
        <v>77</v>
      </c>
      <c r="M127" s="74">
        <f t="shared" si="44"/>
        <v>1.0139847710000001</v>
      </c>
      <c r="N127" s="74">
        <f t="shared" ca="1" si="45"/>
        <v>1.0198329079999999</v>
      </c>
      <c r="O127" s="73">
        <f t="shared" si="52"/>
        <v>0</v>
      </c>
      <c r="P127" s="70">
        <f t="shared" ca="1" si="53"/>
        <v>19.832907989999999</v>
      </c>
      <c r="Q127" s="70">
        <f t="shared" si="54"/>
        <v>0</v>
      </c>
      <c r="R127" s="75" t="str">
        <f t="shared" si="55"/>
        <v>A+J=</v>
      </c>
      <c r="S127" s="71">
        <f t="shared" si="56"/>
        <v>44270</v>
      </c>
      <c r="T127" s="4"/>
      <c r="U127" s="110">
        <f>[2]Plan1!$A285</f>
        <v>45542</v>
      </c>
      <c r="V127" s="111" t="str">
        <f>[2]Plan1!$C285</f>
        <v>Independência do Brasil</v>
      </c>
      <c r="W127" s="87"/>
      <c r="X127" s="1"/>
      <c r="Y127" s="7"/>
      <c r="Z127" s="7"/>
      <c r="AA127" s="7"/>
      <c r="AB127" s="7"/>
      <c r="AC127" s="3"/>
      <c r="AD127" s="4"/>
      <c r="AE127" s="62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ht="12.75" x14ac:dyDescent="0.2">
      <c r="A128" s="68">
        <f t="shared" si="46"/>
        <v>44249</v>
      </c>
      <c r="B128" s="82">
        <f t="shared" ca="1" si="57"/>
        <v>1019.83290799</v>
      </c>
      <c r="C128" s="70">
        <f t="shared" si="47"/>
        <v>1000</v>
      </c>
      <c r="D128" s="11">
        <f ca="1">IF(A128&lt;$B$1,VLOOKUP(A128,[1]DI!$A$4:$B$15000,2),0)</f>
        <v>1.9000000000000006E-2</v>
      </c>
      <c r="E128" s="70">
        <f t="shared" ca="1" si="58"/>
        <v>1.0000746899999999</v>
      </c>
      <c r="F128" s="70">
        <f ca="1">(TRUNC(PRODUCT($E$12:$E127),16))</f>
        <v>1.0057674834934101</v>
      </c>
      <c r="G128" s="70">
        <f t="shared" si="59"/>
        <v>1</v>
      </c>
      <c r="H128" s="70">
        <f t="shared" ca="1" si="60"/>
        <v>1.00576748</v>
      </c>
      <c r="I128" s="69">
        <f t="shared" si="48"/>
        <v>4.65E-2</v>
      </c>
      <c r="J128" s="71">
        <f t="shared" si="49"/>
        <v>44133</v>
      </c>
      <c r="K128" s="72">
        <f t="shared" si="50"/>
        <v>77</v>
      </c>
      <c r="L128" s="73">
        <f t="shared" si="51"/>
        <v>77</v>
      </c>
      <c r="M128" s="74">
        <f t="shared" si="44"/>
        <v>1.0139847710000001</v>
      </c>
      <c r="N128" s="74">
        <f t="shared" ca="1" si="45"/>
        <v>1.0198329079999999</v>
      </c>
      <c r="O128" s="73">
        <f t="shared" si="52"/>
        <v>0</v>
      </c>
      <c r="P128" s="70">
        <f t="shared" ca="1" si="53"/>
        <v>19.832907989999999</v>
      </c>
      <c r="Q128" s="70">
        <f t="shared" si="54"/>
        <v>0</v>
      </c>
      <c r="R128" s="75" t="str">
        <f t="shared" si="55"/>
        <v>A+J=</v>
      </c>
      <c r="S128" s="71">
        <f t="shared" si="56"/>
        <v>44270</v>
      </c>
      <c r="T128" s="4"/>
      <c r="U128" s="110">
        <f>[2]Plan1!$A286</f>
        <v>45577</v>
      </c>
      <c r="V128" s="111" t="str">
        <f>[2]Plan1!$C286</f>
        <v>Nossa Sr.a Aparecida - Padroeira do Brasil</v>
      </c>
      <c r="W128" s="87"/>
      <c r="X128" s="1"/>
      <c r="Y128" s="7"/>
      <c r="Z128" s="7"/>
      <c r="AA128" s="7"/>
      <c r="AB128" s="7"/>
      <c r="AC128" s="3"/>
      <c r="AD128" s="4"/>
      <c r="AE128" s="62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4" ht="12.75" x14ac:dyDescent="0.2">
      <c r="A129" s="68">
        <f t="shared" si="46"/>
        <v>44250</v>
      </c>
      <c r="B129" s="82">
        <f t="shared" ca="1" si="57"/>
        <v>1020.0930479899999</v>
      </c>
      <c r="C129" s="70">
        <f t="shared" si="47"/>
        <v>1000</v>
      </c>
      <c r="D129" s="11">
        <f ca="1">IF(A129&lt;$B$1,VLOOKUP(A129,[1]DI!$A$4:$B$15000,2),0)</f>
        <v>1.9000000000000006E-2</v>
      </c>
      <c r="E129" s="70">
        <f t="shared" ca="1" si="58"/>
        <v>1.0000746899999999</v>
      </c>
      <c r="F129" s="70">
        <f ca="1">(TRUNC(PRODUCT($E$12:$E128),16))</f>
        <v>1.0058426042667601</v>
      </c>
      <c r="G129" s="70">
        <f t="shared" si="59"/>
        <v>1</v>
      </c>
      <c r="H129" s="70">
        <f t="shared" ca="1" si="60"/>
        <v>1.0058426</v>
      </c>
      <c r="I129" s="69">
        <f t="shared" si="48"/>
        <v>4.65E-2</v>
      </c>
      <c r="J129" s="71">
        <f t="shared" si="49"/>
        <v>44133</v>
      </c>
      <c r="K129" s="72">
        <f t="shared" si="50"/>
        <v>78</v>
      </c>
      <c r="L129" s="73">
        <f t="shared" si="51"/>
        <v>78</v>
      </c>
      <c r="M129" s="74">
        <f t="shared" si="44"/>
        <v>1.0141676719999999</v>
      </c>
      <c r="N129" s="74">
        <f t="shared" ca="1" si="45"/>
        <v>1.0200930479999999</v>
      </c>
      <c r="O129" s="73">
        <f t="shared" si="52"/>
        <v>0</v>
      </c>
      <c r="P129" s="70">
        <f t="shared" ca="1" si="53"/>
        <v>20.093047989999999</v>
      </c>
      <c r="Q129" s="70">
        <f t="shared" si="54"/>
        <v>0</v>
      </c>
      <c r="R129" s="75" t="str">
        <f t="shared" si="55"/>
        <v>A+J=</v>
      </c>
      <c r="S129" s="71">
        <f t="shared" si="56"/>
        <v>44270</v>
      </c>
      <c r="T129" s="4"/>
      <c r="U129" s="110">
        <f>[2]Plan1!$A287</f>
        <v>45598</v>
      </c>
      <c r="V129" s="111" t="str">
        <f>[2]Plan1!$C287</f>
        <v>Finados</v>
      </c>
      <c r="W129" s="87"/>
      <c r="X129" s="1"/>
      <c r="Y129" s="7"/>
      <c r="Z129" s="7"/>
      <c r="AA129" s="7"/>
      <c r="AB129" s="7"/>
      <c r="AC129" s="3"/>
      <c r="AD129" s="4"/>
      <c r="AE129" s="62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4" ht="12.75" x14ac:dyDescent="0.2">
      <c r="A130" s="68">
        <f t="shared" si="46"/>
        <v>44251</v>
      </c>
      <c r="B130" s="82">
        <f t="shared" ca="1" si="57"/>
        <v>1020.353258</v>
      </c>
      <c r="C130" s="70">
        <f t="shared" si="47"/>
        <v>1000</v>
      </c>
      <c r="D130" s="11">
        <f ca="1">IF(A130&lt;$B$1,VLOOKUP(A130,[1]DI!$A$4:$B$15000,2),0)</f>
        <v>1.9000000000000006E-2</v>
      </c>
      <c r="E130" s="70">
        <f t="shared" ca="1" si="58"/>
        <v>1.0000746899999999</v>
      </c>
      <c r="F130" s="70">
        <f ca="1">(TRUNC(PRODUCT($E$12:$E129),16))</f>
        <v>1.00591773065087</v>
      </c>
      <c r="G130" s="70">
        <f t="shared" si="59"/>
        <v>1</v>
      </c>
      <c r="H130" s="70">
        <f t="shared" ca="1" si="60"/>
        <v>1.00591773</v>
      </c>
      <c r="I130" s="69">
        <f t="shared" si="48"/>
        <v>4.65E-2</v>
      </c>
      <c r="J130" s="71">
        <f t="shared" si="49"/>
        <v>44133</v>
      </c>
      <c r="K130" s="72">
        <f t="shared" si="50"/>
        <v>79</v>
      </c>
      <c r="L130" s="73">
        <f t="shared" si="51"/>
        <v>79</v>
      </c>
      <c r="M130" s="74">
        <f t="shared" si="44"/>
        <v>1.014350605</v>
      </c>
      <c r="N130" s="74">
        <f t="shared" ca="1" si="45"/>
        <v>1.0203532580000001</v>
      </c>
      <c r="O130" s="73">
        <f t="shared" si="52"/>
        <v>0</v>
      </c>
      <c r="P130" s="70">
        <f t="shared" ca="1" si="53"/>
        <v>20.353258</v>
      </c>
      <c r="Q130" s="70">
        <f t="shared" si="54"/>
        <v>0</v>
      </c>
      <c r="R130" s="75" t="str">
        <f t="shared" si="55"/>
        <v>A+J=</v>
      </c>
      <c r="S130" s="71">
        <f t="shared" si="56"/>
        <v>44270</v>
      </c>
      <c r="T130" s="4"/>
      <c r="U130" s="110">
        <f>[2]Plan1!$A288</f>
        <v>45611</v>
      </c>
      <c r="V130" s="111" t="str">
        <f>[2]Plan1!$C288</f>
        <v>Proclamação da República</v>
      </c>
      <c r="W130" s="87"/>
      <c r="X130" s="1"/>
      <c r="Y130" s="7"/>
      <c r="Z130" s="7"/>
      <c r="AA130" s="7"/>
      <c r="AB130" s="7"/>
      <c r="AC130" s="3"/>
      <c r="AD130" s="4"/>
      <c r="AE130" s="62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4" ht="12.75" x14ac:dyDescent="0.2">
      <c r="A131" s="68">
        <f t="shared" si="46"/>
        <v>44252</v>
      </c>
      <c r="B131" s="82">
        <f t="shared" ca="1" si="57"/>
        <v>1020.61353</v>
      </c>
      <c r="C131" s="70">
        <f t="shared" si="47"/>
        <v>1000</v>
      </c>
      <c r="D131" s="11">
        <f ca="1">IF(A131&lt;$B$1,VLOOKUP(A131,[1]DI!$A$4:$B$15000,2),0)</f>
        <v>1.9000000000000006E-2</v>
      </c>
      <c r="E131" s="70">
        <f t="shared" ca="1" si="58"/>
        <v>1.0000746899999999</v>
      </c>
      <c r="F131" s="70">
        <f ca="1">(TRUNC(PRODUCT($E$12:$E130),16))</f>
        <v>1.00599286264617</v>
      </c>
      <c r="G131" s="70">
        <f t="shared" si="59"/>
        <v>1</v>
      </c>
      <c r="H131" s="70">
        <f t="shared" ca="1" si="60"/>
        <v>1.0059928600000001</v>
      </c>
      <c r="I131" s="69">
        <f t="shared" si="48"/>
        <v>4.65E-2</v>
      </c>
      <c r="J131" s="71">
        <f t="shared" si="49"/>
        <v>44133</v>
      </c>
      <c r="K131" s="72">
        <f t="shared" si="50"/>
        <v>80</v>
      </c>
      <c r="L131" s="73">
        <f t="shared" si="51"/>
        <v>80</v>
      </c>
      <c r="M131" s="74">
        <f t="shared" si="44"/>
        <v>1.0145335719999999</v>
      </c>
      <c r="N131" s="74">
        <f t="shared" ca="1" si="45"/>
        <v>1.0206135300000001</v>
      </c>
      <c r="O131" s="73">
        <f t="shared" si="52"/>
        <v>0</v>
      </c>
      <c r="P131" s="70">
        <f t="shared" ca="1" si="53"/>
        <v>20.613530000000001</v>
      </c>
      <c r="Q131" s="70">
        <f t="shared" si="54"/>
        <v>0</v>
      </c>
      <c r="R131" s="75" t="str">
        <f t="shared" si="55"/>
        <v>A+J=</v>
      </c>
      <c r="S131" s="71">
        <f t="shared" si="56"/>
        <v>44270</v>
      </c>
      <c r="T131" s="4"/>
      <c r="U131" s="110">
        <f>[2]Plan1!$A289</f>
        <v>45616</v>
      </c>
      <c r="V131" s="111" t="str">
        <f>[2]Plan1!$C289</f>
        <v>Dia Nacional de Zumbi e da Consciência Negra</v>
      </c>
      <c r="W131" s="87"/>
      <c r="X131" s="1"/>
      <c r="Y131" s="7"/>
      <c r="Z131" s="7"/>
      <c r="AA131" s="7"/>
      <c r="AB131" s="7"/>
      <c r="AC131" s="3"/>
      <c r="AD131" s="4"/>
      <c r="AE131" s="62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4" ht="12.75" x14ac:dyDescent="0.2">
      <c r="A132" s="68">
        <f t="shared" si="46"/>
        <v>44253</v>
      </c>
      <c r="B132" s="82">
        <f t="shared" ca="1" si="57"/>
        <v>1020.87387199</v>
      </c>
      <c r="C132" s="70">
        <f t="shared" si="47"/>
        <v>1000</v>
      </c>
      <c r="D132" s="11">
        <f ca="1">IF(A132&lt;$B$1,VLOOKUP(A132,[1]DI!$A$4:$B$15000,2),0)</f>
        <v>1.9000000000000006E-2</v>
      </c>
      <c r="E132" s="70">
        <f t="shared" ca="1" si="58"/>
        <v>1.0000746899999999</v>
      </c>
      <c r="F132" s="70">
        <f ca="1">(TRUNC(PRODUCT($E$12:$E131),16))</f>
        <v>1.00606800025308</v>
      </c>
      <c r="G132" s="70">
        <f t="shared" si="59"/>
        <v>1</v>
      </c>
      <c r="H132" s="70">
        <f t="shared" ca="1" si="60"/>
        <v>1.006068</v>
      </c>
      <c r="I132" s="69">
        <f t="shared" si="48"/>
        <v>4.65E-2</v>
      </c>
      <c r="J132" s="71">
        <f t="shared" si="49"/>
        <v>44133</v>
      </c>
      <c r="K132" s="72">
        <f t="shared" si="50"/>
        <v>81</v>
      </c>
      <c r="L132" s="73">
        <f t="shared" si="51"/>
        <v>81</v>
      </c>
      <c r="M132" s="74">
        <f t="shared" si="44"/>
        <v>1.014716572</v>
      </c>
      <c r="N132" s="74">
        <f t="shared" ca="1" si="45"/>
        <v>1.0208738719999999</v>
      </c>
      <c r="O132" s="73">
        <f t="shared" si="52"/>
        <v>0</v>
      </c>
      <c r="P132" s="70">
        <f t="shared" ca="1" si="53"/>
        <v>20.873871990000001</v>
      </c>
      <c r="Q132" s="70">
        <f t="shared" si="54"/>
        <v>0</v>
      </c>
      <c r="R132" s="75" t="str">
        <f t="shared" si="55"/>
        <v>A+J=</v>
      </c>
      <c r="S132" s="71">
        <f t="shared" si="56"/>
        <v>44270</v>
      </c>
      <c r="T132" s="4"/>
      <c r="U132" s="110">
        <f>[2]Plan1!$A290</f>
        <v>45651</v>
      </c>
      <c r="V132" s="111" t="str">
        <f>[2]Plan1!$C290</f>
        <v>Natal</v>
      </c>
      <c r="W132" s="87"/>
      <c r="X132" s="1"/>
      <c r="Y132" s="7"/>
      <c r="Z132" s="7"/>
      <c r="AA132" s="7"/>
      <c r="AB132" s="7"/>
      <c r="AC132" s="3"/>
      <c r="AD132" s="4"/>
      <c r="AE132" s="62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4" ht="12.75" x14ac:dyDescent="0.2">
      <c r="A133" s="68">
        <f t="shared" si="46"/>
        <v>44254</v>
      </c>
      <c r="B133" s="82">
        <f t="shared" ca="1" si="57"/>
        <v>1021.134275</v>
      </c>
      <c r="C133" s="70">
        <f t="shared" si="47"/>
        <v>1000</v>
      </c>
      <c r="D133" s="11">
        <f ca="1">IF(A133&lt;$B$1,VLOOKUP(A133,[1]DI!$A$4:$B$15000,2),0)</f>
        <v>0</v>
      </c>
      <c r="E133" s="70">
        <f t="shared" ca="1" si="58"/>
        <v>1</v>
      </c>
      <c r="F133" s="70">
        <f ca="1">(TRUNC(PRODUCT($E$12:$E132),16))</f>
        <v>1.0061431434720201</v>
      </c>
      <c r="G133" s="70">
        <f t="shared" si="59"/>
        <v>1</v>
      </c>
      <c r="H133" s="70">
        <f t="shared" ca="1" si="60"/>
        <v>1.00614314</v>
      </c>
      <c r="I133" s="69">
        <f t="shared" si="48"/>
        <v>4.65E-2</v>
      </c>
      <c r="J133" s="71">
        <f t="shared" si="49"/>
        <v>44133</v>
      </c>
      <c r="K133" s="72">
        <f t="shared" si="50"/>
        <v>81</v>
      </c>
      <c r="L133" s="73">
        <f t="shared" si="51"/>
        <v>82</v>
      </c>
      <c r="M133" s="74">
        <f t="shared" si="44"/>
        <v>1.0148996050000001</v>
      </c>
      <c r="N133" s="74">
        <f t="shared" ca="1" si="45"/>
        <v>1.0211342750000001</v>
      </c>
      <c r="O133" s="73">
        <f t="shared" si="52"/>
        <v>0</v>
      </c>
      <c r="P133" s="70">
        <f t="shared" ca="1" si="53"/>
        <v>21.134274999999999</v>
      </c>
      <c r="Q133" s="70">
        <f t="shared" si="54"/>
        <v>0</v>
      </c>
      <c r="R133" s="75" t="str">
        <f t="shared" si="55"/>
        <v>A+J=</v>
      </c>
      <c r="S133" s="71">
        <f t="shared" si="56"/>
        <v>44270</v>
      </c>
      <c r="T133" s="4"/>
      <c r="U133" s="110">
        <f>[2]Plan1!$A291</f>
        <v>45658</v>
      </c>
      <c r="V133" s="111" t="str">
        <f>[2]Plan1!$C291</f>
        <v>Confraternização Universal</v>
      </c>
      <c r="W133" s="87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4" ht="12.75" x14ac:dyDescent="0.2">
      <c r="A134" s="68">
        <f t="shared" si="46"/>
        <v>44255</v>
      </c>
      <c r="B134" s="82">
        <f t="shared" ca="1" si="57"/>
        <v>1021.134275</v>
      </c>
      <c r="C134" s="70">
        <f t="shared" si="47"/>
        <v>1000</v>
      </c>
      <c r="D134" s="11">
        <f ca="1">IF(A134&lt;$B$1,VLOOKUP(A134,[1]DI!$A$4:$B$15000,2),0)</f>
        <v>0</v>
      </c>
      <c r="E134" s="70">
        <f t="shared" ca="1" si="58"/>
        <v>1</v>
      </c>
      <c r="F134" s="70">
        <f ca="1">(TRUNC(PRODUCT($E$12:$E133),16))</f>
        <v>1.0061431434720201</v>
      </c>
      <c r="G134" s="70">
        <f t="shared" si="59"/>
        <v>1</v>
      </c>
      <c r="H134" s="70">
        <f t="shared" ca="1" si="60"/>
        <v>1.00614314</v>
      </c>
      <c r="I134" s="69">
        <f t="shared" si="48"/>
        <v>4.65E-2</v>
      </c>
      <c r="J134" s="71">
        <f t="shared" si="49"/>
        <v>44133</v>
      </c>
      <c r="K134" s="72">
        <f t="shared" si="50"/>
        <v>81</v>
      </c>
      <c r="L134" s="73">
        <f t="shared" si="51"/>
        <v>82</v>
      </c>
      <c r="M134" s="74">
        <f t="shared" si="44"/>
        <v>1.0148996050000001</v>
      </c>
      <c r="N134" s="74">
        <f t="shared" ca="1" si="45"/>
        <v>1.0211342750000001</v>
      </c>
      <c r="O134" s="73">
        <f t="shared" si="52"/>
        <v>0</v>
      </c>
      <c r="P134" s="70">
        <f t="shared" ca="1" si="53"/>
        <v>21.134274999999999</v>
      </c>
      <c r="Q134" s="70">
        <f t="shared" si="54"/>
        <v>0</v>
      </c>
      <c r="R134" s="75" t="str">
        <f t="shared" si="55"/>
        <v>A+J=</v>
      </c>
      <c r="S134" s="71">
        <f t="shared" si="56"/>
        <v>44270</v>
      </c>
      <c r="T134" s="15"/>
      <c r="U134" s="110">
        <f>[2]Plan1!$A292</f>
        <v>45719</v>
      </c>
      <c r="V134" s="111" t="str">
        <f>[2]Plan1!$C292</f>
        <v>Carnaval</v>
      </c>
      <c r="W134" s="112"/>
      <c r="X134" s="18"/>
      <c r="Y134" s="67"/>
      <c r="Z134" s="67"/>
      <c r="AA134" s="67"/>
      <c r="AB134" s="67"/>
      <c r="AC134" s="18"/>
      <c r="AD134" s="15"/>
      <c r="AE134" s="18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</row>
    <row r="135" spans="1:194" ht="12.75" x14ac:dyDescent="0.2">
      <c r="A135" s="68">
        <f t="shared" si="46"/>
        <v>44256</v>
      </c>
      <c r="B135" s="82">
        <f t="shared" ca="1" si="57"/>
        <v>1021.134275</v>
      </c>
      <c r="C135" s="70">
        <f t="shared" si="47"/>
        <v>1000</v>
      </c>
      <c r="D135" s="11">
        <f ca="1">IF(A135&lt;$B$1,VLOOKUP(A135,[1]DI!$A$4:$B$15000,2),0)</f>
        <v>1.9000000000000006E-2</v>
      </c>
      <c r="E135" s="70">
        <f t="shared" ca="1" si="58"/>
        <v>1.0000746899999999</v>
      </c>
      <c r="F135" s="70">
        <f ca="1">(TRUNC(PRODUCT($E$12:$E134),16))</f>
        <v>1.0061431434720201</v>
      </c>
      <c r="G135" s="70">
        <f t="shared" si="59"/>
        <v>1</v>
      </c>
      <c r="H135" s="70">
        <f t="shared" ca="1" si="60"/>
        <v>1.00614314</v>
      </c>
      <c r="I135" s="69">
        <f t="shared" si="48"/>
        <v>4.65E-2</v>
      </c>
      <c r="J135" s="71">
        <f t="shared" si="49"/>
        <v>44133</v>
      </c>
      <c r="K135" s="72">
        <f t="shared" si="50"/>
        <v>82</v>
      </c>
      <c r="L135" s="73">
        <f t="shared" si="51"/>
        <v>82</v>
      </c>
      <c r="M135" s="74">
        <f t="shared" si="44"/>
        <v>1.0148996050000001</v>
      </c>
      <c r="N135" s="74">
        <f t="shared" ca="1" si="45"/>
        <v>1.0211342750000001</v>
      </c>
      <c r="O135" s="73">
        <f t="shared" si="52"/>
        <v>0</v>
      </c>
      <c r="P135" s="70">
        <f t="shared" ca="1" si="53"/>
        <v>21.134274999999999</v>
      </c>
      <c r="Q135" s="70">
        <f t="shared" si="54"/>
        <v>0</v>
      </c>
      <c r="R135" s="75" t="str">
        <f t="shared" si="55"/>
        <v>A+J=</v>
      </c>
      <c r="S135" s="71">
        <f t="shared" si="56"/>
        <v>44270</v>
      </c>
      <c r="T135" s="4"/>
      <c r="U135" s="110">
        <f>[2]Plan1!$A293</f>
        <v>45720</v>
      </c>
      <c r="V135" s="111" t="str">
        <f>[2]Plan1!$C293</f>
        <v>Carnaval</v>
      </c>
      <c r="W135" s="87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4" ht="12.75" x14ac:dyDescent="0.2">
      <c r="A136" s="68">
        <f t="shared" si="46"/>
        <v>44257</v>
      </c>
      <c r="B136" s="82">
        <f t="shared" ca="1" si="57"/>
        <v>1021.39474899</v>
      </c>
      <c r="C136" s="70">
        <f t="shared" si="47"/>
        <v>1000</v>
      </c>
      <c r="D136" s="11">
        <f ca="1">IF(A136&lt;$B$1,VLOOKUP(A136,[1]DI!$A$4:$B$15000,2),0)</f>
        <v>1.9000000000000006E-2</v>
      </c>
      <c r="E136" s="70">
        <f t="shared" ca="1" si="58"/>
        <v>1.0000746899999999</v>
      </c>
      <c r="F136" s="70">
        <f ca="1">(TRUNC(PRODUCT($E$12:$E135),16))</f>
        <v>1.00621829230341</v>
      </c>
      <c r="G136" s="70">
        <f t="shared" si="59"/>
        <v>1</v>
      </c>
      <c r="H136" s="70">
        <f t="shared" ca="1" si="60"/>
        <v>1.0062182900000001</v>
      </c>
      <c r="I136" s="69">
        <f t="shared" si="48"/>
        <v>4.65E-2</v>
      </c>
      <c r="J136" s="71">
        <f t="shared" si="49"/>
        <v>44133</v>
      </c>
      <c r="K136" s="72">
        <f t="shared" si="50"/>
        <v>83</v>
      </c>
      <c r="L136" s="73">
        <f t="shared" si="51"/>
        <v>83</v>
      </c>
      <c r="M136" s="74">
        <f t="shared" si="44"/>
        <v>1.015082671</v>
      </c>
      <c r="N136" s="74">
        <f t="shared" ca="1" si="45"/>
        <v>1.0213947489999999</v>
      </c>
      <c r="O136" s="73">
        <f t="shared" si="52"/>
        <v>0</v>
      </c>
      <c r="P136" s="70">
        <f t="shared" ca="1" si="53"/>
        <v>21.39474899</v>
      </c>
      <c r="Q136" s="70">
        <f t="shared" si="54"/>
        <v>0</v>
      </c>
      <c r="R136" s="75" t="str">
        <f t="shared" si="55"/>
        <v>A+J=</v>
      </c>
      <c r="S136" s="71">
        <f t="shared" si="56"/>
        <v>44270</v>
      </c>
      <c r="T136" s="4"/>
      <c r="U136" s="110">
        <f>[2]Plan1!$A294</f>
        <v>45765</v>
      </c>
      <c r="V136" s="111" t="str">
        <f>[2]Plan1!$C294</f>
        <v>Paixão de Cristo</v>
      </c>
      <c r="W136" s="87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4" ht="12.75" x14ac:dyDescent="0.2">
      <c r="A137" s="68">
        <f t="shared" si="46"/>
        <v>44258</v>
      </c>
      <c r="B137" s="82">
        <f t="shared" ca="1" si="57"/>
        <v>1021.655294</v>
      </c>
      <c r="C137" s="70">
        <f t="shared" si="47"/>
        <v>1000</v>
      </c>
      <c r="D137" s="11">
        <f ca="1">IF(A137&lt;$B$1,VLOOKUP(A137,[1]DI!$A$4:$B$15000,2),0)</f>
        <v>1.9000000000000006E-2</v>
      </c>
      <c r="E137" s="70">
        <f t="shared" ca="1" si="58"/>
        <v>1.0000746899999999</v>
      </c>
      <c r="F137" s="70">
        <f ca="1">(TRUNC(PRODUCT($E$12:$E136),16))</f>
        <v>1.0062934467476601</v>
      </c>
      <c r="G137" s="70">
        <f t="shared" si="59"/>
        <v>1</v>
      </c>
      <c r="H137" s="70">
        <f t="shared" ca="1" si="60"/>
        <v>1.00629345</v>
      </c>
      <c r="I137" s="69">
        <f t="shared" si="48"/>
        <v>4.65E-2</v>
      </c>
      <c r="J137" s="71">
        <f t="shared" si="49"/>
        <v>44133</v>
      </c>
      <c r="K137" s="72">
        <f t="shared" si="50"/>
        <v>84</v>
      </c>
      <c r="L137" s="73">
        <f t="shared" si="51"/>
        <v>84</v>
      </c>
      <c r="M137" s="74">
        <f t="shared" si="44"/>
        <v>1.0152657700000001</v>
      </c>
      <c r="N137" s="74">
        <f t="shared" ca="1" si="45"/>
        <v>1.0216552940000001</v>
      </c>
      <c r="O137" s="73">
        <f t="shared" si="52"/>
        <v>0</v>
      </c>
      <c r="P137" s="70">
        <f t="shared" ca="1" si="53"/>
        <v>21.655294000000001</v>
      </c>
      <c r="Q137" s="70">
        <f t="shared" si="54"/>
        <v>0</v>
      </c>
      <c r="R137" s="75" t="str">
        <f t="shared" si="55"/>
        <v>A+J=</v>
      </c>
      <c r="S137" s="71">
        <f t="shared" si="56"/>
        <v>44270</v>
      </c>
      <c r="T137" s="4"/>
      <c r="U137" s="110">
        <f>[2]Plan1!$A295</f>
        <v>45768</v>
      </c>
      <c r="V137" s="111" t="str">
        <f>[2]Plan1!$C295</f>
        <v>Tiradentes</v>
      </c>
      <c r="W137" s="87"/>
      <c r="X137" s="1"/>
      <c r="Y137" s="7"/>
      <c r="Z137" s="62"/>
      <c r="AA137" s="62"/>
      <c r="AB137" s="3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4" ht="12.75" x14ac:dyDescent="0.2">
      <c r="A138" s="68">
        <f t="shared" si="46"/>
        <v>44259</v>
      </c>
      <c r="B138" s="82">
        <f t="shared" ca="1" si="57"/>
        <v>1021.9159</v>
      </c>
      <c r="C138" s="70">
        <f t="shared" si="47"/>
        <v>1000</v>
      </c>
      <c r="D138" s="11">
        <f ca="1">IF(A138&lt;$B$1,VLOOKUP(A138,[1]DI!$A$4:$B$15000,2),0)</f>
        <v>1.9000000000000006E-2</v>
      </c>
      <c r="E138" s="70">
        <f t="shared" ca="1" si="58"/>
        <v>1.0000746899999999</v>
      </c>
      <c r="F138" s="70">
        <f ca="1">(TRUNC(PRODUCT($E$12:$E137),16))</f>
        <v>1.0063686068052</v>
      </c>
      <c r="G138" s="70">
        <f t="shared" si="59"/>
        <v>1</v>
      </c>
      <c r="H138" s="70">
        <f t="shared" ca="1" si="60"/>
        <v>1.00636861</v>
      </c>
      <c r="I138" s="69">
        <f t="shared" si="48"/>
        <v>4.65E-2</v>
      </c>
      <c r="J138" s="71">
        <f t="shared" si="49"/>
        <v>44133</v>
      </c>
      <c r="K138" s="72">
        <f t="shared" si="50"/>
        <v>85</v>
      </c>
      <c r="L138" s="73">
        <f t="shared" si="51"/>
        <v>85</v>
      </c>
      <c r="M138" s="74">
        <f t="shared" si="44"/>
        <v>1.0154489019999999</v>
      </c>
      <c r="N138" s="74">
        <f t="shared" ca="1" si="45"/>
        <v>1.0219159</v>
      </c>
      <c r="O138" s="73">
        <f t="shared" si="52"/>
        <v>0</v>
      </c>
      <c r="P138" s="70">
        <f t="shared" ca="1" si="53"/>
        <v>21.915900000000001</v>
      </c>
      <c r="Q138" s="70">
        <f t="shared" si="54"/>
        <v>0</v>
      </c>
      <c r="R138" s="75" t="str">
        <f t="shared" si="55"/>
        <v>A+J=</v>
      </c>
      <c r="S138" s="71">
        <f t="shared" si="56"/>
        <v>44270</v>
      </c>
      <c r="T138" s="4"/>
      <c r="U138" s="110">
        <f>[2]Plan1!$A296</f>
        <v>45778</v>
      </c>
      <c r="V138" s="111" t="str">
        <f>[2]Plan1!$C296</f>
        <v>Dia do Trabalho</v>
      </c>
      <c r="W138" s="87"/>
      <c r="X138" s="1"/>
      <c r="Y138" s="7"/>
      <c r="Z138" s="62"/>
      <c r="AA138" s="62"/>
      <c r="AB138" s="3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4" ht="12.75" x14ac:dyDescent="0.2">
      <c r="A139" s="68">
        <f t="shared" si="46"/>
        <v>44260</v>
      </c>
      <c r="B139" s="82">
        <f t="shared" ca="1" si="57"/>
        <v>1022.176566</v>
      </c>
      <c r="C139" s="70">
        <f t="shared" si="47"/>
        <v>1000</v>
      </c>
      <c r="D139" s="11">
        <f ca="1">IF(A139&lt;$B$1,VLOOKUP(A139,[1]DI!$A$4:$B$15000,2),0)</f>
        <v>1.9000000000000006E-2</v>
      </c>
      <c r="E139" s="70">
        <f t="shared" ca="1" si="58"/>
        <v>1.0000746899999999</v>
      </c>
      <c r="F139" s="70">
        <f ca="1">(TRUNC(PRODUCT($E$12:$E138),16))</f>
        <v>1.0064437724764399</v>
      </c>
      <c r="G139" s="70">
        <f t="shared" si="59"/>
        <v>1</v>
      </c>
      <c r="H139" s="70">
        <f t="shared" ca="1" si="60"/>
        <v>1.00644377</v>
      </c>
      <c r="I139" s="69">
        <f t="shared" si="48"/>
        <v>4.65E-2</v>
      </c>
      <c r="J139" s="71">
        <f t="shared" si="49"/>
        <v>44133</v>
      </c>
      <c r="K139" s="72">
        <f t="shared" si="50"/>
        <v>86</v>
      </c>
      <c r="L139" s="73">
        <f t="shared" si="51"/>
        <v>86</v>
      </c>
      <c r="M139" s="74">
        <f t="shared" si="44"/>
        <v>1.0156320670000001</v>
      </c>
      <c r="N139" s="74">
        <f t="shared" ca="1" si="45"/>
        <v>1.022176566</v>
      </c>
      <c r="O139" s="73">
        <f t="shared" si="52"/>
        <v>0</v>
      </c>
      <c r="P139" s="70">
        <f t="shared" ca="1" si="53"/>
        <v>22.176566000000001</v>
      </c>
      <c r="Q139" s="70">
        <f t="shared" si="54"/>
        <v>0</v>
      </c>
      <c r="R139" s="75" t="str">
        <f t="shared" si="55"/>
        <v>A+J=</v>
      </c>
      <c r="S139" s="71">
        <f t="shared" si="56"/>
        <v>44270</v>
      </c>
      <c r="T139" s="4"/>
      <c r="U139" s="110">
        <f>[2]Plan1!$A297</f>
        <v>45827</v>
      </c>
      <c r="V139" s="111" t="str">
        <f>[2]Plan1!$C297</f>
        <v>Corpus Christi</v>
      </c>
      <c r="W139" s="87"/>
      <c r="X139" s="1"/>
      <c r="Y139" s="7"/>
      <c r="Z139" s="62"/>
      <c r="AA139" s="62"/>
      <c r="AB139" s="3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4" ht="12.75" x14ac:dyDescent="0.2">
      <c r="A140" s="68">
        <f t="shared" si="46"/>
        <v>44261</v>
      </c>
      <c r="B140" s="82">
        <f t="shared" ca="1" si="57"/>
        <v>1022.437305</v>
      </c>
      <c r="C140" s="70">
        <f t="shared" si="47"/>
        <v>1000</v>
      </c>
      <c r="D140" s="11">
        <f ca="1">IF(A140&lt;$B$1,VLOOKUP(A140,[1]DI!$A$4:$B$15000,2),0)</f>
        <v>0</v>
      </c>
      <c r="E140" s="70">
        <f t="shared" ca="1" si="58"/>
        <v>1</v>
      </c>
      <c r="F140" s="70">
        <f ca="1">(TRUNC(PRODUCT($E$12:$E139),16))</f>
        <v>1.0065189437618001</v>
      </c>
      <c r="G140" s="70">
        <f t="shared" si="59"/>
        <v>1</v>
      </c>
      <c r="H140" s="70">
        <f t="shared" ca="1" si="60"/>
        <v>1.0065189400000001</v>
      </c>
      <c r="I140" s="69">
        <f t="shared" si="48"/>
        <v>4.65E-2</v>
      </c>
      <c r="J140" s="71">
        <f t="shared" si="49"/>
        <v>44133</v>
      </c>
      <c r="K140" s="72">
        <f t="shared" si="50"/>
        <v>86</v>
      </c>
      <c r="L140" s="73">
        <f t="shared" si="51"/>
        <v>87</v>
      </c>
      <c r="M140" s="74">
        <f t="shared" ref="M140:M203" si="64">ROUND((I140+1)^(L140/252),9)</f>
        <v>1.0158152659999999</v>
      </c>
      <c r="N140" s="74">
        <f t="shared" ref="N140:N203" ca="1" si="65">ROUND(H140*M140,9)</f>
        <v>1.022437305</v>
      </c>
      <c r="O140" s="73">
        <f t="shared" si="52"/>
        <v>0</v>
      </c>
      <c r="P140" s="70">
        <f t="shared" ca="1" si="53"/>
        <v>22.437304999999999</v>
      </c>
      <c r="Q140" s="70">
        <f t="shared" si="54"/>
        <v>0</v>
      </c>
      <c r="R140" s="75" t="str">
        <f t="shared" si="55"/>
        <v>A+J=</v>
      </c>
      <c r="S140" s="71">
        <f t="shared" si="56"/>
        <v>44270</v>
      </c>
      <c r="T140" s="4"/>
      <c r="U140" s="110">
        <f>[2]Plan1!$A298</f>
        <v>45907</v>
      </c>
      <c r="V140" s="111" t="str">
        <f>[2]Plan1!$C298</f>
        <v>Independência do Brasil</v>
      </c>
      <c r="W140" s="87"/>
      <c r="X140" s="1"/>
      <c r="Y140" s="7"/>
      <c r="Z140" s="62"/>
      <c r="AA140" s="62"/>
      <c r="AB140" s="3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4" ht="12.75" x14ac:dyDescent="0.2">
      <c r="A141" s="68">
        <f t="shared" ref="A141:A204" si="66">(A140+1)</f>
        <v>44262</v>
      </c>
      <c r="B141" s="82">
        <f t="shared" ca="1" si="57"/>
        <v>1022.437305</v>
      </c>
      <c r="C141" s="70">
        <f t="shared" ref="C141:C204" si="67">(C140-Q140)</f>
        <v>1000</v>
      </c>
      <c r="D141" s="11">
        <f ca="1">IF(A141&lt;$B$1,VLOOKUP(A141,[1]DI!$A$4:$B$15000,2),0)</f>
        <v>0</v>
      </c>
      <c r="E141" s="70">
        <f t="shared" ca="1" si="58"/>
        <v>1</v>
      </c>
      <c r="F141" s="70">
        <f ca="1">(TRUNC(PRODUCT($E$12:$E140),16))</f>
        <v>1.0065189437618001</v>
      </c>
      <c r="G141" s="70">
        <f t="shared" si="59"/>
        <v>1</v>
      </c>
      <c r="H141" s="70">
        <f t="shared" ca="1" si="60"/>
        <v>1.0065189400000001</v>
      </c>
      <c r="I141" s="69">
        <f t="shared" ref="I141:I204" si="68">I140</f>
        <v>4.65E-2</v>
      </c>
      <c r="J141" s="71">
        <f t="shared" ref="J141:J204" si="69">IF(O140&gt;0,VLOOKUP(O140,U$12:AE$48,2),J140)</f>
        <v>44133</v>
      </c>
      <c r="K141" s="72">
        <f t="shared" ref="K141:K204" si="70">IF(A141&gt;J141,IF(NETWORKDAYS(J141,A141,$U$72:$U$436)-1=0,1,NETWORKDAYS(J141,A141,$U$72:$U$436)-1),0)</f>
        <v>86</v>
      </c>
      <c r="L141" s="73">
        <f t="shared" ref="L141:L204" si="71">IF(AND(K141=1,K140=1),1,IF(K141&gt;0,IF(K141=K140,K141+1,K141),0))</f>
        <v>87</v>
      </c>
      <c r="M141" s="74">
        <f t="shared" si="64"/>
        <v>1.0158152659999999</v>
      </c>
      <c r="N141" s="74">
        <f t="shared" ca="1" si="65"/>
        <v>1.022437305</v>
      </c>
      <c r="O141" s="73">
        <f t="shared" ref="O141:O204" si="72">IF(VLOOKUP(A141,V$12:AC$60,8)=VLOOKUP(A140,V$12:AC$60,8),0,VLOOKUP(A141,V$12:AC$60,8))</f>
        <v>0</v>
      </c>
      <c r="P141" s="70">
        <f t="shared" ref="P141:P204" ca="1" si="73">TRUNC(((N141-1)*C141),8)</f>
        <v>22.437304999999999</v>
      </c>
      <c r="Q141" s="70">
        <f t="shared" ref="Q141:Q204" si="74">IF(O141&gt;0,VLOOKUP(O141,$U$12:$Z$60,6),0)</f>
        <v>0</v>
      </c>
      <c r="R141" s="75" t="str">
        <f t="shared" ref="R141:R204" si="75">IF(O140&gt;0,VLOOKUP(O140,U$12:AE$60,10),R140)</f>
        <v>A+J=</v>
      </c>
      <c r="S141" s="71">
        <f t="shared" ref="S141:S204" si="76">IF(O140&gt;0,VLOOKUP(O140,U$12:AE$60,11),S140)</f>
        <v>44270</v>
      </c>
      <c r="T141" s="4"/>
      <c r="U141" s="110">
        <f>[2]Plan1!$A299</f>
        <v>45942</v>
      </c>
      <c r="V141" s="111" t="str">
        <f>[2]Plan1!$C299</f>
        <v>Nossa Sr.a Aparecida - Padroeira do Brasil</v>
      </c>
      <c r="W141" s="87"/>
      <c r="X141" s="1"/>
      <c r="Y141" s="7"/>
      <c r="Z141" s="62"/>
      <c r="AA141" s="62"/>
      <c r="AB141" s="3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4" ht="12.75" x14ac:dyDescent="0.2">
      <c r="A142" s="68">
        <f t="shared" si="66"/>
        <v>44263</v>
      </c>
      <c r="B142" s="82">
        <f t="shared" ref="B142:B205" ca="1" si="77">IF(A142&lt;=TODAY(),C142+P142,IF(AND(A142&gt;TODAY(),A142&lt;=$B$1),IF(VLOOKUP(TODAY(),$A$10:$D$10000,4,FALSE)=0,"n.d",C142+P142),"n.d"))</f>
        <v>1022.437305</v>
      </c>
      <c r="C142" s="70">
        <f t="shared" si="67"/>
        <v>1000</v>
      </c>
      <c r="D142" s="11">
        <f ca="1">IF(A142&lt;$B$1,VLOOKUP(A142,[1]DI!$A$4:$B$15000,2),0)</f>
        <v>1.9000000000000006E-2</v>
      </c>
      <c r="E142" s="70">
        <f t="shared" ref="E142:E205" ca="1" si="78">IF(A142&lt;A$10,1,ROUND(((1+D142)^(1/252)),8))</f>
        <v>1.0000746899999999</v>
      </c>
      <c r="F142" s="70">
        <f ca="1">(TRUNC(PRODUCT($E$12:$E141),16))</f>
        <v>1.0065189437618001</v>
      </c>
      <c r="G142" s="70">
        <f t="shared" ref="G142:G205" si="79">IF(O141&gt;0,F141,G141)</f>
        <v>1</v>
      </c>
      <c r="H142" s="70">
        <f t="shared" ref="H142:H205" ca="1" si="80">ROUND(F142/G142,8)</f>
        <v>1.0065189400000001</v>
      </c>
      <c r="I142" s="69">
        <f t="shared" si="68"/>
        <v>4.65E-2</v>
      </c>
      <c r="J142" s="71">
        <f t="shared" si="69"/>
        <v>44133</v>
      </c>
      <c r="K142" s="72">
        <f t="shared" si="70"/>
        <v>87</v>
      </c>
      <c r="L142" s="73">
        <f t="shared" si="71"/>
        <v>87</v>
      </c>
      <c r="M142" s="74">
        <f t="shared" si="64"/>
        <v>1.0158152659999999</v>
      </c>
      <c r="N142" s="74">
        <f t="shared" ca="1" si="65"/>
        <v>1.022437305</v>
      </c>
      <c r="O142" s="73">
        <f t="shared" si="72"/>
        <v>0</v>
      </c>
      <c r="P142" s="70">
        <f t="shared" ca="1" si="73"/>
        <v>22.437304999999999</v>
      </c>
      <c r="Q142" s="70">
        <f t="shared" si="74"/>
        <v>0</v>
      </c>
      <c r="R142" s="75" t="str">
        <f t="shared" si="75"/>
        <v>A+J=</v>
      </c>
      <c r="S142" s="71">
        <f t="shared" si="76"/>
        <v>44270</v>
      </c>
      <c r="T142" s="8"/>
      <c r="U142" s="110">
        <f>[2]Plan1!$A300</f>
        <v>45963</v>
      </c>
      <c r="V142" s="111" t="str">
        <f>[2]Plan1!$C300</f>
        <v>Finados</v>
      </c>
      <c r="W142" s="87"/>
      <c r="X142" s="1"/>
      <c r="Y142" s="7"/>
      <c r="Z142" s="62"/>
      <c r="AA142" s="62"/>
      <c r="AB142" s="8"/>
      <c r="AC142" s="8"/>
      <c r="AD142" s="9"/>
      <c r="AE142" s="8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4" ht="12.75" x14ac:dyDescent="0.2">
      <c r="A143" s="68">
        <f t="shared" si="66"/>
        <v>44264</v>
      </c>
      <c r="B143" s="82">
        <f t="shared" ca="1" si="77"/>
        <v>1022.69811299</v>
      </c>
      <c r="C143" s="70">
        <f t="shared" si="67"/>
        <v>1000</v>
      </c>
      <c r="D143" s="11">
        <f ca="1">IF(A143&lt;$B$1,VLOOKUP(A143,[1]DI!$A$4:$B$15000,2),0)</f>
        <v>1.9000000000000006E-2</v>
      </c>
      <c r="E143" s="70">
        <f t="shared" ca="1" si="78"/>
        <v>1.0000746899999999</v>
      </c>
      <c r="F143" s="70">
        <f ca="1">(TRUNC(PRODUCT($E$12:$E142),16))</f>
        <v>1.0065941206617099</v>
      </c>
      <c r="G143" s="70">
        <f t="shared" si="79"/>
        <v>1</v>
      </c>
      <c r="H143" s="70">
        <f t="shared" ca="1" si="80"/>
        <v>1.0065941199999999</v>
      </c>
      <c r="I143" s="69">
        <f t="shared" si="68"/>
        <v>4.65E-2</v>
      </c>
      <c r="J143" s="71">
        <f t="shared" si="69"/>
        <v>44133</v>
      </c>
      <c r="K143" s="72">
        <f t="shared" si="70"/>
        <v>88</v>
      </c>
      <c r="L143" s="73">
        <f t="shared" si="71"/>
        <v>88</v>
      </c>
      <c r="M143" s="74">
        <f t="shared" si="64"/>
        <v>1.015998497</v>
      </c>
      <c r="N143" s="74">
        <f t="shared" ca="1" si="65"/>
        <v>1.0226981129999999</v>
      </c>
      <c r="O143" s="73">
        <f t="shared" si="72"/>
        <v>0</v>
      </c>
      <c r="P143" s="70">
        <f t="shared" ca="1" si="73"/>
        <v>22.698112989999998</v>
      </c>
      <c r="Q143" s="70">
        <f t="shared" si="74"/>
        <v>0</v>
      </c>
      <c r="R143" s="75" t="str">
        <f t="shared" si="75"/>
        <v>A+J=</v>
      </c>
      <c r="S143" s="71">
        <f t="shared" si="76"/>
        <v>44270</v>
      </c>
      <c r="T143" s="8"/>
      <c r="U143" s="110">
        <f>[2]Plan1!$A301</f>
        <v>45976</v>
      </c>
      <c r="V143" s="111" t="str">
        <f>[2]Plan1!$C301</f>
        <v>Proclamação da República</v>
      </c>
      <c r="W143" s="87"/>
      <c r="X143" s="1"/>
      <c r="Y143" s="7"/>
      <c r="Z143" s="62"/>
      <c r="AA143" s="62"/>
      <c r="AB143" s="8"/>
      <c r="AC143" s="8"/>
      <c r="AD143" s="9"/>
      <c r="AE143" s="8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4" ht="12.75" x14ac:dyDescent="0.2">
      <c r="A144" s="68">
        <f t="shared" si="66"/>
        <v>44265</v>
      </c>
      <c r="B144" s="82">
        <f t="shared" ca="1" si="77"/>
        <v>1022.958982</v>
      </c>
      <c r="C144" s="70">
        <f t="shared" si="67"/>
        <v>1000</v>
      </c>
      <c r="D144" s="11">
        <f ca="1">IF(A144&lt;$B$1,VLOOKUP(A144,[1]DI!$A$4:$B$15000,2),0)</f>
        <v>1.9000000000000006E-2</v>
      </c>
      <c r="E144" s="70">
        <f t="shared" ca="1" si="78"/>
        <v>1.0000746899999999</v>
      </c>
      <c r="F144" s="70">
        <f ca="1">(TRUNC(PRODUCT($E$12:$E143),16))</f>
        <v>1.0066693031765901</v>
      </c>
      <c r="G144" s="70">
        <f t="shared" si="79"/>
        <v>1</v>
      </c>
      <c r="H144" s="70">
        <f t="shared" ca="1" si="80"/>
        <v>1.0066693</v>
      </c>
      <c r="I144" s="69">
        <f t="shared" si="68"/>
        <v>4.65E-2</v>
      </c>
      <c r="J144" s="71">
        <f t="shared" si="69"/>
        <v>44133</v>
      </c>
      <c r="K144" s="72">
        <f t="shared" si="70"/>
        <v>89</v>
      </c>
      <c r="L144" s="73">
        <f t="shared" si="71"/>
        <v>89</v>
      </c>
      <c r="M144" s="74">
        <f t="shared" si="64"/>
        <v>1.0161817609999999</v>
      </c>
      <c r="N144" s="74">
        <f t="shared" ca="1" si="65"/>
        <v>1.022958982</v>
      </c>
      <c r="O144" s="73">
        <f t="shared" si="72"/>
        <v>0</v>
      </c>
      <c r="P144" s="70">
        <f t="shared" ca="1" si="73"/>
        <v>22.958981999999999</v>
      </c>
      <c r="Q144" s="70">
        <f t="shared" si="74"/>
        <v>0</v>
      </c>
      <c r="R144" s="75" t="str">
        <f t="shared" si="75"/>
        <v>A+J=</v>
      </c>
      <c r="S144" s="71">
        <f t="shared" si="76"/>
        <v>44270</v>
      </c>
      <c r="T144" s="8"/>
      <c r="U144" s="110">
        <f>[2]Plan1!$A302</f>
        <v>45981</v>
      </c>
      <c r="V144" s="111" t="str">
        <f>[2]Plan1!$C302</f>
        <v>Dia Nacional de Zumbi e da Consciência Negra</v>
      </c>
      <c r="W144" s="87"/>
      <c r="X144" s="1"/>
      <c r="Y144" s="7"/>
      <c r="Z144" s="62"/>
      <c r="AA144" s="62"/>
      <c r="AB144" s="8"/>
      <c r="AC144" s="8"/>
      <c r="AD144" s="9"/>
      <c r="AE144" s="8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ht="12.75" x14ac:dyDescent="0.2">
      <c r="A145" s="68">
        <f t="shared" si="66"/>
        <v>44266</v>
      </c>
      <c r="B145" s="82">
        <f t="shared" ca="1" si="77"/>
        <v>1023.219922</v>
      </c>
      <c r="C145" s="70">
        <f t="shared" si="67"/>
        <v>1000</v>
      </c>
      <c r="D145" s="11">
        <f ca="1">IF(A145&lt;$B$1,VLOOKUP(A145,[1]DI!$A$4:$B$15000,2),0)</f>
        <v>1.9000000000000006E-2</v>
      </c>
      <c r="E145" s="70">
        <f t="shared" ca="1" si="78"/>
        <v>1.0000746899999999</v>
      </c>
      <c r="F145" s="70">
        <f ca="1">(TRUNC(PRODUCT($E$12:$E144),16))</f>
        <v>1.00674449130684</v>
      </c>
      <c r="G145" s="70">
        <f t="shared" si="79"/>
        <v>1</v>
      </c>
      <c r="H145" s="70">
        <f t="shared" ca="1" si="80"/>
        <v>1.00674449</v>
      </c>
      <c r="I145" s="69">
        <f t="shared" si="68"/>
        <v>4.65E-2</v>
      </c>
      <c r="J145" s="71">
        <f t="shared" si="69"/>
        <v>44133</v>
      </c>
      <c r="K145" s="72">
        <f t="shared" si="70"/>
        <v>90</v>
      </c>
      <c r="L145" s="73">
        <f t="shared" si="71"/>
        <v>90</v>
      </c>
      <c r="M145" s="74">
        <f t="shared" si="64"/>
        <v>1.0163650580000001</v>
      </c>
      <c r="N145" s="74">
        <f t="shared" ca="1" si="65"/>
        <v>1.023219922</v>
      </c>
      <c r="O145" s="73">
        <f t="shared" si="72"/>
        <v>0</v>
      </c>
      <c r="P145" s="70">
        <f t="shared" ca="1" si="73"/>
        <v>23.219922</v>
      </c>
      <c r="Q145" s="70">
        <f t="shared" si="74"/>
        <v>0</v>
      </c>
      <c r="R145" s="75" t="str">
        <f t="shared" si="75"/>
        <v>A+J=</v>
      </c>
      <c r="S145" s="71">
        <f t="shared" si="76"/>
        <v>44270</v>
      </c>
      <c r="T145" s="8"/>
      <c r="U145" s="110">
        <f>[2]Plan1!$A303</f>
        <v>46016</v>
      </c>
      <c r="V145" s="111" t="str">
        <f>[2]Plan1!$C303</f>
        <v>Natal</v>
      </c>
      <c r="W145" s="87"/>
      <c r="X145" s="1"/>
      <c r="Y145" s="7"/>
      <c r="Z145" s="62"/>
      <c r="AA145" s="62"/>
      <c r="AB145" s="8"/>
      <c r="AC145" s="8"/>
      <c r="AD145" s="9"/>
      <c r="AE145" s="8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ht="12.75" x14ac:dyDescent="0.2">
      <c r="A146" s="68">
        <f t="shared" si="66"/>
        <v>44267</v>
      </c>
      <c r="B146" s="82">
        <f t="shared" ca="1" si="77"/>
        <v>1023.480934</v>
      </c>
      <c r="C146" s="70">
        <f t="shared" si="67"/>
        <v>1000</v>
      </c>
      <c r="D146" s="11">
        <f ca="1">IF(A146&lt;$B$1,VLOOKUP(A146,[1]DI!$A$4:$B$15000,2),0)</f>
        <v>1.9000000000000006E-2</v>
      </c>
      <c r="E146" s="70">
        <f t="shared" ca="1" si="78"/>
        <v>1.0000746899999999</v>
      </c>
      <c r="F146" s="70">
        <f ca="1">(TRUNC(PRODUCT($E$12:$E145),16))</f>
        <v>1.0068196850529001</v>
      </c>
      <c r="G146" s="70">
        <f t="shared" si="79"/>
        <v>1</v>
      </c>
      <c r="H146" s="70">
        <f t="shared" ca="1" si="80"/>
        <v>1.0068196899999999</v>
      </c>
      <c r="I146" s="69">
        <f t="shared" si="68"/>
        <v>4.65E-2</v>
      </c>
      <c r="J146" s="71">
        <f t="shared" si="69"/>
        <v>44133</v>
      </c>
      <c r="K146" s="72">
        <f t="shared" si="70"/>
        <v>91</v>
      </c>
      <c r="L146" s="73">
        <f t="shared" si="71"/>
        <v>91</v>
      </c>
      <c r="M146" s="74">
        <f t="shared" si="64"/>
        <v>1.016548389</v>
      </c>
      <c r="N146" s="74">
        <f t="shared" ca="1" si="65"/>
        <v>1.023480934</v>
      </c>
      <c r="O146" s="73">
        <f t="shared" si="72"/>
        <v>0</v>
      </c>
      <c r="P146" s="70">
        <f t="shared" ca="1" si="73"/>
        <v>23.480934000000001</v>
      </c>
      <c r="Q146" s="70">
        <f t="shared" si="74"/>
        <v>0</v>
      </c>
      <c r="R146" s="75" t="str">
        <f t="shared" si="75"/>
        <v>A+J=</v>
      </c>
      <c r="S146" s="71">
        <f t="shared" si="76"/>
        <v>44270</v>
      </c>
      <c r="T146" s="8"/>
      <c r="U146" s="110">
        <f>[2]Plan1!$A304</f>
        <v>46023</v>
      </c>
      <c r="V146" s="111" t="str">
        <f>[2]Plan1!$C304</f>
        <v>Confraternização Universal</v>
      </c>
      <c r="W146" s="87"/>
      <c r="X146" s="1"/>
      <c r="Y146" s="7"/>
      <c r="Z146" s="62"/>
      <c r="AA146" s="62"/>
      <c r="AB146" s="8"/>
      <c r="AC146" s="8"/>
      <c r="AD146" s="9"/>
      <c r="AE146" s="8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ht="12.75" x14ac:dyDescent="0.2">
      <c r="A147" s="68">
        <f t="shared" si="66"/>
        <v>44268</v>
      </c>
      <c r="B147" s="82">
        <f t="shared" ca="1" si="77"/>
        <v>1023.741995</v>
      </c>
      <c r="C147" s="70">
        <f t="shared" si="67"/>
        <v>1000</v>
      </c>
      <c r="D147" s="11">
        <f ca="1">IF(A147&lt;$B$1,VLOOKUP(A147,[1]DI!$A$4:$B$15000,2),0)</f>
        <v>0</v>
      </c>
      <c r="E147" s="70">
        <f t="shared" ca="1" si="78"/>
        <v>1</v>
      </c>
      <c r="F147" s="70">
        <f ca="1">(TRUNC(PRODUCT($E$12:$E146),16))</f>
        <v>1.0068948844151699</v>
      </c>
      <c r="G147" s="70">
        <f t="shared" si="79"/>
        <v>1</v>
      </c>
      <c r="H147" s="70">
        <f t="shared" ca="1" si="80"/>
        <v>1.0068948799999999</v>
      </c>
      <c r="I147" s="69">
        <f t="shared" si="68"/>
        <v>4.65E-2</v>
      </c>
      <c r="J147" s="71">
        <f t="shared" si="69"/>
        <v>44133</v>
      </c>
      <c r="K147" s="72">
        <f t="shared" si="70"/>
        <v>91</v>
      </c>
      <c r="L147" s="73">
        <f t="shared" si="71"/>
        <v>92</v>
      </c>
      <c r="M147" s="74">
        <f t="shared" si="64"/>
        <v>1.0167317520000001</v>
      </c>
      <c r="N147" s="74">
        <f t="shared" ca="1" si="65"/>
        <v>1.023741995</v>
      </c>
      <c r="O147" s="73">
        <f t="shared" si="72"/>
        <v>0</v>
      </c>
      <c r="P147" s="70">
        <f t="shared" ca="1" si="73"/>
        <v>23.741994999999999</v>
      </c>
      <c r="Q147" s="70">
        <f t="shared" si="74"/>
        <v>0</v>
      </c>
      <c r="R147" s="75" t="str">
        <f t="shared" si="75"/>
        <v>A+J=</v>
      </c>
      <c r="S147" s="71">
        <f t="shared" si="76"/>
        <v>44270</v>
      </c>
      <c r="T147" s="8"/>
      <c r="U147" s="110">
        <f>[2]Plan1!$A305</f>
        <v>46069</v>
      </c>
      <c r="V147" s="111" t="str">
        <f>[2]Plan1!$C305</f>
        <v>Carnaval</v>
      </c>
      <c r="W147" s="87"/>
      <c r="X147" s="1"/>
      <c r="Y147" s="7"/>
      <c r="Z147" s="62"/>
      <c r="AA147" s="62"/>
      <c r="AB147" s="8"/>
      <c r="AC147" s="8"/>
      <c r="AD147" s="9"/>
      <c r="AE147" s="8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ht="12.75" x14ac:dyDescent="0.2">
      <c r="A148" s="68">
        <f t="shared" si="66"/>
        <v>44269</v>
      </c>
      <c r="B148" s="82">
        <f t="shared" ca="1" si="77"/>
        <v>1023.741995</v>
      </c>
      <c r="C148" s="70">
        <f t="shared" si="67"/>
        <v>1000</v>
      </c>
      <c r="D148" s="11">
        <f ca="1">IF(A148&lt;$B$1,VLOOKUP(A148,[1]DI!$A$4:$B$15000,2),0)</f>
        <v>0</v>
      </c>
      <c r="E148" s="70">
        <f t="shared" ca="1" si="78"/>
        <v>1</v>
      </c>
      <c r="F148" s="70">
        <f ca="1">(TRUNC(PRODUCT($E$12:$E147),16))</f>
        <v>1.0068948844151699</v>
      </c>
      <c r="G148" s="70">
        <f t="shared" si="79"/>
        <v>1</v>
      </c>
      <c r="H148" s="70">
        <f t="shared" ca="1" si="80"/>
        <v>1.0068948799999999</v>
      </c>
      <c r="I148" s="69">
        <f t="shared" si="68"/>
        <v>4.65E-2</v>
      </c>
      <c r="J148" s="71">
        <f t="shared" si="69"/>
        <v>44133</v>
      </c>
      <c r="K148" s="72">
        <f t="shared" si="70"/>
        <v>91</v>
      </c>
      <c r="L148" s="73">
        <f t="shared" si="71"/>
        <v>92</v>
      </c>
      <c r="M148" s="74">
        <f t="shared" si="64"/>
        <v>1.0167317520000001</v>
      </c>
      <c r="N148" s="74">
        <f t="shared" ca="1" si="65"/>
        <v>1.023741995</v>
      </c>
      <c r="O148" s="73">
        <f t="shared" si="72"/>
        <v>0</v>
      </c>
      <c r="P148" s="70">
        <f t="shared" ca="1" si="73"/>
        <v>23.741994999999999</v>
      </c>
      <c r="Q148" s="70">
        <f t="shared" si="74"/>
        <v>0</v>
      </c>
      <c r="R148" s="75" t="str">
        <f t="shared" si="75"/>
        <v>A+J=</v>
      </c>
      <c r="S148" s="71">
        <f t="shared" si="76"/>
        <v>44270</v>
      </c>
      <c r="T148" s="8"/>
      <c r="U148" s="110">
        <f>[2]Plan1!$A306</f>
        <v>46070</v>
      </c>
      <c r="V148" s="111" t="str">
        <f>[2]Plan1!$C306</f>
        <v>Carnaval</v>
      </c>
      <c r="W148" s="87"/>
      <c r="X148" s="1"/>
      <c r="Y148" s="7"/>
      <c r="Z148" s="62"/>
      <c r="AA148" s="62"/>
      <c r="AB148" s="8"/>
      <c r="AC148" s="8"/>
      <c r="AD148" s="9"/>
      <c r="AE148" s="8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ht="12.75" x14ac:dyDescent="0.2">
      <c r="A149" s="68">
        <f t="shared" si="66"/>
        <v>44270</v>
      </c>
      <c r="B149" s="82">
        <f t="shared" ca="1" si="77"/>
        <v>1023.741995</v>
      </c>
      <c r="C149" s="70">
        <f t="shared" si="67"/>
        <v>1000</v>
      </c>
      <c r="D149" s="11">
        <f ca="1">IF(A149&lt;$B$1,VLOOKUP(A149,[1]DI!$A$4:$B$15000,2),0)</f>
        <v>1.9000000000000006E-2</v>
      </c>
      <c r="E149" s="70">
        <f t="shared" ca="1" si="78"/>
        <v>1.0000746899999999</v>
      </c>
      <c r="F149" s="70">
        <f ca="1">(TRUNC(PRODUCT($E$12:$E148),16))</f>
        <v>1.0068948844151699</v>
      </c>
      <c r="G149" s="70">
        <f t="shared" si="79"/>
        <v>1</v>
      </c>
      <c r="H149" s="70">
        <f t="shared" ca="1" si="80"/>
        <v>1.0068948799999999</v>
      </c>
      <c r="I149" s="69">
        <f t="shared" si="68"/>
        <v>4.65E-2</v>
      </c>
      <c r="J149" s="71">
        <f t="shared" si="69"/>
        <v>44133</v>
      </c>
      <c r="K149" s="72">
        <f t="shared" si="70"/>
        <v>92</v>
      </c>
      <c r="L149" s="73">
        <f t="shared" si="71"/>
        <v>92</v>
      </c>
      <c r="M149" s="74">
        <f t="shared" si="64"/>
        <v>1.0167317520000001</v>
      </c>
      <c r="N149" s="74">
        <f t="shared" ca="1" si="65"/>
        <v>1.023741995</v>
      </c>
      <c r="O149" s="73">
        <f t="shared" si="72"/>
        <v>1</v>
      </c>
      <c r="P149" s="70">
        <f t="shared" ca="1" si="73"/>
        <v>23.741994999999999</v>
      </c>
      <c r="Q149" s="70">
        <f t="shared" si="74"/>
        <v>0</v>
      </c>
      <c r="R149" s="75" t="str">
        <f t="shared" si="75"/>
        <v>A+J=</v>
      </c>
      <c r="S149" s="71">
        <f t="shared" si="76"/>
        <v>44270</v>
      </c>
      <c r="T149" s="8"/>
      <c r="U149" s="110">
        <f>[2]Plan1!$A307</f>
        <v>46115</v>
      </c>
      <c r="V149" s="111" t="str">
        <f>[2]Plan1!$C307</f>
        <v>Paixão de Cristo</v>
      </c>
      <c r="W149" s="87"/>
      <c r="X149" s="1"/>
      <c r="Y149" s="7"/>
      <c r="Z149" s="62"/>
      <c r="AA149" s="62"/>
      <c r="AB149" s="8"/>
      <c r="AC149" s="8"/>
      <c r="AD149" s="9"/>
      <c r="AE149" s="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ht="12.75" x14ac:dyDescent="0.2">
      <c r="A150" s="68">
        <f t="shared" si="66"/>
        <v>44271</v>
      </c>
      <c r="B150" s="82">
        <f t="shared" ca="1" si="77"/>
        <v>1000.25508099</v>
      </c>
      <c r="C150" s="70">
        <f t="shared" si="67"/>
        <v>1000</v>
      </c>
      <c r="D150" s="11">
        <f ca="1">IF(A150&lt;$B$1,VLOOKUP(A150,[1]DI!$A$4:$B$15000,2),0)</f>
        <v>1.9000000000000006E-2</v>
      </c>
      <c r="E150" s="70">
        <f t="shared" ca="1" si="78"/>
        <v>1.0000746899999999</v>
      </c>
      <c r="F150" s="70">
        <f ca="1">(TRUNC(PRODUCT($E$12:$E149),16))</f>
        <v>1.0069700893940901</v>
      </c>
      <c r="G150" s="70">
        <f t="shared" ca="1" si="79"/>
        <v>1.0068948844151699</v>
      </c>
      <c r="H150" s="70">
        <f t="shared" ca="1" si="80"/>
        <v>1.0000746899999999</v>
      </c>
      <c r="I150" s="69">
        <f t="shared" si="68"/>
        <v>4.65E-2</v>
      </c>
      <c r="J150" s="71">
        <f t="shared" si="69"/>
        <v>44270</v>
      </c>
      <c r="K150" s="72">
        <f t="shared" si="70"/>
        <v>1</v>
      </c>
      <c r="L150" s="73">
        <f t="shared" si="71"/>
        <v>1</v>
      </c>
      <c r="M150" s="74">
        <f t="shared" si="64"/>
        <v>1.000180378</v>
      </c>
      <c r="N150" s="74">
        <f t="shared" ca="1" si="65"/>
        <v>1.0002550809999999</v>
      </c>
      <c r="O150" s="73">
        <f t="shared" si="72"/>
        <v>0</v>
      </c>
      <c r="P150" s="70">
        <f t="shared" ca="1" si="73"/>
        <v>0.25508099000000001</v>
      </c>
      <c r="Q150" s="70">
        <f t="shared" si="74"/>
        <v>0</v>
      </c>
      <c r="R150" s="75" t="str">
        <f t="shared" si="75"/>
        <v>J=</v>
      </c>
      <c r="S150" s="71">
        <f t="shared" si="76"/>
        <v>44454</v>
      </c>
      <c r="T150" s="8"/>
      <c r="U150" s="110">
        <f>[2]Plan1!$A308</f>
        <v>46133</v>
      </c>
      <c r="V150" s="111" t="str">
        <f>[2]Plan1!$C308</f>
        <v>Tiradentes</v>
      </c>
      <c r="W150" s="87"/>
      <c r="X150" s="1"/>
      <c r="Y150" s="7"/>
      <c r="Z150" s="62"/>
      <c r="AA150" s="62"/>
      <c r="AB150" s="8"/>
      <c r="AC150" s="8"/>
      <c r="AD150" s="9"/>
      <c r="AE150" s="8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ht="12.75" x14ac:dyDescent="0.2">
      <c r="A151" s="68">
        <f t="shared" si="66"/>
        <v>44272</v>
      </c>
      <c r="B151" s="82">
        <f t="shared" ca="1" si="77"/>
        <v>1000.51023299</v>
      </c>
      <c r="C151" s="70">
        <f t="shared" si="67"/>
        <v>1000</v>
      </c>
      <c r="D151" s="11">
        <f ca="1">IF(A151&lt;$B$1,VLOOKUP(A151,[1]DI!$A$4:$B$15000,2),0)</f>
        <v>1.9000000000000006E-2</v>
      </c>
      <c r="E151" s="70">
        <f t="shared" ca="1" si="78"/>
        <v>1.0000746899999999</v>
      </c>
      <c r="F151" s="70">
        <f ca="1">(TRUNC(PRODUCT($E$12:$E150),16))</f>
        <v>1.0070452999900701</v>
      </c>
      <c r="G151" s="70">
        <f t="shared" ca="1" si="79"/>
        <v>1.0068948844151699</v>
      </c>
      <c r="H151" s="70">
        <f t="shared" ca="1" si="80"/>
        <v>1.00014939</v>
      </c>
      <c r="I151" s="69">
        <f t="shared" si="68"/>
        <v>4.65E-2</v>
      </c>
      <c r="J151" s="71">
        <f t="shared" si="69"/>
        <v>44270</v>
      </c>
      <c r="K151" s="72">
        <f t="shared" si="70"/>
        <v>2</v>
      </c>
      <c r="L151" s="73">
        <f t="shared" si="71"/>
        <v>2</v>
      </c>
      <c r="M151" s="74">
        <f t="shared" si="64"/>
        <v>1.0003607889999999</v>
      </c>
      <c r="N151" s="74">
        <f t="shared" ca="1" si="65"/>
        <v>1.000510233</v>
      </c>
      <c r="O151" s="73">
        <f t="shared" si="72"/>
        <v>0</v>
      </c>
      <c r="P151" s="70">
        <f t="shared" ca="1" si="73"/>
        <v>0.51023299</v>
      </c>
      <c r="Q151" s="70">
        <f t="shared" si="74"/>
        <v>0</v>
      </c>
      <c r="R151" s="75" t="str">
        <f t="shared" si="75"/>
        <v>J=</v>
      </c>
      <c r="S151" s="71">
        <f t="shared" si="76"/>
        <v>44454</v>
      </c>
      <c r="T151" s="8"/>
      <c r="U151" s="110">
        <f>[2]Plan1!$A309</f>
        <v>46143</v>
      </c>
      <c r="V151" s="111" t="str">
        <f>[2]Plan1!$C309</f>
        <v>Dia do Trabalho</v>
      </c>
      <c r="W151" s="87"/>
      <c r="X151" s="1"/>
      <c r="Y151" s="7"/>
      <c r="Z151" s="62"/>
      <c r="AA151" s="62"/>
      <c r="AB151" s="8"/>
      <c r="AC151" s="8"/>
      <c r="AD151" s="9"/>
      <c r="AE151" s="8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ht="12.75" x14ac:dyDescent="0.2">
      <c r="A152" s="68">
        <f t="shared" si="66"/>
        <v>44273</v>
      </c>
      <c r="B152" s="82">
        <f t="shared" ca="1" si="77"/>
        <v>1000.765444</v>
      </c>
      <c r="C152" s="70">
        <f t="shared" si="67"/>
        <v>1000</v>
      </c>
      <c r="D152" s="11">
        <f ca="1">IF(A152&lt;$B$1,VLOOKUP(A152,[1]DI!$A$4:$B$15000,2),0)</f>
        <v>2.6499999999999999E-2</v>
      </c>
      <c r="E152" s="70">
        <f t="shared" ca="1" si="78"/>
        <v>1.00010379</v>
      </c>
      <c r="F152" s="70">
        <f ca="1">(TRUNC(PRODUCT($E$12:$E151),16))</f>
        <v>1.0071205162035199</v>
      </c>
      <c r="G152" s="70">
        <f t="shared" ca="1" si="79"/>
        <v>1.0068948844151699</v>
      </c>
      <c r="H152" s="70">
        <f t="shared" ca="1" si="80"/>
        <v>1.0002240899999999</v>
      </c>
      <c r="I152" s="69">
        <f t="shared" si="68"/>
        <v>4.65E-2</v>
      </c>
      <c r="J152" s="71">
        <f t="shared" si="69"/>
        <v>44270</v>
      </c>
      <c r="K152" s="72">
        <f t="shared" si="70"/>
        <v>3</v>
      </c>
      <c r="L152" s="73">
        <f t="shared" si="71"/>
        <v>3</v>
      </c>
      <c r="M152" s="74">
        <f t="shared" si="64"/>
        <v>1.0005412330000001</v>
      </c>
      <c r="N152" s="74">
        <f t="shared" ca="1" si="65"/>
        <v>1.000765444</v>
      </c>
      <c r="O152" s="73">
        <f t="shared" si="72"/>
        <v>0</v>
      </c>
      <c r="P152" s="70">
        <f t="shared" ca="1" si="73"/>
        <v>0.76544400000000001</v>
      </c>
      <c r="Q152" s="70">
        <f t="shared" si="74"/>
        <v>0</v>
      </c>
      <c r="R152" s="75" t="str">
        <f t="shared" si="75"/>
        <v>J=</v>
      </c>
      <c r="S152" s="71">
        <f t="shared" si="76"/>
        <v>44454</v>
      </c>
      <c r="T152" s="8"/>
      <c r="U152" s="110">
        <f>[2]Plan1!$A310</f>
        <v>46177</v>
      </c>
      <c r="V152" s="111" t="str">
        <f>[2]Plan1!$C310</f>
        <v>Corpus Christi</v>
      </c>
      <c r="W152" s="87"/>
      <c r="X152" s="1"/>
      <c r="Y152" s="7"/>
      <c r="Z152" s="62"/>
      <c r="AA152" s="62"/>
      <c r="AB152" s="8"/>
      <c r="AC152" s="8"/>
      <c r="AD152" s="9"/>
      <c r="AE152" s="8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ht="12.75" x14ac:dyDescent="0.2">
      <c r="A153" s="68">
        <f t="shared" si="66"/>
        <v>44274</v>
      </c>
      <c r="B153" s="82">
        <f t="shared" ca="1" si="77"/>
        <v>1001.04984599</v>
      </c>
      <c r="C153" s="70">
        <f t="shared" si="67"/>
        <v>1000</v>
      </c>
      <c r="D153" s="11">
        <f ca="1">IF(A153&lt;$B$1,VLOOKUP(A153,[1]DI!$A$4:$B$15000,2),0)</f>
        <v>2.6499999999999999E-2</v>
      </c>
      <c r="E153" s="70">
        <f t="shared" ca="1" si="78"/>
        <v>1.00010379</v>
      </c>
      <c r="F153" s="70">
        <f ca="1">(TRUNC(PRODUCT($E$12:$E152),16))</f>
        <v>1.0072250452419</v>
      </c>
      <c r="G153" s="70">
        <f t="shared" ca="1" si="79"/>
        <v>1.0068948844151699</v>
      </c>
      <c r="H153" s="70">
        <f t="shared" ca="1" si="80"/>
        <v>1.0003279</v>
      </c>
      <c r="I153" s="69">
        <f t="shared" si="68"/>
        <v>4.65E-2</v>
      </c>
      <c r="J153" s="71">
        <f t="shared" si="69"/>
        <v>44270</v>
      </c>
      <c r="K153" s="72">
        <f t="shared" si="70"/>
        <v>4</v>
      </c>
      <c r="L153" s="73">
        <f t="shared" si="71"/>
        <v>4</v>
      </c>
      <c r="M153" s="74">
        <f t="shared" si="64"/>
        <v>1.000721709</v>
      </c>
      <c r="N153" s="74">
        <f t="shared" ca="1" si="65"/>
        <v>1.0010498459999999</v>
      </c>
      <c r="O153" s="73">
        <f t="shared" si="72"/>
        <v>0</v>
      </c>
      <c r="P153" s="70">
        <f t="shared" ca="1" si="73"/>
        <v>1.0498459899999999</v>
      </c>
      <c r="Q153" s="70">
        <f t="shared" si="74"/>
        <v>0</v>
      </c>
      <c r="R153" s="75" t="str">
        <f t="shared" si="75"/>
        <v>J=</v>
      </c>
      <c r="S153" s="71">
        <f t="shared" si="76"/>
        <v>44454</v>
      </c>
      <c r="T153" s="8"/>
      <c r="U153" s="110">
        <f>[2]Plan1!$A311</f>
        <v>46272</v>
      </c>
      <c r="V153" s="111" t="str">
        <f>[2]Plan1!$C311</f>
        <v>Independência do Brasil</v>
      </c>
      <c r="W153" s="87"/>
      <c r="X153" s="1"/>
      <c r="Y153" s="7"/>
      <c r="Z153" s="62"/>
      <c r="AA153" s="62"/>
      <c r="AB153" s="8"/>
      <c r="AC153" s="8"/>
      <c r="AD153" s="9"/>
      <c r="AE153" s="8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ht="12.75" x14ac:dyDescent="0.2">
      <c r="A154" s="68">
        <f t="shared" si="66"/>
        <v>44275</v>
      </c>
      <c r="B154" s="82">
        <f t="shared" ca="1" si="77"/>
        <v>1001.334328</v>
      </c>
      <c r="C154" s="70">
        <f t="shared" si="67"/>
        <v>1000</v>
      </c>
      <c r="D154" s="11">
        <f ca="1">IF(A154&lt;$B$1,VLOOKUP(A154,[1]DI!$A$4:$B$15000,2),0)</f>
        <v>0</v>
      </c>
      <c r="E154" s="70">
        <f t="shared" ca="1" si="78"/>
        <v>1</v>
      </c>
      <c r="F154" s="70">
        <f ca="1">(TRUNC(PRODUCT($E$12:$E153),16))</f>
        <v>1.00732958512934</v>
      </c>
      <c r="G154" s="70">
        <f t="shared" ca="1" si="79"/>
        <v>1.0068948844151699</v>
      </c>
      <c r="H154" s="70">
        <f t="shared" ca="1" si="80"/>
        <v>1.0004317199999999</v>
      </c>
      <c r="I154" s="69">
        <f t="shared" si="68"/>
        <v>4.65E-2</v>
      </c>
      <c r="J154" s="71">
        <f t="shared" si="69"/>
        <v>44270</v>
      </c>
      <c r="K154" s="72">
        <f t="shared" si="70"/>
        <v>4</v>
      </c>
      <c r="L154" s="73">
        <f t="shared" si="71"/>
        <v>5</v>
      </c>
      <c r="M154" s="74">
        <f t="shared" si="64"/>
        <v>1.000902218</v>
      </c>
      <c r="N154" s="74">
        <f t="shared" ca="1" si="65"/>
        <v>1.001334328</v>
      </c>
      <c r="O154" s="73">
        <f t="shared" si="72"/>
        <v>0</v>
      </c>
      <c r="P154" s="70">
        <f t="shared" ca="1" si="73"/>
        <v>1.334328</v>
      </c>
      <c r="Q154" s="70">
        <f t="shared" si="74"/>
        <v>0</v>
      </c>
      <c r="R154" s="75" t="str">
        <f t="shared" si="75"/>
        <v>J=</v>
      </c>
      <c r="S154" s="71">
        <f t="shared" si="76"/>
        <v>44454</v>
      </c>
      <c r="T154" s="8"/>
      <c r="U154" s="110">
        <f>[2]Plan1!$A312</f>
        <v>46307</v>
      </c>
      <c r="V154" s="111" t="str">
        <f>[2]Plan1!$C312</f>
        <v>Nossa Sr.a Aparecida - Padroeira do Brasil</v>
      </c>
      <c r="W154" s="87"/>
      <c r="X154" s="1"/>
      <c r="Y154" s="7"/>
      <c r="Z154" s="62"/>
      <c r="AA154" s="62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ht="12.75" x14ac:dyDescent="0.2">
      <c r="A155" s="68">
        <f t="shared" si="66"/>
        <v>44276</v>
      </c>
      <c r="B155" s="82">
        <f t="shared" ca="1" si="77"/>
        <v>1001.334328</v>
      </c>
      <c r="C155" s="70">
        <f t="shared" si="67"/>
        <v>1000</v>
      </c>
      <c r="D155" s="11">
        <f ca="1">IF(A155&lt;$B$1,VLOOKUP(A155,[1]DI!$A$4:$B$15000,2),0)</f>
        <v>0</v>
      </c>
      <c r="E155" s="70">
        <f t="shared" ca="1" si="78"/>
        <v>1</v>
      </c>
      <c r="F155" s="70">
        <f ca="1">(TRUNC(PRODUCT($E$12:$E154),16))</f>
        <v>1.00732958512934</v>
      </c>
      <c r="G155" s="70">
        <f t="shared" ca="1" si="79"/>
        <v>1.0068948844151699</v>
      </c>
      <c r="H155" s="70">
        <f t="shared" ca="1" si="80"/>
        <v>1.0004317199999999</v>
      </c>
      <c r="I155" s="69">
        <f t="shared" si="68"/>
        <v>4.65E-2</v>
      </c>
      <c r="J155" s="71">
        <f t="shared" si="69"/>
        <v>44270</v>
      </c>
      <c r="K155" s="72">
        <f t="shared" si="70"/>
        <v>4</v>
      </c>
      <c r="L155" s="73">
        <f t="shared" si="71"/>
        <v>5</v>
      </c>
      <c r="M155" s="74">
        <f t="shared" si="64"/>
        <v>1.000902218</v>
      </c>
      <c r="N155" s="74">
        <f t="shared" ca="1" si="65"/>
        <v>1.001334328</v>
      </c>
      <c r="O155" s="73">
        <f t="shared" si="72"/>
        <v>0</v>
      </c>
      <c r="P155" s="70">
        <f t="shared" ca="1" si="73"/>
        <v>1.334328</v>
      </c>
      <c r="Q155" s="70">
        <f t="shared" si="74"/>
        <v>0</v>
      </c>
      <c r="R155" s="75" t="str">
        <f t="shared" si="75"/>
        <v>J=</v>
      </c>
      <c r="S155" s="71">
        <f t="shared" si="76"/>
        <v>44454</v>
      </c>
      <c r="T155" s="8"/>
      <c r="U155" s="110">
        <f>[2]Plan1!$A313</f>
        <v>46328</v>
      </c>
      <c r="V155" s="111" t="str">
        <f>[2]Plan1!$C313</f>
        <v>Finados</v>
      </c>
      <c r="W155" s="87"/>
      <c r="X155" s="1"/>
      <c r="Y155" s="7"/>
      <c r="Z155" s="62"/>
      <c r="AA155" s="62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ht="12.75" x14ac:dyDescent="0.2">
      <c r="A156" s="68">
        <f t="shared" si="66"/>
        <v>44277</v>
      </c>
      <c r="B156" s="82">
        <f t="shared" ca="1" si="77"/>
        <v>1001.334328</v>
      </c>
      <c r="C156" s="70">
        <f t="shared" si="67"/>
        <v>1000</v>
      </c>
      <c r="D156" s="11">
        <f ca="1">IF(A156&lt;$B$1,VLOOKUP(A156,[1]DI!$A$4:$B$15000,2),0)</f>
        <v>2.6499999999999999E-2</v>
      </c>
      <c r="E156" s="70">
        <f t="shared" ca="1" si="78"/>
        <v>1.00010379</v>
      </c>
      <c r="F156" s="70">
        <f ca="1">(TRUNC(PRODUCT($E$12:$E155),16))</f>
        <v>1.00732958512934</v>
      </c>
      <c r="G156" s="70">
        <f t="shared" ca="1" si="79"/>
        <v>1.0068948844151699</v>
      </c>
      <c r="H156" s="70">
        <f t="shared" ca="1" si="80"/>
        <v>1.0004317199999999</v>
      </c>
      <c r="I156" s="69">
        <f t="shared" si="68"/>
        <v>4.65E-2</v>
      </c>
      <c r="J156" s="71">
        <f t="shared" si="69"/>
        <v>44270</v>
      </c>
      <c r="K156" s="72">
        <f t="shared" si="70"/>
        <v>5</v>
      </c>
      <c r="L156" s="73">
        <f t="shared" si="71"/>
        <v>5</v>
      </c>
      <c r="M156" s="74">
        <f t="shared" si="64"/>
        <v>1.000902218</v>
      </c>
      <c r="N156" s="74">
        <f t="shared" ca="1" si="65"/>
        <v>1.001334328</v>
      </c>
      <c r="O156" s="73">
        <f t="shared" si="72"/>
        <v>0</v>
      </c>
      <c r="P156" s="70">
        <f t="shared" ca="1" si="73"/>
        <v>1.334328</v>
      </c>
      <c r="Q156" s="70">
        <f t="shared" si="74"/>
        <v>0</v>
      </c>
      <c r="R156" s="75" t="str">
        <f t="shared" si="75"/>
        <v>J=</v>
      </c>
      <c r="S156" s="71">
        <f t="shared" si="76"/>
        <v>44454</v>
      </c>
      <c r="T156" s="8"/>
      <c r="U156" s="110">
        <f>[2]Plan1!$A314</f>
        <v>46341</v>
      </c>
      <c r="V156" s="111" t="str">
        <f>[2]Plan1!$C314</f>
        <v>Proclamação da República</v>
      </c>
      <c r="W156" s="87"/>
      <c r="X156" s="1"/>
      <c r="Y156" s="7"/>
      <c r="Z156" s="62"/>
      <c r="AA156" s="62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ht="12.75" x14ac:dyDescent="0.2">
      <c r="A157" s="68">
        <f t="shared" si="66"/>
        <v>44278</v>
      </c>
      <c r="B157" s="82">
        <f t="shared" ca="1" si="77"/>
        <v>1001.61889899</v>
      </c>
      <c r="C157" s="70">
        <f t="shared" si="67"/>
        <v>1000</v>
      </c>
      <c r="D157" s="11">
        <f ca="1">IF(A157&lt;$B$1,VLOOKUP(A157,[1]DI!$A$4:$B$15000,2),0)</f>
        <v>2.6499999999999999E-2</v>
      </c>
      <c r="E157" s="70">
        <f t="shared" ca="1" si="78"/>
        <v>1.00010379</v>
      </c>
      <c r="F157" s="70">
        <f ca="1">(TRUNC(PRODUCT($E$12:$E156),16))</f>
        <v>1.00743413586699</v>
      </c>
      <c r="G157" s="70">
        <f t="shared" ca="1" si="79"/>
        <v>1.0068948844151699</v>
      </c>
      <c r="H157" s="70">
        <f t="shared" ca="1" si="80"/>
        <v>1.0005355600000001</v>
      </c>
      <c r="I157" s="69">
        <f t="shared" si="68"/>
        <v>4.65E-2</v>
      </c>
      <c r="J157" s="71">
        <f t="shared" si="69"/>
        <v>44270</v>
      </c>
      <c r="K157" s="72">
        <f t="shared" si="70"/>
        <v>6</v>
      </c>
      <c r="L157" s="73">
        <f t="shared" si="71"/>
        <v>6</v>
      </c>
      <c r="M157" s="74">
        <f t="shared" si="64"/>
        <v>1.001082759</v>
      </c>
      <c r="N157" s="74">
        <f t="shared" ca="1" si="65"/>
        <v>1.0016188989999999</v>
      </c>
      <c r="O157" s="73">
        <f t="shared" si="72"/>
        <v>0</v>
      </c>
      <c r="P157" s="70">
        <f t="shared" ca="1" si="73"/>
        <v>1.6188989899999999</v>
      </c>
      <c r="Q157" s="70">
        <f t="shared" si="74"/>
        <v>0</v>
      </c>
      <c r="R157" s="75" t="str">
        <f t="shared" si="75"/>
        <v>J=</v>
      </c>
      <c r="S157" s="71">
        <f t="shared" si="76"/>
        <v>44454</v>
      </c>
      <c r="T157" s="8"/>
      <c r="U157" s="110">
        <f>[2]Plan1!$A315</f>
        <v>46346</v>
      </c>
      <c r="V157" s="111" t="str">
        <f>[2]Plan1!$C315</f>
        <v>Dia Nacional de Zumbi e da Consciência Negra</v>
      </c>
      <c r="W157" s="87"/>
      <c r="X157" s="1"/>
      <c r="Y157" s="7"/>
      <c r="Z157" s="62"/>
      <c r="AA157" s="62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ht="12.75" x14ac:dyDescent="0.2">
      <c r="A158" s="68">
        <f t="shared" si="66"/>
        <v>44279</v>
      </c>
      <c r="B158" s="82">
        <f t="shared" ca="1" si="77"/>
        <v>1001.90354</v>
      </c>
      <c r="C158" s="70">
        <f t="shared" si="67"/>
        <v>1000</v>
      </c>
      <c r="D158" s="11">
        <f ca="1">IF(A158&lt;$B$1,VLOOKUP(A158,[1]DI!$A$4:$B$15000,2),0)</f>
        <v>2.6499999999999999E-2</v>
      </c>
      <c r="E158" s="70">
        <f t="shared" ca="1" si="78"/>
        <v>1.00010379</v>
      </c>
      <c r="F158" s="70">
        <f ca="1">(TRUNC(PRODUCT($E$12:$E157),16))</f>
        <v>1.0075386974559499</v>
      </c>
      <c r="G158" s="70">
        <f t="shared" ca="1" si="79"/>
        <v>1.0068948844151699</v>
      </c>
      <c r="H158" s="70">
        <f t="shared" ca="1" si="80"/>
        <v>1.0006394000000001</v>
      </c>
      <c r="I158" s="69">
        <f t="shared" si="68"/>
        <v>4.65E-2</v>
      </c>
      <c r="J158" s="71">
        <f t="shared" si="69"/>
        <v>44270</v>
      </c>
      <c r="K158" s="72">
        <f t="shared" si="70"/>
        <v>7</v>
      </c>
      <c r="L158" s="73">
        <f t="shared" si="71"/>
        <v>7</v>
      </c>
      <c r="M158" s="74">
        <f t="shared" si="64"/>
        <v>1.001263332</v>
      </c>
      <c r="N158" s="74">
        <f t="shared" ca="1" si="65"/>
        <v>1.00190354</v>
      </c>
      <c r="O158" s="73">
        <f t="shared" si="72"/>
        <v>0</v>
      </c>
      <c r="P158" s="70">
        <f t="shared" ca="1" si="73"/>
        <v>1.90354</v>
      </c>
      <c r="Q158" s="70">
        <f t="shared" si="74"/>
        <v>0</v>
      </c>
      <c r="R158" s="75" t="str">
        <f t="shared" si="75"/>
        <v>J=</v>
      </c>
      <c r="S158" s="71">
        <f t="shared" si="76"/>
        <v>44454</v>
      </c>
      <c r="T158" s="8"/>
      <c r="U158" s="110">
        <f>[2]Plan1!$A316</f>
        <v>46381</v>
      </c>
      <c r="V158" s="111" t="str">
        <f>[2]Plan1!$C316</f>
        <v>Natal</v>
      </c>
      <c r="W158" s="87"/>
      <c r="X158" s="1"/>
      <c r="Y158" s="7"/>
      <c r="Z158" s="62"/>
      <c r="AA158" s="62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ht="12.75" x14ac:dyDescent="0.2">
      <c r="A159" s="68">
        <f t="shared" si="66"/>
        <v>44280</v>
      </c>
      <c r="B159" s="82">
        <f t="shared" ca="1" si="77"/>
        <v>1002.18827199</v>
      </c>
      <c r="C159" s="70">
        <f t="shared" si="67"/>
        <v>1000</v>
      </c>
      <c r="D159" s="11">
        <f ca="1">IF(A159&lt;$B$1,VLOOKUP(A159,[1]DI!$A$4:$B$15000,2),0)</f>
        <v>2.6499999999999999E-2</v>
      </c>
      <c r="E159" s="70">
        <f t="shared" ca="1" si="78"/>
        <v>1.00010379</v>
      </c>
      <c r="F159" s="70">
        <f ca="1">(TRUNC(PRODUCT($E$12:$E158),16))</f>
        <v>1.0076432698973601</v>
      </c>
      <c r="G159" s="70">
        <f t="shared" ca="1" si="79"/>
        <v>1.0068948844151699</v>
      </c>
      <c r="H159" s="70">
        <f t="shared" ca="1" si="80"/>
        <v>1.0007432599999999</v>
      </c>
      <c r="I159" s="69">
        <f t="shared" si="68"/>
        <v>4.65E-2</v>
      </c>
      <c r="J159" s="71">
        <f t="shared" si="69"/>
        <v>44270</v>
      </c>
      <c r="K159" s="72">
        <f t="shared" si="70"/>
        <v>8</v>
      </c>
      <c r="L159" s="73">
        <f t="shared" si="71"/>
        <v>8</v>
      </c>
      <c r="M159" s="74">
        <f t="shared" si="64"/>
        <v>1.0014439390000001</v>
      </c>
      <c r="N159" s="74">
        <f t="shared" ca="1" si="65"/>
        <v>1.0021882719999999</v>
      </c>
      <c r="O159" s="73">
        <f t="shared" si="72"/>
        <v>0</v>
      </c>
      <c r="P159" s="70">
        <f t="shared" ca="1" si="73"/>
        <v>2.1882719900000001</v>
      </c>
      <c r="Q159" s="70">
        <f t="shared" si="74"/>
        <v>0</v>
      </c>
      <c r="R159" s="75" t="str">
        <f t="shared" si="75"/>
        <v>J=</v>
      </c>
      <c r="S159" s="71">
        <f t="shared" si="76"/>
        <v>44454</v>
      </c>
      <c r="T159" s="8"/>
      <c r="U159" s="110">
        <f>[2]Plan1!$A317</f>
        <v>46388</v>
      </c>
      <c r="V159" s="111" t="str">
        <f>[2]Plan1!$C317</f>
        <v>Confraternização Universal</v>
      </c>
      <c r="W159" s="87"/>
      <c r="X159" s="1"/>
      <c r="Y159" s="7"/>
      <c r="Z159" s="62"/>
      <c r="AA159" s="62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ht="12.75" x14ac:dyDescent="0.2">
      <c r="A160" s="68">
        <f t="shared" si="66"/>
        <v>44281</v>
      </c>
      <c r="B160" s="82">
        <f t="shared" ca="1" si="77"/>
        <v>1002.473084</v>
      </c>
      <c r="C160" s="70">
        <f t="shared" si="67"/>
        <v>1000</v>
      </c>
      <c r="D160" s="11">
        <f ca="1">IF(A160&lt;$B$1,VLOOKUP(A160,[1]DI!$A$4:$B$15000,2),0)</f>
        <v>2.6499999999999999E-2</v>
      </c>
      <c r="E160" s="70">
        <f t="shared" ca="1" si="78"/>
        <v>1.00010379</v>
      </c>
      <c r="F160" s="70">
        <f ca="1">(TRUNC(PRODUCT($E$12:$E159),16))</f>
        <v>1.0077478531923401</v>
      </c>
      <c r="G160" s="70">
        <f t="shared" ca="1" si="79"/>
        <v>1.0068948844151699</v>
      </c>
      <c r="H160" s="70">
        <f t="shared" ca="1" si="80"/>
        <v>1.0008471299999999</v>
      </c>
      <c r="I160" s="69">
        <f t="shared" si="68"/>
        <v>4.65E-2</v>
      </c>
      <c r="J160" s="71">
        <f t="shared" si="69"/>
        <v>44270</v>
      </c>
      <c r="K160" s="72">
        <f t="shared" si="70"/>
        <v>9</v>
      </c>
      <c r="L160" s="73">
        <f t="shared" si="71"/>
        <v>9</v>
      </c>
      <c r="M160" s="74">
        <f t="shared" si="64"/>
        <v>1.0016245779999999</v>
      </c>
      <c r="N160" s="74">
        <f t="shared" ca="1" si="65"/>
        <v>1.002473084</v>
      </c>
      <c r="O160" s="73">
        <f t="shared" si="72"/>
        <v>0</v>
      </c>
      <c r="P160" s="70">
        <f t="shared" ca="1" si="73"/>
        <v>2.4730840000000001</v>
      </c>
      <c r="Q160" s="70">
        <f t="shared" si="74"/>
        <v>0</v>
      </c>
      <c r="R160" s="75" t="str">
        <f t="shared" si="75"/>
        <v>J=</v>
      </c>
      <c r="S160" s="71">
        <f t="shared" si="76"/>
        <v>44454</v>
      </c>
      <c r="T160" s="8"/>
      <c r="U160" s="110">
        <f>[2]Plan1!$A318</f>
        <v>46426</v>
      </c>
      <c r="V160" s="111" t="str">
        <f>[2]Plan1!$C318</f>
        <v>Carnaval</v>
      </c>
      <c r="W160" s="87"/>
      <c r="X160" s="1"/>
      <c r="Y160" s="7"/>
      <c r="Z160" s="62"/>
      <c r="AA160" s="62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4" ht="12.75" x14ac:dyDescent="0.2">
      <c r="A161" s="68">
        <f t="shared" si="66"/>
        <v>44282</v>
      </c>
      <c r="B161" s="82">
        <f t="shared" ca="1" si="77"/>
        <v>1002.757976</v>
      </c>
      <c r="C161" s="70">
        <f t="shared" si="67"/>
        <v>1000</v>
      </c>
      <c r="D161" s="11">
        <f ca="1">IF(A161&lt;$B$1,VLOOKUP(A161,[1]DI!$A$4:$B$15000,2),0)</f>
        <v>0</v>
      </c>
      <c r="E161" s="70">
        <f t="shared" ca="1" si="78"/>
        <v>1</v>
      </c>
      <c r="F161" s="70">
        <f ca="1">(TRUNC(PRODUCT($E$12:$E160),16))</f>
        <v>1.0078524473420201</v>
      </c>
      <c r="G161" s="70">
        <f t="shared" ca="1" si="79"/>
        <v>1.0068948844151699</v>
      </c>
      <c r="H161" s="70">
        <f t="shared" ca="1" si="80"/>
        <v>1.0009510100000001</v>
      </c>
      <c r="I161" s="69">
        <f t="shared" si="68"/>
        <v>4.65E-2</v>
      </c>
      <c r="J161" s="71">
        <f t="shared" si="69"/>
        <v>44270</v>
      </c>
      <c r="K161" s="72">
        <f t="shared" si="70"/>
        <v>9</v>
      </c>
      <c r="L161" s="73">
        <f t="shared" si="71"/>
        <v>10</v>
      </c>
      <c r="M161" s="74">
        <f t="shared" si="64"/>
        <v>1.001805249</v>
      </c>
      <c r="N161" s="74">
        <f t="shared" ca="1" si="65"/>
        <v>1.0027579760000001</v>
      </c>
      <c r="O161" s="73">
        <f t="shared" si="72"/>
        <v>0</v>
      </c>
      <c r="P161" s="70">
        <f t="shared" ca="1" si="73"/>
        <v>2.7579760000000002</v>
      </c>
      <c r="Q161" s="70">
        <f t="shared" si="74"/>
        <v>0</v>
      </c>
      <c r="R161" s="75" t="str">
        <f t="shared" si="75"/>
        <v>J=</v>
      </c>
      <c r="S161" s="71">
        <f t="shared" si="76"/>
        <v>44454</v>
      </c>
      <c r="T161" s="8"/>
      <c r="U161" s="110">
        <f>[2]Plan1!$A319</f>
        <v>46427</v>
      </c>
      <c r="V161" s="111" t="str">
        <f>[2]Plan1!$C319</f>
        <v>Carnaval</v>
      </c>
      <c r="W161" s="87"/>
      <c r="X161" s="1"/>
      <c r="Y161" s="7"/>
      <c r="Z161" s="62"/>
      <c r="AA161" s="62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4" ht="12.75" x14ac:dyDescent="0.2">
      <c r="A162" s="68">
        <f t="shared" si="66"/>
        <v>44283</v>
      </c>
      <c r="B162" s="82">
        <f t="shared" ca="1" si="77"/>
        <v>1002.757976</v>
      </c>
      <c r="C162" s="70">
        <f t="shared" si="67"/>
        <v>1000</v>
      </c>
      <c r="D162" s="11">
        <f ca="1">IF(A162&lt;$B$1,VLOOKUP(A162,[1]DI!$A$4:$B$15000,2),0)</f>
        <v>0</v>
      </c>
      <c r="E162" s="70">
        <f t="shared" ca="1" si="78"/>
        <v>1</v>
      </c>
      <c r="F162" s="70">
        <f ca="1">(TRUNC(PRODUCT($E$12:$E161),16))</f>
        <v>1.0078524473420201</v>
      </c>
      <c r="G162" s="70">
        <f t="shared" ca="1" si="79"/>
        <v>1.0068948844151699</v>
      </c>
      <c r="H162" s="70">
        <f t="shared" ca="1" si="80"/>
        <v>1.0009510100000001</v>
      </c>
      <c r="I162" s="69">
        <f t="shared" si="68"/>
        <v>4.65E-2</v>
      </c>
      <c r="J162" s="71">
        <f t="shared" si="69"/>
        <v>44270</v>
      </c>
      <c r="K162" s="72">
        <f t="shared" si="70"/>
        <v>9</v>
      </c>
      <c r="L162" s="73">
        <f t="shared" si="71"/>
        <v>10</v>
      </c>
      <c r="M162" s="74">
        <f t="shared" si="64"/>
        <v>1.001805249</v>
      </c>
      <c r="N162" s="74">
        <f t="shared" ca="1" si="65"/>
        <v>1.0027579760000001</v>
      </c>
      <c r="O162" s="73">
        <f t="shared" si="72"/>
        <v>0</v>
      </c>
      <c r="P162" s="70">
        <f t="shared" ca="1" si="73"/>
        <v>2.7579760000000002</v>
      </c>
      <c r="Q162" s="70">
        <f t="shared" si="74"/>
        <v>0</v>
      </c>
      <c r="R162" s="75" t="str">
        <f t="shared" si="75"/>
        <v>J=</v>
      </c>
      <c r="S162" s="71">
        <f t="shared" si="76"/>
        <v>44454</v>
      </c>
      <c r="T162" s="8"/>
      <c r="U162" s="110">
        <f>[2]Plan1!$A320</f>
        <v>46472</v>
      </c>
      <c r="V162" s="111" t="str">
        <f>[2]Plan1!$C320</f>
        <v>Paixão de Cristo</v>
      </c>
      <c r="W162" s="87"/>
      <c r="X162" s="1"/>
      <c r="Y162" s="7"/>
      <c r="Z162" s="62"/>
      <c r="AA162" s="62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4" ht="12.75" x14ac:dyDescent="0.2">
      <c r="A163" s="68">
        <f t="shared" si="66"/>
        <v>44284</v>
      </c>
      <c r="B163" s="82">
        <f t="shared" ca="1" si="77"/>
        <v>1002.757976</v>
      </c>
      <c r="C163" s="70">
        <f t="shared" si="67"/>
        <v>1000</v>
      </c>
      <c r="D163" s="11">
        <f ca="1">IF(A163&lt;$B$1,VLOOKUP(A163,[1]DI!$A$4:$B$15000,2),0)</f>
        <v>2.6499999999999999E-2</v>
      </c>
      <c r="E163" s="70">
        <f t="shared" ca="1" si="78"/>
        <v>1.00010379</v>
      </c>
      <c r="F163" s="70">
        <f ca="1">(TRUNC(PRODUCT($E$12:$E162),16))</f>
        <v>1.0078524473420201</v>
      </c>
      <c r="G163" s="70">
        <f t="shared" ca="1" si="79"/>
        <v>1.0068948844151699</v>
      </c>
      <c r="H163" s="70">
        <f t="shared" ca="1" si="80"/>
        <v>1.0009510100000001</v>
      </c>
      <c r="I163" s="69">
        <f t="shared" si="68"/>
        <v>4.65E-2</v>
      </c>
      <c r="J163" s="71">
        <f t="shared" si="69"/>
        <v>44270</v>
      </c>
      <c r="K163" s="72">
        <f t="shared" si="70"/>
        <v>10</v>
      </c>
      <c r="L163" s="73">
        <f t="shared" si="71"/>
        <v>10</v>
      </c>
      <c r="M163" s="74">
        <f t="shared" si="64"/>
        <v>1.001805249</v>
      </c>
      <c r="N163" s="74">
        <f t="shared" ca="1" si="65"/>
        <v>1.0027579760000001</v>
      </c>
      <c r="O163" s="73">
        <f t="shared" si="72"/>
        <v>0</v>
      </c>
      <c r="P163" s="70">
        <f t="shared" ca="1" si="73"/>
        <v>2.7579760000000002</v>
      </c>
      <c r="Q163" s="70">
        <f t="shared" si="74"/>
        <v>0</v>
      </c>
      <c r="R163" s="75" t="str">
        <f t="shared" si="75"/>
        <v>J=</v>
      </c>
      <c r="S163" s="71">
        <f t="shared" si="76"/>
        <v>44454</v>
      </c>
      <c r="T163" s="16"/>
      <c r="U163" s="110">
        <f>[2]Plan1!$A321</f>
        <v>46498</v>
      </c>
      <c r="V163" s="111" t="str">
        <f>[2]Plan1!$C321</f>
        <v>Tiradentes</v>
      </c>
      <c r="W163" s="112"/>
      <c r="X163" s="18"/>
      <c r="Y163" s="67"/>
      <c r="Z163" s="66"/>
      <c r="AA163" s="66"/>
      <c r="AB163" s="16"/>
      <c r="AC163" s="16"/>
      <c r="AD163" s="19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</row>
    <row r="164" spans="1:194" ht="12.75" x14ac:dyDescent="0.2">
      <c r="A164" s="68">
        <f t="shared" si="66"/>
        <v>44285</v>
      </c>
      <c r="B164" s="82">
        <f t="shared" ca="1" si="77"/>
        <v>1003.042938</v>
      </c>
      <c r="C164" s="70">
        <f t="shared" si="67"/>
        <v>1000</v>
      </c>
      <c r="D164" s="11">
        <f ca="1">IF(A164&lt;$B$1,VLOOKUP(A164,[1]DI!$A$4:$B$15000,2),0)</f>
        <v>2.6499999999999999E-2</v>
      </c>
      <c r="E164" s="70">
        <f t="shared" ca="1" si="78"/>
        <v>1.00010379</v>
      </c>
      <c r="F164" s="70">
        <f ca="1">(TRUNC(PRODUCT($E$12:$E163),16))</f>
        <v>1.0079570523475301</v>
      </c>
      <c r="G164" s="70">
        <f t="shared" ca="1" si="79"/>
        <v>1.0068948844151699</v>
      </c>
      <c r="H164" s="70">
        <f t="shared" ca="1" si="80"/>
        <v>1.00105489</v>
      </c>
      <c r="I164" s="69">
        <f t="shared" si="68"/>
        <v>4.65E-2</v>
      </c>
      <c r="J164" s="71">
        <f t="shared" si="69"/>
        <v>44270</v>
      </c>
      <c r="K164" s="72">
        <f t="shared" si="70"/>
        <v>11</v>
      </c>
      <c r="L164" s="73">
        <f t="shared" si="71"/>
        <v>11</v>
      </c>
      <c r="M164" s="74">
        <f t="shared" si="64"/>
        <v>1.0019859529999999</v>
      </c>
      <c r="N164" s="74">
        <f t="shared" ca="1" si="65"/>
        <v>1.0030429380000001</v>
      </c>
      <c r="O164" s="73">
        <f t="shared" si="72"/>
        <v>0</v>
      </c>
      <c r="P164" s="70">
        <f t="shared" ca="1" si="73"/>
        <v>3.0429379999999999</v>
      </c>
      <c r="Q164" s="70">
        <f t="shared" si="74"/>
        <v>0</v>
      </c>
      <c r="R164" s="75" t="str">
        <f t="shared" si="75"/>
        <v>J=</v>
      </c>
      <c r="S164" s="71">
        <f t="shared" si="76"/>
        <v>44454</v>
      </c>
      <c r="T164" s="8"/>
      <c r="U164" s="110">
        <f>[2]Plan1!$A322</f>
        <v>46508</v>
      </c>
      <c r="V164" s="111" t="str">
        <f>[2]Plan1!$C322</f>
        <v>Dia do Trabalho</v>
      </c>
      <c r="W164" s="87"/>
      <c r="X164" s="1"/>
      <c r="Y164" s="7"/>
      <c r="Z164" s="62"/>
      <c r="AA164" s="62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4" ht="12.75" x14ac:dyDescent="0.2">
      <c r="A165" s="68">
        <f t="shared" si="66"/>
        <v>44286</v>
      </c>
      <c r="B165" s="82">
        <f t="shared" ca="1" si="77"/>
        <v>1003.32799099</v>
      </c>
      <c r="C165" s="70">
        <f t="shared" si="67"/>
        <v>1000</v>
      </c>
      <c r="D165" s="11">
        <f ca="1">IF(A165&lt;$B$1,VLOOKUP(A165,[1]DI!$A$4:$B$15000,2),0)</f>
        <v>2.6499999999999999E-2</v>
      </c>
      <c r="E165" s="70">
        <f t="shared" ca="1" si="78"/>
        <v>1.00010379</v>
      </c>
      <c r="F165" s="70">
        <f ca="1">(TRUNC(PRODUCT($E$12:$E164),16))</f>
        <v>1.0080616682099901</v>
      </c>
      <c r="G165" s="70">
        <f t="shared" ca="1" si="79"/>
        <v>1.0068948844151699</v>
      </c>
      <c r="H165" s="70">
        <f t="shared" ca="1" si="80"/>
        <v>1.0011587900000001</v>
      </c>
      <c r="I165" s="69">
        <f t="shared" si="68"/>
        <v>4.65E-2</v>
      </c>
      <c r="J165" s="71">
        <f t="shared" si="69"/>
        <v>44270</v>
      </c>
      <c r="K165" s="72">
        <f t="shared" si="70"/>
        <v>12</v>
      </c>
      <c r="L165" s="73">
        <f t="shared" si="71"/>
        <v>12</v>
      </c>
      <c r="M165" s="74">
        <f t="shared" si="64"/>
        <v>1.0021666899999999</v>
      </c>
      <c r="N165" s="74">
        <f t="shared" ca="1" si="65"/>
        <v>1.0033279909999999</v>
      </c>
      <c r="O165" s="73">
        <f t="shared" si="72"/>
        <v>0</v>
      </c>
      <c r="P165" s="70">
        <f t="shared" ca="1" si="73"/>
        <v>3.32799099</v>
      </c>
      <c r="Q165" s="70">
        <f t="shared" si="74"/>
        <v>0</v>
      </c>
      <c r="R165" s="75" t="str">
        <f t="shared" si="75"/>
        <v>J=</v>
      </c>
      <c r="S165" s="71">
        <f t="shared" si="76"/>
        <v>44454</v>
      </c>
      <c r="T165" s="8"/>
      <c r="U165" s="110">
        <f>[2]Plan1!$A323</f>
        <v>46534</v>
      </c>
      <c r="V165" s="111" t="str">
        <f>[2]Plan1!$C323</f>
        <v>Corpus Christi</v>
      </c>
      <c r="W165" s="87"/>
      <c r="X165" s="1"/>
      <c r="Y165" s="7"/>
      <c r="Z165" s="62"/>
      <c r="AA165" s="62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4" ht="12.75" x14ac:dyDescent="0.2">
      <c r="A166" s="68">
        <f t="shared" si="66"/>
        <v>44287</v>
      </c>
      <c r="B166" s="82">
        <f t="shared" ca="1" si="77"/>
        <v>1003.613123</v>
      </c>
      <c r="C166" s="70">
        <f t="shared" si="67"/>
        <v>1000</v>
      </c>
      <c r="D166" s="11">
        <f ca="1">IF(A166&lt;$B$1,VLOOKUP(A166,[1]DI!$A$4:$B$15000,2),0)</f>
        <v>2.6499999999999999E-2</v>
      </c>
      <c r="E166" s="70">
        <f t="shared" ca="1" si="78"/>
        <v>1.00010379</v>
      </c>
      <c r="F166" s="70">
        <f ca="1">(TRUNC(PRODUCT($E$12:$E165),16))</f>
        <v>1.0081662949305401</v>
      </c>
      <c r="G166" s="70">
        <f t="shared" ca="1" si="79"/>
        <v>1.0068948844151699</v>
      </c>
      <c r="H166" s="70">
        <f t="shared" ca="1" si="80"/>
        <v>1.0012627000000001</v>
      </c>
      <c r="I166" s="69">
        <f t="shared" si="68"/>
        <v>4.65E-2</v>
      </c>
      <c r="J166" s="71">
        <f t="shared" si="69"/>
        <v>44270</v>
      </c>
      <c r="K166" s="72">
        <f t="shared" si="70"/>
        <v>13</v>
      </c>
      <c r="L166" s="73">
        <f t="shared" si="71"/>
        <v>13</v>
      </c>
      <c r="M166" s="74">
        <f t="shared" si="64"/>
        <v>1.0023474590000001</v>
      </c>
      <c r="N166" s="74">
        <f t="shared" ca="1" si="65"/>
        <v>1.0036131230000001</v>
      </c>
      <c r="O166" s="73">
        <f t="shared" si="72"/>
        <v>0</v>
      </c>
      <c r="P166" s="70">
        <f t="shared" ca="1" si="73"/>
        <v>3.6131229999999999</v>
      </c>
      <c r="Q166" s="70">
        <f t="shared" si="74"/>
        <v>0</v>
      </c>
      <c r="R166" s="75" t="str">
        <f t="shared" si="75"/>
        <v>J=</v>
      </c>
      <c r="S166" s="71">
        <f t="shared" si="76"/>
        <v>44454</v>
      </c>
      <c r="T166" s="8"/>
      <c r="U166" s="110">
        <f>[2]Plan1!$A324</f>
        <v>46637</v>
      </c>
      <c r="V166" s="111" t="str">
        <f>[2]Plan1!$C324</f>
        <v>Independência do Brasil</v>
      </c>
      <c r="W166" s="87"/>
      <c r="X166" s="1"/>
      <c r="Y166" s="7"/>
      <c r="Z166" s="62"/>
      <c r="AA166" s="62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4" ht="12.75" x14ac:dyDescent="0.2">
      <c r="A167" s="68">
        <f t="shared" si="66"/>
        <v>44288</v>
      </c>
      <c r="B167" s="82">
        <f t="shared" ca="1" si="77"/>
        <v>1003.8983459900001</v>
      </c>
      <c r="C167" s="70">
        <f t="shared" si="67"/>
        <v>1000</v>
      </c>
      <c r="D167" s="11">
        <f ca="1">IF(A167&lt;$B$1,VLOOKUP(A167,[1]DI!$A$4:$B$15000,2),0)</f>
        <v>0</v>
      </c>
      <c r="E167" s="70">
        <f t="shared" ca="1" si="78"/>
        <v>1</v>
      </c>
      <c r="F167" s="70">
        <f ca="1">(TRUNC(PRODUCT($E$12:$E166),16))</f>
        <v>1.0082709325102901</v>
      </c>
      <c r="G167" s="70">
        <f t="shared" ca="1" si="79"/>
        <v>1.0068948844151699</v>
      </c>
      <c r="H167" s="70">
        <f t="shared" ca="1" si="80"/>
        <v>1.0013666299999999</v>
      </c>
      <c r="I167" s="69">
        <f t="shared" si="68"/>
        <v>4.65E-2</v>
      </c>
      <c r="J167" s="71">
        <f t="shared" si="69"/>
        <v>44270</v>
      </c>
      <c r="K167" s="72">
        <f t="shared" si="70"/>
        <v>13</v>
      </c>
      <c r="L167" s="73">
        <f t="shared" si="71"/>
        <v>14</v>
      </c>
      <c r="M167" s="74">
        <f t="shared" si="64"/>
        <v>1.0025282609999999</v>
      </c>
      <c r="N167" s="74">
        <f t="shared" ca="1" si="65"/>
        <v>1.0038983459999999</v>
      </c>
      <c r="O167" s="73">
        <f t="shared" si="72"/>
        <v>0</v>
      </c>
      <c r="P167" s="70">
        <f t="shared" ca="1" si="73"/>
        <v>3.8983459900000001</v>
      </c>
      <c r="Q167" s="70">
        <f t="shared" si="74"/>
        <v>0</v>
      </c>
      <c r="R167" s="75" t="str">
        <f t="shared" si="75"/>
        <v>J=</v>
      </c>
      <c r="S167" s="71">
        <f t="shared" si="76"/>
        <v>44454</v>
      </c>
      <c r="T167" s="8"/>
      <c r="U167" s="110">
        <f>[2]Plan1!$A325</f>
        <v>46672</v>
      </c>
      <c r="V167" s="111" t="str">
        <f>[2]Plan1!$C325</f>
        <v>Nossa Sr.a Aparecida - Padroeira do Brasil</v>
      </c>
      <c r="W167" s="87"/>
      <c r="X167" s="1"/>
      <c r="Y167" s="7"/>
      <c r="Z167" s="62"/>
      <c r="AA167" s="62"/>
      <c r="AB167" s="8"/>
      <c r="AC167" s="8"/>
      <c r="AD167" s="9"/>
      <c r="AE167" s="8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4" ht="12.75" x14ac:dyDescent="0.2">
      <c r="A168" s="68">
        <f t="shared" si="66"/>
        <v>44289</v>
      </c>
      <c r="B168" s="82">
        <f t="shared" ca="1" si="77"/>
        <v>1003.8983459900001</v>
      </c>
      <c r="C168" s="70">
        <f t="shared" si="67"/>
        <v>1000</v>
      </c>
      <c r="D168" s="11">
        <f ca="1">IF(A168&lt;$B$1,VLOOKUP(A168,[1]DI!$A$4:$B$15000,2),0)</f>
        <v>0</v>
      </c>
      <c r="E168" s="70">
        <f t="shared" ca="1" si="78"/>
        <v>1</v>
      </c>
      <c r="F168" s="70">
        <f ca="1">(TRUNC(PRODUCT($E$12:$E167),16))</f>
        <v>1.0082709325102901</v>
      </c>
      <c r="G168" s="70">
        <f t="shared" ca="1" si="79"/>
        <v>1.0068948844151699</v>
      </c>
      <c r="H168" s="70">
        <f t="shared" ca="1" si="80"/>
        <v>1.0013666299999999</v>
      </c>
      <c r="I168" s="69">
        <f t="shared" si="68"/>
        <v>4.65E-2</v>
      </c>
      <c r="J168" s="71">
        <f t="shared" si="69"/>
        <v>44270</v>
      </c>
      <c r="K168" s="72">
        <f t="shared" si="70"/>
        <v>13</v>
      </c>
      <c r="L168" s="73">
        <f t="shared" si="71"/>
        <v>14</v>
      </c>
      <c r="M168" s="74">
        <f t="shared" si="64"/>
        <v>1.0025282609999999</v>
      </c>
      <c r="N168" s="74">
        <f t="shared" ca="1" si="65"/>
        <v>1.0038983459999999</v>
      </c>
      <c r="O168" s="73">
        <f t="shared" si="72"/>
        <v>0</v>
      </c>
      <c r="P168" s="70">
        <f t="shared" ca="1" si="73"/>
        <v>3.8983459900000001</v>
      </c>
      <c r="Q168" s="70">
        <f t="shared" si="74"/>
        <v>0</v>
      </c>
      <c r="R168" s="75" t="str">
        <f t="shared" si="75"/>
        <v>J=</v>
      </c>
      <c r="S168" s="71">
        <f t="shared" si="76"/>
        <v>44454</v>
      </c>
      <c r="T168" s="8"/>
      <c r="U168" s="110">
        <f>[2]Plan1!$A326</f>
        <v>46693</v>
      </c>
      <c r="V168" s="111" t="str">
        <f>[2]Plan1!$C326</f>
        <v>Finados</v>
      </c>
      <c r="W168" s="87"/>
      <c r="X168" s="1"/>
      <c r="Y168" s="7"/>
      <c r="Z168" s="62"/>
      <c r="AA168" s="62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4" ht="12.75" x14ac:dyDescent="0.2">
      <c r="A169" s="68">
        <f t="shared" si="66"/>
        <v>44290</v>
      </c>
      <c r="B169" s="82">
        <f t="shared" ca="1" si="77"/>
        <v>1003.8983459900001</v>
      </c>
      <c r="C169" s="70">
        <f t="shared" si="67"/>
        <v>1000</v>
      </c>
      <c r="D169" s="11">
        <f ca="1">IF(A169&lt;$B$1,VLOOKUP(A169,[1]DI!$A$4:$B$15000,2),0)</f>
        <v>0</v>
      </c>
      <c r="E169" s="70">
        <f t="shared" ca="1" si="78"/>
        <v>1</v>
      </c>
      <c r="F169" s="70">
        <f ca="1">(TRUNC(PRODUCT($E$12:$E168),16))</f>
        <v>1.0082709325102901</v>
      </c>
      <c r="G169" s="70">
        <f t="shared" ca="1" si="79"/>
        <v>1.0068948844151699</v>
      </c>
      <c r="H169" s="70">
        <f t="shared" ca="1" si="80"/>
        <v>1.0013666299999999</v>
      </c>
      <c r="I169" s="69">
        <f t="shared" si="68"/>
        <v>4.65E-2</v>
      </c>
      <c r="J169" s="71">
        <f t="shared" si="69"/>
        <v>44270</v>
      </c>
      <c r="K169" s="72">
        <f t="shared" si="70"/>
        <v>13</v>
      </c>
      <c r="L169" s="73">
        <f t="shared" si="71"/>
        <v>14</v>
      </c>
      <c r="M169" s="74">
        <f t="shared" si="64"/>
        <v>1.0025282609999999</v>
      </c>
      <c r="N169" s="74">
        <f t="shared" ca="1" si="65"/>
        <v>1.0038983459999999</v>
      </c>
      <c r="O169" s="73">
        <f t="shared" si="72"/>
        <v>0</v>
      </c>
      <c r="P169" s="70">
        <f t="shared" ca="1" si="73"/>
        <v>3.8983459900000001</v>
      </c>
      <c r="Q169" s="70">
        <f t="shared" si="74"/>
        <v>0</v>
      </c>
      <c r="R169" s="75" t="str">
        <f t="shared" si="75"/>
        <v>J=</v>
      </c>
      <c r="S169" s="71">
        <f t="shared" si="76"/>
        <v>44454</v>
      </c>
      <c r="T169" s="8"/>
      <c r="U169" s="110">
        <f>[2]Plan1!$A327</f>
        <v>46706</v>
      </c>
      <c r="V169" s="111" t="str">
        <f>[2]Plan1!$C327</f>
        <v>Proclamação da República</v>
      </c>
      <c r="W169" s="87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4" ht="12.75" x14ac:dyDescent="0.2">
      <c r="A170" s="68">
        <f t="shared" si="66"/>
        <v>44291</v>
      </c>
      <c r="B170" s="82">
        <f t="shared" ca="1" si="77"/>
        <v>1003.8983459900001</v>
      </c>
      <c r="C170" s="70">
        <f t="shared" si="67"/>
        <v>1000</v>
      </c>
      <c r="D170" s="11">
        <f ca="1">IF(A170&lt;$B$1,VLOOKUP(A170,[1]DI!$A$4:$B$15000,2),0)</f>
        <v>2.6499999999999999E-2</v>
      </c>
      <c r="E170" s="70">
        <f t="shared" ca="1" si="78"/>
        <v>1.00010379</v>
      </c>
      <c r="F170" s="70">
        <f ca="1">(TRUNC(PRODUCT($E$12:$E169),16))</f>
        <v>1.0082709325102901</v>
      </c>
      <c r="G170" s="70">
        <f t="shared" ca="1" si="79"/>
        <v>1.0068948844151699</v>
      </c>
      <c r="H170" s="70">
        <f t="shared" ca="1" si="80"/>
        <v>1.0013666299999999</v>
      </c>
      <c r="I170" s="69">
        <f t="shared" si="68"/>
        <v>4.65E-2</v>
      </c>
      <c r="J170" s="71">
        <f t="shared" si="69"/>
        <v>44270</v>
      </c>
      <c r="K170" s="72">
        <f t="shared" si="70"/>
        <v>14</v>
      </c>
      <c r="L170" s="73">
        <f t="shared" si="71"/>
        <v>14</v>
      </c>
      <c r="M170" s="74">
        <f t="shared" si="64"/>
        <v>1.0025282609999999</v>
      </c>
      <c r="N170" s="74">
        <f t="shared" ca="1" si="65"/>
        <v>1.0038983459999999</v>
      </c>
      <c r="O170" s="73">
        <f t="shared" si="72"/>
        <v>0</v>
      </c>
      <c r="P170" s="70">
        <f t="shared" ca="1" si="73"/>
        <v>3.8983459900000001</v>
      </c>
      <c r="Q170" s="70">
        <f t="shared" si="74"/>
        <v>0</v>
      </c>
      <c r="R170" s="75" t="str">
        <f t="shared" si="75"/>
        <v>J=</v>
      </c>
      <c r="S170" s="71">
        <f t="shared" si="76"/>
        <v>44454</v>
      </c>
      <c r="T170" s="8"/>
      <c r="U170" s="110">
        <f>[2]Plan1!$A328</f>
        <v>46711</v>
      </c>
      <c r="V170" s="111" t="str">
        <f>[2]Plan1!$C328</f>
        <v>Dia Nacional de Zumbi e da Consciência Negra</v>
      </c>
      <c r="W170" s="87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4" ht="12.75" x14ac:dyDescent="0.2">
      <c r="A171" s="68">
        <f t="shared" si="66"/>
        <v>44292</v>
      </c>
      <c r="B171" s="82">
        <f t="shared" ca="1" si="77"/>
        <v>1004.183639</v>
      </c>
      <c r="C171" s="70">
        <f t="shared" si="67"/>
        <v>1000</v>
      </c>
      <c r="D171" s="11">
        <f ca="1">IF(A171&lt;$B$1,VLOOKUP(A171,[1]DI!$A$4:$B$15000,2),0)</f>
        <v>2.6499999999999999E-2</v>
      </c>
      <c r="E171" s="70">
        <f t="shared" ca="1" si="78"/>
        <v>1.00010379</v>
      </c>
      <c r="F171" s="70">
        <f ca="1">(TRUNC(PRODUCT($E$12:$E170),16))</f>
        <v>1.0083755809503701</v>
      </c>
      <c r="G171" s="70">
        <f t="shared" ca="1" si="79"/>
        <v>1.0068948844151699</v>
      </c>
      <c r="H171" s="70">
        <f t="shared" ca="1" si="80"/>
        <v>1.00147056</v>
      </c>
      <c r="I171" s="69">
        <f t="shared" si="68"/>
        <v>4.65E-2</v>
      </c>
      <c r="J171" s="71">
        <f t="shared" si="69"/>
        <v>44270</v>
      </c>
      <c r="K171" s="72">
        <f t="shared" si="70"/>
        <v>15</v>
      </c>
      <c r="L171" s="73">
        <f t="shared" si="71"/>
        <v>15</v>
      </c>
      <c r="M171" s="74">
        <f t="shared" si="64"/>
        <v>1.0027090949999999</v>
      </c>
      <c r="N171" s="74">
        <f t="shared" ca="1" si="65"/>
        <v>1.0041836390000001</v>
      </c>
      <c r="O171" s="73">
        <f t="shared" si="72"/>
        <v>0</v>
      </c>
      <c r="P171" s="70">
        <f t="shared" ca="1" si="73"/>
        <v>4.1836390000000003</v>
      </c>
      <c r="Q171" s="70">
        <f t="shared" si="74"/>
        <v>0</v>
      </c>
      <c r="R171" s="75" t="str">
        <f t="shared" si="75"/>
        <v>J=</v>
      </c>
      <c r="S171" s="71">
        <f t="shared" si="76"/>
        <v>44454</v>
      </c>
      <c r="T171" s="8"/>
      <c r="U171" s="110">
        <f>[2]Plan1!$A329</f>
        <v>46746</v>
      </c>
      <c r="V171" s="111" t="str">
        <f>[2]Plan1!$C329</f>
        <v>Natal</v>
      </c>
      <c r="W171" s="87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4" ht="12.75" x14ac:dyDescent="0.2">
      <c r="A172" s="68">
        <f t="shared" si="66"/>
        <v>44293</v>
      </c>
      <c r="B172" s="82">
        <f t="shared" ca="1" si="77"/>
        <v>1004.46901199</v>
      </c>
      <c r="C172" s="70">
        <f t="shared" si="67"/>
        <v>1000</v>
      </c>
      <c r="D172" s="11">
        <f ca="1">IF(A172&lt;$B$1,VLOOKUP(A172,[1]DI!$A$4:$B$15000,2),0)</f>
        <v>2.6499999999999999E-2</v>
      </c>
      <c r="E172" s="70">
        <f t="shared" ca="1" si="78"/>
        <v>1.00010379</v>
      </c>
      <c r="F172" s="70">
        <f ca="1">(TRUNC(PRODUCT($E$12:$E171),16))</f>
        <v>1.00848024025192</v>
      </c>
      <c r="G172" s="70">
        <f t="shared" ca="1" si="79"/>
        <v>1.0068948844151699</v>
      </c>
      <c r="H172" s="70">
        <f t="shared" ca="1" si="80"/>
        <v>1.0015745</v>
      </c>
      <c r="I172" s="69">
        <f t="shared" si="68"/>
        <v>4.65E-2</v>
      </c>
      <c r="J172" s="71">
        <f t="shared" si="69"/>
        <v>44270</v>
      </c>
      <c r="K172" s="72">
        <f t="shared" si="70"/>
        <v>16</v>
      </c>
      <c r="L172" s="73">
        <f t="shared" si="71"/>
        <v>16</v>
      </c>
      <c r="M172" s="74">
        <f t="shared" si="64"/>
        <v>1.002889962</v>
      </c>
      <c r="N172" s="74">
        <f t="shared" ca="1" si="65"/>
        <v>1.0044690119999999</v>
      </c>
      <c r="O172" s="73">
        <f t="shared" si="72"/>
        <v>0</v>
      </c>
      <c r="P172" s="70">
        <f t="shared" ca="1" si="73"/>
        <v>4.4690119900000003</v>
      </c>
      <c r="Q172" s="70">
        <f t="shared" si="74"/>
        <v>0</v>
      </c>
      <c r="R172" s="75" t="str">
        <f t="shared" si="75"/>
        <v>J=</v>
      </c>
      <c r="S172" s="71">
        <f t="shared" si="76"/>
        <v>44454</v>
      </c>
      <c r="T172" s="8"/>
      <c r="U172" s="110">
        <f>[2]Plan1!$A330</f>
        <v>46753</v>
      </c>
      <c r="V172" s="111" t="str">
        <f>[2]Plan1!$C330</f>
        <v>Confraternização Universal</v>
      </c>
      <c r="W172" s="87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4" ht="12.75" x14ac:dyDescent="0.2">
      <c r="A173" s="68">
        <f t="shared" si="66"/>
        <v>44294</v>
      </c>
      <c r="B173" s="82">
        <f t="shared" ca="1" si="77"/>
        <v>1004.754466</v>
      </c>
      <c r="C173" s="70">
        <f t="shared" si="67"/>
        <v>1000</v>
      </c>
      <c r="D173" s="11">
        <f ca="1">IF(A173&lt;$B$1,VLOOKUP(A173,[1]DI!$A$4:$B$15000,2),0)</f>
        <v>2.6499999999999999E-2</v>
      </c>
      <c r="E173" s="70">
        <f t="shared" ca="1" si="78"/>
        <v>1.00010379</v>
      </c>
      <c r="F173" s="70">
        <f ca="1">(TRUNC(PRODUCT($E$12:$E172),16))</f>
        <v>1.00858491041606</v>
      </c>
      <c r="G173" s="70">
        <f t="shared" ca="1" si="79"/>
        <v>1.0068948844151699</v>
      </c>
      <c r="H173" s="70">
        <f t="shared" ca="1" si="80"/>
        <v>1.00167845</v>
      </c>
      <c r="I173" s="69">
        <f t="shared" si="68"/>
        <v>4.65E-2</v>
      </c>
      <c r="J173" s="71">
        <f t="shared" si="69"/>
        <v>44270</v>
      </c>
      <c r="K173" s="72">
        <f t="shared" si="70"/>
        <v>17</v>
      </c>
      <c r="L173" s="73">
        <f t="shared" si="71"/>
        <v>17</v>
      </c>
      <c r="M173" s="74">
        <f t="shared" si="64"/>
        <v>1.003070862</v>
      </c>
      <c r="N173" s="74">
        <f t="shared" ca="1" si="65"/>
        <v>1.0047544660000001</v>
      </c>
      <c r="O173" s="73">
        <f t="shared" si="72"/>
        <v>0</v>
      </c>
      <c r="P173" s="70">
        <f t="shared" ca="1" si="73"/>
        <v>4.7544659999999999</v>
      </c>
      <c r="Q173" s="70">
        <f t="shared" si="74"/>
        <v>0</v>
      </c>
      <c r="R173" s="75" t="str">
        <f t="shared" si="75"/>
        <v>J=</v>
      </c>
      <c r="S173" s="71">
        <f t="shared" si="76"/>
        <v>44454</v>
      </c>
      <c r="T173" s="8"/>
      <c r="U173" s="110">
        <f>[2]Plan1!$A331</f>
        <v>46811</v>
      </c>
      <c r="V173" s="111" t="str">
        <f>[2]Plan1!$C331</f>
        <v>Carnaval</v>
      </c>
      <c r="W173" s="87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4" ht="12.75" x14ac:dyDescent="0.2">
      <c r="A174" s="68">
        <f t="shared" si="66"/>
        <v>44295</v>
      </c>
      <c r="B174" s="82">
        <f t="shared" ca="1" si="77"/>
        <v>1005.0400100000001</v>
      </c>
      <c r="C174" s="70">
        <f t="shared" si="67"/>
        <v>1000</v>
      </c>
      <c r="D174" s="11">
        <f ca="1">IF(A174&lt;$B$1,VLOOKUP(A174,[1]DI!$A$4:$B$15000,2),0)</f>
        <v>2.6499999999999999E-2</v>
      </c>
      <c r="E174" s="70">
        <f t="shared" ca="1" si="78"/>
        <v>1.00010379</v>
      </c>
      <c r="F174" s="70">
        <f ca="1">(TRUNC(PRODUCT($E$12:$E173),16))</f>
        <v>1.00868959144391</v>
      </c>
      <c r="G174" s="70">
        <f t="shared" ca="1" si="79"/>
        <v>1.0068948844151699</v>
      </c>
      <c r="H174" s="70">
        <f t="shared" ca="1" si="80"/>
        <v>1.0017824200000001</v>
      </c>
      <c r="I174" s="69">
        <f t="shared" si="68"/>
        <v>4.65E-2</v>
      </c>
      <c r="J174" s="71">
        <f t="shared" si="69"/>
        <v>44270</v>
      </c>
      <c r="K174" s="72">
        <f t="shared" si="70"/>
        <v>18</v>
      </c>
      <c r="L174" s="73">
        <f t="shared" si="71"/>
        <v>18</v>
      </c>
      <c r="M174" s="74">
        <f t="shared" si="64"/>
        <v>1.0032517940000001</v>
      </c>
      <c r="N174" s="74">
        <f t="shared" ca="1" si="65"/>
        <v>1.0050400100000001</v>
      </c>
      <c r="O174" s="73">
        <f t="shared" si="72"/>
        <v>0</v>
      </c>
      <c r="P174" s="70">
        <f t="shared" ca="1" si="73"/>
        <v>5.0400099999999997</v>
      </c>
      <c r="Q174" s="70">
        <f t="shared" si="74"/>
        <v>0</v>
      </c>
      <c r="R174" s="75" t="str">
        <f t="shared" si="75"/>
        <v>J=</v>
      </c>
      <c r="S174" s="71">
        <f t="shared" si="76"/>
        <v>44454</v>
      </c>
      <c r="T174" s="8"/>
      <c r="U174" s="110">
        <f>[2]Plan1!$A332</f>
        <v>46812</v>
      </c>
      <c r="V174" s="111" t="str">
        <f>[2]Plan1!$C332</f>
        <v>Carnaval</v>
      </c>
      <c r="W174" s="87"/>
      <c r="X174" s="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4" ht="12.75" x14ac:dyDescent="0.2">
      <c r="A175" s="68">
        <f t="shared" si="66"/>
        <v>44296</v>
      </c>
      <c r="B175" s="82">
        <f t="shared" ca="1" si="77"/>
        <v>1005.3256249999999</v>
      </c>
      <c r="C175" s="70">
        <f t="shared" si="67"/>
        <v>1000</v>
      </c>
      <c r="D175" s="11">
        <f ca="1">IF(A175&lt;$B$1,VLOOKUP(A175,[1]DI!$A$4:$B$15000,2),0)</f>
        <v>0</v>
      </c>
      <c r="E175" s="70">
        <f t="shared" ca="1" si="78"/>
        <v>1</v>
      </c>
      <c r="F175" s="70">
        <f ca="1">(TRUNC(PRODUCT($E$12:$E174),16))</f>
        <v>1.0087942833366099</v>
      </c>
      <c r="G175" s="70">
        <f t="shared" ca="1" si="79"/>
        <v>1.0068948844151699</v>
      </c>
      <c r="H175" s="70">
        <f t="shared" ca="1" si="80"/>
        <v>1.0018863899999999</v>
      </c>
      <c r="I175" s="69">
        <f t="shared" si="68"/>
        <v>4.65E-2</v>
      </c>
      <c r="J175" s="71">
        <f t="shared" si="69"/>
        <v>44270</v>
      </c>
      <c r="K175" s="72">
        <f t="shared" si="70"/>
        <v>18</v>
      </c>
      <c r="L175" s="73">
        <f t="shared" si="71"/>
        <v>19</v>
      </c>
      <c r="M175" s="74">
        <f t="shared" si="64"/>
        <v>1.0034327590000001</v>
      </c>
      <c r="N175" s="74">
        <f t="shared" ca="1" si="65"/>
        <v>1.005325625</v>
      </c>
      <c r="O175" s="73">
        <f t="shared" si="72"/>
        <v>0</v>
      </c>
      <c r="P175" s="70">
        <f t="shared" ca="1" si="73"/>
        <v>5.3256249999999996</v>
      </c>
      <c r="Q175" s="70">
        <f t="shared" si="74"/>
        <v>0</v>
      </c>
      <c r="R175" s="75" t="str">
        <f t="shared" si="75"/>
        <v>J=</v>
      </c>
      <c r="S175" s="71">
        <f t="shared" si="76"/>
        <v>44454</v>
      </c>
      <c r="T175" s="8"/>
      <c r="U175" s="110">
        <f>[2]Plan1!$A333</f>
        <v>46857</v>
      </c>
      <c r="V175" s="111" t="str">
        <f>[2]Plan1!$C333</f>
        <v>Paixão de Cristo</v>
      </c>
      <c r="W175" s="87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4" ht="12.75" x14ac:dyDescent="0.2">
      <c r="A176" s="68">
        <f t="shared" si="66"/>
        <v>44297</v>
      </c>
      <c r="B176" s="82">
        <f t="shared" ca="1" si="77"/>
        <v>1005.3256249999999</v>
      </c>
      <c r="C176" s="70">
        <f t="shared" si="67"/>
        <v>1000</v>
      </c>
      <c r="D176" s="11">
        <f ca="1">IF(A176&lt;$B$1,VLOOKUP(A176,[1]DI!$A$4:$B$15000,2),0)</f>
        <v>0</v>
      </c>
      <c r="E176" s="70">
        <f t="shared" ca="1" si="78"/>
        <v>1</v>
      </c>
      <c r="F176" s="70">
        <f ca="1">(TRUNC(PRODUCT($E$12:$E175),16))</f>
        <v>1.0087942833366099</v>
      </c>
      <c r="G176" s="70">
        <f t="shared" ca="1" si="79"/>
        <v>1.0068948844151699</v>
      </c>
      <c r="H176" s="70">
        <f t="shared" ca="1" si="80"/>
        <v>1.0018863899999999</v>
      </c>
      <c r="I176" s="69">
        <f t="shared" si="68"/>
        <v>4.65E-2</v>
      </c>
      <c r="J176" s="71">
        <f t="shared" si="69"/>
        <v>44270</v>
      </c>
      <c r="K176" s="72">
        <f t="shared" si="70"/>
        <v>18</v>
      </c>
      <c r="L176" s="73">
        <f t="shared" si="71"/>
        <v>19</v>
      </c>
      <c r="M176" s="74">
        <f t="shared" si="64"/>
        <v>1.0034327590000001</v>
      </c>
      <c r="N176" s="74">
        <f t="shared" ca="1" si="65"/>
        <v>1.005325625</v>
      </c>
      <c r="O176" s="73">
        <f t="shared" si="72"/>
        <v>0</v>
      </c>
      <c r="P176" s="70">
        <f t="shared" ca="1" si="73"/>
        <v>5.3256249999999996</v>
      </c>
      <c r="Q176" s="70">
        <f t="shared" si="74"/>
        <v>0</v>
      </c>
      <c r="R176" s="75" t="str">
        <f t="shared" si="75"/>
        <v>J=</v>
      </c>
      <c r="S176" s="71">
        <f t="shared" si="76"/>
        <v>44454</v>
      </c>
      <c r="T176" s="8"/>
      <c r="U176" s="110">
        <f>[2]Plan1!$A334</f>
        <v>46864</v>
      </c>
      <c r="V176" s="111" t="str">
        <f>[2]Plan1!$C334</f>
        <v>Tiradentes</v>
      </c>
      <c r="W176" s="87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ht="12.75" x14ac:dyDescent="0.2">
      <c r="A177" s="68">
        <f t="shared" si="66"/>
        <v>44298</v>
      </c>
      <c r="B177" s="82">
        <f t="shared" ca="1" si="77"/>
        <v>1005.3256249999999</v>
      </c>
      <c r="C177" s="70">
        <f t="shared" si="67"/>
        <v>1000</v>
      </c>
      <c r="D177" s="11">
        <f ca="1">IF(A177&lt;$B$1,VLOOKUP(A177,[1]DI!$A$4:$B$15000,2),0)</f>
        <v>2.6499999999999999E-2</v>
      </c>
      <c r="E177" s="70">
        <f t="shared" ca="1" si="78"/>
        <v>1.00010379</v>
      </c>
      <c r="F177" s="70">
        <f ca="1">(TRUNC(PRODUCT($E$12:$E176),16))</f>
        <v>1.0087942833366099</v>
      </c>
      <c r="G177" s="70">
        <f t="shared" ca="1" si="79"/>
        <v>1.0068948844151699</v>
      </c>
      <c r="H177" s="70">
        <f t="shared" ca="1" si="80"/>
        <v>1.0018863899999999</v>
      </c>
      <c r="I177" s="69">
        <f t="shared" si="68"/>
        <v>4.65E-2</v>
      </c>
      <c r="J177" s="71">
        <f t="shared" si="69"/>
        <v>44270</v>
      </c>
      <c r="K177" s="72">
        <f t="shared" si="70"/>
        <v>19</v>
      </c>
      <c r="L177" s="73">
        <f t="shared" si="71"/>
        <v>19</v>
      </c>
      <c r="M177" s="74">
        <f t="shared" si="64"/>
        <v>1.0034327590000001</v>
      </c>
      <c r="N177" s="74">
        <f t="shared" ca="1" si="65"/>
        <v>1.005325625</v>
      </c>
      <c r="O177" s="73">
        <f t="shared" si="72"/>
        <v>0</v>
      </c>
      <c r="P177" s="70">
        <f t="shared" ca="1" si="73"/>
        <v>5.3256249999999996</v>
      </c>
      <c r="Q177" s="70">
        <f t="shared" si="74"/>
        <v>0</v>
      </c>
      <c r="R177" s="75" t="str">
        <f t="shared" si="75"/>
        <v>J=</v>
      </c>
      <c r="S177" s="71">
        <f t="shared" si="76"/>
        <v>44454</v>
      </c>
      <c r="T177" s="8"/>
      <c r="U177" s="110">
        <f>[2]Plan1!$A335</f>
        <v>46874</v>
      </c>
      <c r="V177" s="111" t="str">
        <f>[2]Plan1!$C335</f>
        <v>Dia do Trabalho</v>
      </c>
      <c r="W177" s="87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ht="12.75" x14ac:dyDescent="0.2">
      <c r="A178" s="68">
        <f t="shared" si="66"/>
        <v>44299</v>
      </c>
      <c r="B178" s="82">
        <f t="shared" ca="1" si="77"/>
        <v>1005.61133</v>
      </c>
      <c r="C178" s="70">
        <f t="shared" si="67"/>
        <v>1000</v>
      </c>
      <c r="D178" s="11">
        <f ca="1">IF(A178&lt;$B$1,VLOOKUP(A178,[1]DI!$A$4:$B$15000,2),0)</f>
        <v>2.6499999999999999E-2</v>
      </c>
      <c r="E178" s="70">
        <f t="shared" ca="1" si="78"/>
        <v>1.00010379</v>
      </c>
      <c r="F178" s="70">
        <f ca="1">(TRUNC(PRODUCT($E$12:$E177),16))</f>
        <v>1.00889898609527</v>
      </c>
      <c r="G178" s="70">
        <f t="shared" ca="1" si="79"/>
        <v>1.0068948844151699</v>
      </c>
      <c r="H178" s="70">
        <f t="shared" ca="1" si="80"/>
        <v>1.0019903800000001</v>
      </c>
      <c r="I178" s="69">
        <f t="shared" si="68"/>
        <v>4.65E-2</v>
      </c>
      <c r="J178" s="71">
        <f t="shared" si="69"/>
        <v>44270</v>
      </c>
      <c r="K178" s="72">
        <f t="shared" si="70"/>
        <v>20</v>
      </c>
      <c r="L178" s="73">
        <f t="shared" si="71"/>
        <v>20</v>
      </c>
      <c r="M178" s="74">
        <f t="shared" si="64"/>
        <v>1.0036137570000001</v>
      </c>
      <c r="N178" s="74">
        <f t="shared" ca="1" si="65"/>
        <v>1.00561133</v>
      </c>
      <c r="O178" s="73">
        <f t="shared" si="72"/>
        <v>0</v>
      </c>
      <c r="P178" s="70">
        <f t="shared" ca="1" si="73"/>
        <v>5.6113299999999997</v>
      </c>
      <c r="Q178" s="70">
        <f t="shared" si="74"/>
        <v>0</v>
      </c>
      <c r="R178" s="75" t="str">
        <f t="shared" si="75"/>
        <v>J=</v>
      </c>
      <c r="S178" s="71">
        <f t="shared" si="76"/>
        <v>44454</v>
      </c>
      <c r="T178" s="8"/>
      <c r="U178" s="110">
        <f>[2]Plan1!$A336</f>
        <v>46919</v>
      </c>
      <c r="V178" s="111" t="str">
        <f>[2]Plan1!$C336</f>
        <v>Corpus Christi</v>
      </c>
      <c r="W178" s="87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ht="12.75" x14ac:dyDescent="0.2">
      <c r="A179" s="68">
        <f t="shared" si="66"/>
        <v>44300</v>
      </c>
      <c r="B179" s="82">
        <f t="shared" ca="1" si="77"/>
        <v>1005.897105</v>
      </c>
      <c r="C179" s="70">
        <f t="shared" si="67"/>
        <v>1000</v>
      </c>
      <c r="D179" s="11">
        <f ca="1">IF(A179&lt;$B$1,VLOOKUP(A179,[1]DI!$A$4:$B$15000,2),0)</f>
        <v>2.6499999999999999E-2</v>
      </c>
      <c r="E179" s="70">
        <f t="shared" ca="1" si="78"/>
        <v>1.00010379</v>
      </c>
      <c r="F179" s="70">
        <f ca="1">(TRUNC(PRODUCT($E$12:$E178),16))</f>
        <v>1.0090036997210401</v>
      </c>
      <c r="G179" s="70">
        <f t="shared" ca="1" si="79"/>
        <v>1.0068948844151699</v>
      </c>
      <c r="H179" s="70">
        <f t="shared" ca="1" si="80"/>
        <v>1.00209437</v>
      </c>
      <c r="I179" s="69">
        <f t="shared" si="68"/>
        <v>4.65E-2</v>
      </c>
      <c r="J179" s="71">
        <f t="shared" si="69"/>
        <v>44270</v>
      </c>
      <c r="K179" s="72">
        <f t="shared" si="70"/>
        <v>21</v>
      </c>
      <c r="L179" s="73">
        <f t="shared" si="71"/>
        <v>21</v>
      </c>
      <c r="M179" s="74">
        <f t="shared" si="64"/>
        <v>1.0037947869999999</v>
      </c>
      <c r="N179" s="74">
        <f t="shared" ca="1" si="65"/>
        <v>1.0058971050000001</v>
      </c>
      <c r="O179" s="73">
        <f t="shared" si="72"/>
        <v>0</v>
      </c>
      <c r="P179" s="70">
        <f t="shared" ca="1" si="73"/>
        <v>5.8971049999999998</v>
      </c>
      <c r="Q179" s="70">
        <f t="shared" si="74"/>
        <v>0</v>
      </c>
      <c r="R179" s="75" t="str">
        <f t="shared" si="75"/>
        <v>J=</v>
      </c>
      <c r="S179" s="71">
        <f t="shared" si="76"/>
        <v>44454</v>
      </c>
      <c r="T179" s="8"/>
      <c r="U179" s="110">
        <f>[2]Plan1!$A337</f>
        <v>47003</v>
      </c>
      <c r="V179" s="111" t="str">
        <f>[2]Plan1!$C337</f>
        <v>Independência do Brasil</v>
      </c>
      <c r="W179" s="87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ht="12.75" x14ac:dyDescent="0.2">
      <c r="A180" s="68">
        <f t="shared" si="66"/>
        <v>44301</v>
      </c>
      <c r="B180" s="82">
        <f t="shared" ca="1" si="77"/>
        <v>1006.18297</v>
      </c>
      <c r="C180" s="70">
        <f t="shared" si="67"/>
        <v>1000</v>
      </c>
      <c r="D180" s="11">
        <f ca="1">IF(A180&lt;$B$1,VLOOKUP(A180,[1]DI!$A$4:$B$15000,2),0)</f>
        <v>2.6499999999999999E-2</v>
      </c>
      <c r="E180" s="70">
        <f t="shared" ca="1" si="78"/>
        <v>1.00010379</v>
      </c>
      <c r="F180" s="70">
        <f ca="1">(TRUNC(PRODUCT($E$12:$E179),16))</f>
        <v>1.0091084242150301</v>
      </c>
      <c r="G180" s="70">
        <f t="shared" ca="1" si="79"/>
        <v>1.0068948844151699</v>
      </c>
      <c r="H180" s="70">
        <f t="shared" ca="1" si="80"/>
        <v>1.0021983800000001</v>
      </c>
      <c r="I180" s="69">
        <f t="shared" si="68"/>
        <v>4.65E-2</v>
      </c>
      <c r="J180" s="71">
        <f t="shared" si="69"/>
        <v>44270</v>
      </c>
      <c r="K180" s="72">
        <f t="shared" si="70"/>
        <v>22</v>
      </c>
      <c r="L180" s="73">
        <f t="shared" si="71"/>
        <v>22</v>
      </c>
      <c r="M180" s="74">
        <f t="shared" si="64"/>
        <v>1.00397585</v>
      </c>
      <c r="N180" s="74">
        <f t="shared" ca="1" si="65"/>
        <v>1.00618297</v>
      </c>
      <c r="O180" s="73">
        <f t="shared" si="72"/>
        <v>0</v>
      </c>
      <c r="P180" s="70">
        <f t="shared" ca="1" si="73"/>
        <v>6.1829700000000001</v>
      </c>
      <c r="Q180" s="70">
        <f t="shared" si="74"/>
        <v>0</v>
      </c>
      <c r="R180" s="75" t="str">
        <f t="shared" si="75"/>
        <v>J=</v>
      </c>
      <c r="S180" s="71">
        <f t="shared" si="76"/>
        <v>44454</v>
      </c>
      <c r="T180" s="8"/>
      <c r="U180" s="110">
        <f>[2]Plan1!$A338</f>
        <v>47038</v>
      </c>
      <c r="V180" s="111" t="str">
        <f>[2]Plan1!$C338</f>
        <v>Nossa Sr.a Aparecida - Padroeira do Brasil</v>
      </c>
      <c r="W180" s="87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ht="12.75" x14ac:dyDescent="0.2">
      <c r="A181" s="68">
        <f t="shared" si="66"/>
        <v>44302</v>
      </c>
      <c r="B181" s="82">
        <f t="shared" ca="1" si="77"/>
        <v>1006.468917</v>
      </c>
      <c r="C181" s="70">
        <f t="shared" si="67"/>
        <v>1000</v>
      </c>
      <c r="D181" s="11">
        <f ca="1">IF(A181&lt;$B$1,VLOOKUP(A181,[1]DI!$A$4:$B$15000,2),0)</f>
        <v>2.6499999999999999E-2</v>
      </c>
      <c r="E181" s="70">
        <f t="shared" ca="1" si="78"/>
        <v>1.00010379</v>
      </c>
      <c r="F181" s="70">
        <f ca="1">(TRUNC(PRODUCT($E$12:$E180),16))</f>
        <v>1.00921315957838</v>
      </c>
      <c r="G181" s="70">
        <f t="shared" ca="1" si="79"/>
        <v>1.0068948844151699</v>
      </c>
      <c r="H181" s="70">
        <f t="shared" ca="1" si="80"/>
        <v>1.0023024</v>
      </c>
      <c r="I181" s="69">
        <f t="shared" si="68"/>
        <v>4.65E-2</v>
      </c>
      <c r="J181" s="71">
        <f t="shared" si="69"/>
        <v>44270</v>
      </c>
      <c r="K181" s="72">
        <f t="shared" si="70"/>
        <v>23</v>
      </c>
      <c r="L181" s="73">
        <f t="shared" si="71"/>
        <v>23</v>
      </c>
      <c r="M181" s="74">
        <f t="shared" si="64"/>
        <v>1.0041569459999999</v>
      </c>
      <c r="N181" s="74">
        <f t="shared" ca="1" si="65"/>
        <v>1.0064689170000001</v>
      </c>
      <c r="O181" s="73">
        <f t="shared" si="72"/>
        <v>0</v>
      </c>
      <c r="P181" s="70">
        <f t="shared" ca="1" si="73"/>
        <v>6.4689170000000003</v>
      </c>
      <c r="Q181" s="70">
        <f t="shared" si="74"/>
        <v>0</v>
      </c>
      <c r="R181" s="75" t="str">
        <f t="shared" si="75"/>
        <v>J=</v>
      </c>
      <c r="S181" s="71">
        <f t="shared" si="76"/>
        <v>44454</v>
      </c>
      <c r="T181" s="8"/>
      <c r="U181" s="110">
        <f>[2]Plan1!$A339</f>
        <v>47059</v>
      </c>
      <c r="V181" s="111" t="str">
        <f>[2]Plan1!$C339</f>
        <v>Finados</v>
      </c>
      <c r="W181" s="87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ht="12.75" x14ac:dyDescent="0.2">
      <c r="A182" s="68">
        <f t="shared" si="66"/>
        <v>44303</v>
      </c>
      <c r="B182" s="82">
        <f t="shared" ca="1" si="77"/>
        <v>1006.754943</v>
      </c>
      <c r="C182" s="70">
        <f t="shared" si="67"/>
        <v>1000</v>
      </c>
      <c r="D182" s="11">
        <f ca="1">IF(A182&lt;$B$1,VLOOKUP(A182,[1]DI!$A$4:$B$15000,2),0)</f>
        <v>0</v>
      </c>
      <c r="E182" s="70">
        <f t="shared" ca="1" si="78"/>
        <v>1</v>
      </c>
      <c r="F182" s="70">
        <f ca="1">(TRUNC(PRODUCT($E$12:$E181),16))</f>
        <v>1.0093179058122199</v>
      </c>
      <c r="G182" s="70">
        <f t="shared" ca="1" si="79"/>
        <v>1.0068948844151699</v>
      </c>
      <c r="H182" s="70">
        <f t="shared" ca="1" si="80"/>
        <v>1.00240643</v>
      </c>
      <c r="I182" s="69">
        <f t="shared" si="68"/>
        <v>4.65E-2</v>
      </c>
      <c r="J182" s="71">
        <f t="shared" si="69"/>
        <v>44270</v>
      </c>
      <c r="K182" s="72">
        <f t="shared" si="70"/>
        <v>23</v>
      </c>
      <c r="L182" s="73">
        <f t="shared" si="71"/>
        <v>24</v>
      </c>
      <c r="M182" s="74">
        <f t="shared" si="64"/>
        <v>1.0043380740000001</v>
      </c>
      <c r="N182" s="74">
        <f t="shared" ca="1" si="65"/>
        <v>1.006754943</v>
      </c>
      <c r="O182" s="73">
        <f t="shared" si="72"/>
        <v>0</v>
      </c>
      <c r="P182" s="70">
        <f t="shared" ca="1" si="73"/>
        <v>6.7549429999999999</v>
      </c>
      <c r="Q182" s="70">
        <f t="shared" si="74"/>
        <v>0</v>
      </c>
      <c r="R182" s="75" t="str">
        <f t="shared" si="75"/>
        <v>J=</v>
      </c>
      <c r="S182" s="71">
        <f t="shared" si="76"/>
        <v>44454</v>
      </c>
      <c r="T182" s="8"/>
      <c r="U182" s="110">
        <f>[2]Plan1!$A340</f>
        <v>47072</v>
      </c>
      <c r="V182" s="111" t="str">
        <f>[2]Plan1!$C340</f>
        <v>Proclamação da República</v>
      </c>
      <c r="W182" s="87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ht="12.75" x14ac:dyDescent="0.2">
      <c r="A183" s="68">
        <f t="shared" si="66"/>
        <v>44304</v>
      </c>
      <c r="B183" s="82">
        <f t="shared" ca="1" si="77"/>
        <v>1006.754943</v>
      </c>
      <c r="C183" s="70">
        <f t="shared" si="67"/>
        <v>1000</v>
      </c>
      <c r="D183" s="11">
        <f ca="1">IF(A183&lt;$B$1,VLOOKUP(A183,[1]DI!$A$4:$B$15000,2),0)</f>
        <v>0</v>
      </c>
      <c r="E183" s="70">
        <f t="shared" ca="1" si="78"/>
        <v>1</v>
      </c>
      <c r="F183" s="70">
        <f ca="1">(TRUNC(PRODUCT($E$12:$E182),16))</f>
        <v>1.0093179058122199</v>
      </c>
      <c r="G183" s="70">
        <f t="shared" ca="1" si="79"/>
        <v>1.0068948844151699</v>
      </c>
      <c r="H183" s="70">
        <f t="shared" ca="1" si="80"/>
        <v>1.00240643</v>
      </c>
      <c r="I183" s="69">
        <f t="shared" si="68"/>
        <v>4.65E-2</v>
      </c>
      <c r="J183" s="71">
        <f t="shared" si="69"/>
        <v>44270</v>
      </c>
      <c r="K183" s="72">
        <f t="shared" si="70"/>
        <v>23</v>
      </c>
      <c r="L183" s="73">
        <f t="shared" si="71"/>
        <v>24</v>
      </c>
      <c r="M183" s="74">
        <f t="shared" si="64"/>
        <v>1.0043380740000001</v>
      </c>
      <c r="N183" s="74">
        <f t="shared" ca="1" si="65"/>
        <v>1.006754943</v>
      </c>
      <c r="O183" s="73">
        <f t="shared" si="72"/>
        <v>0</v>
      </c>
      <c r="P183" s="70">
        <f t="shared" ca="1" si="73"/>
        <v>6.7549429999999999</v>
      </c>
      <c r="Q183" s="70">
        <f t="shared" si="74"/>
        <v>0</v>
      </c>
      <c r="R183" s="75" t="str">
        <f t="shared" si="75"/>
        <v>J=</v>
      </c>
      <c r="S183" s="71">
        <f t="shared" si="76"/>
        <v>44454</v>
      </c>
      <c r="T183" s="8"/>
      <c r="U183" s="110">
        <f>[2]Plan1!$A341</f>
        <v>47077</v>
      </c>
      <c r="V183" s="111" t="str">
        <f>[2]Plan1!$C341</f>
        <v>Dia Nacional de Zumbi e da Consciência Negra</v>
      </c>
      <c r="W183" s="87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ht="12.75" x14ac:dyDescent="0.2">
      <c r="A184" s="68">
        <f t="shared" si="66"/>
        <v>44305</v>
      </c>
      <c r="B184" s="82">
        <f t="shared" ca="1" si="77"/>
        <v>1006.754943</v>
      </c>
      <c r="C184" s="70">
        <f t="shared" si="67"/>
        <v>1000</v>
      </c>
      <c r="D184" s="11">
        <f ca="1">IF(A184&lt;$B$1,VLOOKUP(A184,[1]DI!$A$4:$B$15000,2),0)</f>
        <v>2.6499999999999999E-2</v>
      </c>
      <c r="E184" s="70">
        <f t="shared" ca="1" si="78"/>
        <v>1.00010379</v>
      </c>
      <c r="F184" s="70">
        <f ca="1">(TRUNC(PRODUCT($E$12:$E183),16))</f>
        <v>1.0093179058122199</v>
      </c>
      <c r="G184" s="70">
        <f t="shared" ca="1" si="79"/>
        <v>1.0068948844151699</v>
      </c>
      <c r="H184" s="70">
        <f t="shared" ca="1" si="80"/>
        <v>1.00240643</v>
      </c>
      <c r="I184" s="69">
        <f t="shared" si="68"/>
        <v>4.65E-2</v>
      </c>
      <c r="J184" s="71">
        <f t="shared" si="69"/>
        <v>44270</v>
      </c>
      <c r="K184" s="72">
        <f t="shared" si="70"/>
        <v>24</v>
      </c>
      <c r="L184" s="73">
        <f t="shared" si="71"/>
        <v>24</v>
      </c>
      <c r="M184" s="74">
        <f t="shared" si="64"/>
        <v>1.0043380740000001</v>
      </c>
      <c r="N184" s="74">
        <f t="shared" ca="1" si="65"/>
        <v>1.006754943</v>
      </c>
      <c r="O184" s="73">
        <f t="shared" si="72"/>
        <v>0</v>
      </c>
      <c r="P184" s="70">
        <f t="shared" ca="1" si="73"/>
        <v>6.7549429999999999</v>
      </c>
      <c r="Q184" s="70">
        <f t="shared" si="74"/>
        <v>0</v>
      </c>
      <c r="R184" s="75" t="str">
        <f t="shared" si="75"/>
        <v>J=</v>
      </c>
      <c r="S184" s="71">
        <f t="shared" si="76"/>
        <v>44454</v>
      </c>
      <c r="T184" s="8"/>
      <c r="U184" s="110">
        <f>[2]Plan1!$A342</f>
        <v>47112</v>
      </c>
      <c r="V184" s="111" t="str">
        <f>[2]Plan1!$C342</f>
        <v>Natal</v>
      </c>
      <c r="W184" s="87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ht="12.75" x14ac:dyDescent="0.2">
      <c r="A185" s="68">
        <f t="shared" si="66"/>
        <v>44306</v>
      </c>
      <c r="B185" s="82">
        <f t="shared" ca="1" si="77"/>
        <v>1007.04104999</v>
      </c>
      <c r="C185" s="70">
        <f t="shared" si="67"/>
        <v>1000</v>
      </c>
      <c r="D185" s="11">
        <f ca="1">IF(A185&lt;$B$1,VLOOKUP(A185,[1]DI!$A$4:$B$15000,2),0)</f>
        <v>2.6499999999999999E-2</v>
      </c>
      <c r="E185" s="70">
        <f t="shared" ca="1" si="78"/>
        <v>1.00010379</v>
      </c>
      <c r="F185" s="70">
        <f ca="1">(TRUNC(PRODUCT($E$12:$E184),16))</f>
        <v>1.0094226629176599</v>
      </c>
      <c r="G185" s="70">
        <f t="shared" ca="1" si="79"/>
        <v>1.0068948844151699</v>
      </c>
      <c r="H185" s="70">
        <f t="shared" ca="1" si="80"/>
        <v>1.00251047</v>
      </c>
      <c r="I185" s="69">
        <f t="shared" si="68"/>
        <v>4.65E-2</v>
      </c>
      <c r="J185" s="71">
        <f t="shared" si="69"/>
        <v>44270</v>
      </c>
      <c r="K185" s="72">
        <f t="shared" si="70"/>
        <v>25</v>
      </c>
      <c r="L185" s="73">
        <f t="shared" si="71"/>
        <v>25</v>
      </c>
      <c r="M185" s="74">
        <f t="shared" si="64"/>
        <v>1.0045192350000001</v>
      </c>
      <c r="N185" s="74">
        <f t="shared" ca="1" si="65"/>
        <v>1.00704105</v>
      </c>
      <c r="O185" s="73">
        <f t="shared" si="72"/>
        <v>0</v>
      </c>
      <c r="P185" s="70">
        <f t="shared" ca="1" si="73"/>
        <v>7.0410499900000003</v>
      </c>
      <c r="Q185" s="70">
        <f t="shared" si="74"/>
        <v>0</v>
      </c>
      <c r="R185" s="75" t="str">
        <f t="shared" si="75"/>
        <v>J=</v>
      </c>
      <c r="S185" s="71">
        <f t="shared" si="76"/>
        <v>44454</v>
      </c>
      <c r="T185" s="8"/>
      <c r="U185" s="110">
        <f>[2]Plan1!$A343</f>
        <v>47119</v>
      </c>
      <c r="V185" s="111" t="str">
        <f>[2]Plan1!$C343</f>
        <v>Confraternização Universal</v>
      </c>
      <c r="W185" s="87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ht="12.75" x14ac:dyDescent="0.2">
      <c r="A186" s="68">
        <f t="shared" si="66"/>
        <v>44307</v>
      </c>
      <c r="B186" s="82">
        <f t="shared" ca="1" si="77"/>
        <v>1007.327238</v>
      </c>
      <c r="C186" s="70">
        <f t="shared" si="67"/>
        <v>1000</v>
      </c>
      <c r="D186" s="11">
        <f ca="1">IF(A186&lt;$B$1,VLOOKUP(A186,[1]DI!$A$4:$B$15000,2),0)</f>
        <v>0</v>
      </c>
      <c r="E186" s="70">
        <f t="shared" ca="1" si="78"/>
        <v>1</v>
      </c>
      <c r="F186" s="70">
        <f ca="1">(TRUNC(PRODUCT($E$12:$E185),16))</f>
        <v>1.00952743089584</v>
      </c>
      <c r="G186" s="70">
        <f t="shared" ca="1" si="79"/>
        <v>1.0068948844151699</v>
      </c>
      <c r="H186" s="70">
        <f t="shared" ca="1" si="80"/>
        <v>1.0026145200000001</v>
      </c>
      <c r="I186" s="69">
        <f t="shared" si="68"/>
        <v>4.65E-2</v>
      </c>
      <c r="J186" s="71">
        <f t="shared" si="69"/>
        <v>44270</v>
      </c>
      <c r="K186" s="72">
        <f t="shared" si="70"/>
        <v>25</v>
      </c>
      <c r="L186" s="73">
        <f t="shared" si="71"/>
        <v>26</v>
      </c>
      <c r="M186" s="74">
        <f t="shared" si="64"/>
        <v>1.0047004289999999</v>
      </c>
      <c r="N186" s="74">
        <f t="shared" ca="1" si="65"/>
        <v>1.007327238</v>
      </c>
      <c r="O186" s="73">
        <f t="shared" si="72"/>
        <v>0</v>
      </c>
      <c r="P186" s="70">
        <f t="shared" ca="1" si="73"/>
        <v>7.3272380000000004</v>
      </c>
      <c r="Q186" s="70">
        <f t="shared" si="74"/>
        <v>0</v>
      </c>
      <c r="R186" s="75" t="str">
        <f t="shared" si="75"/>
        <v>J=</v>
      </c>
      <c r="S186" s="71">
        <f t="shared" si="76"/>
        <v>44454</v>
      </c>
      <c r="T186" s="8"/>
      <c r="U186" s="110">
        <f>[2]Plan1!$A344</f>
        <v>47161</v>
      </c>
      <c r="V186" s="111" t="str">
        <f>[2]Plan1!$C344</f>
        <v>Carnaval</v>
      </c>
      <c r="W186" s="87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ht="12.75" x14ac:dyDescent="0.2">
      <c r="A187" s="68">
        <f t="shared" si="66"/>
        <v>44308</v>
      </c>
      <c r="B187" s="82">
        <f t="shared" ca="1" si="77"/>
        <v>1007.327238</v>
      </c>
      <c r="C187" s="70">
        <f t="shared" si="67"/>
        <v>1000</v>
      </c>
      <c r="D187" s="11">
        <f ca="1">IF(A187&lt;$B$1,VLOOKUP(A187,[1]DI!$A$4:$B$15000,2),0)</f>
        <v>2.6499999999999999E-2</v>
      </c>
      <c r="E187" s="70">
        <f t="shared" ca="1" si="78"/>
        <v>1.00010379</v>
      </c>
      <c r="F187" s="70">
        <f ca="1">(TRUNC(PRODUCT($E$12:$E186),16))</f>
        <v>1.00952743089584</v>
      </c>
      <c r="G187" s="70">
        <f t="shared" ca="1" si="79"/>
        <v>1.0068948844151699</v>
      </c>
      <c r="H187" s="70">
        <f t="shared" ca="1" si="80"/>
        <v>1.0026145200000001</v>
      </c>
      <c r="I187" s="69">
        <f t="shared" si="68"/>
        <v>4.65E-2</v>
      </c>
      <c r="J187" s="71">
        <f t="shared" si="69"/>
        <v>44270</v>
      </c>
      <c r="K187" s="72">
        <f t="shared" si="70"/>
        <v>26</v>
      </c>
      <c r="L187" s="73">
        <f t="shared" si="71"/>
        <v>26</v>
      </c>
      <c r="M187" s="74">
        <f t="shared" si="64"/>
        <v>1.0047004289999999</v>
      </c>
      <c r="N187" s="74">
        <f t="shared" ca="1" si="65"/>
        <v>1.007327238</v>
      </c>
      <c r="O187" s="73">
        <f t="shared" si="72"/>
        <v>0</v>
      </c>
      <c r="P187" s="70">
        <f t="shared" ca="1" si="73"/>
        <v>7.3272380000000004</v>
      </c>
      <c r="Q187" s="70">
        <f t="shared" si="74"/>
        <v>0</v>
      </c>
      <c r="R187" s="75" t="str">
        <f t="shared" si="75"/>
        <v>J=</v>
      </c>
      <c r="S187" s="71">
        <f t="shared" si="76"/>
        <v>44454</v>
      </c>
      <c r="T187" s="8"/>
      <c r="U187" s="110">
        <f>[2]Plan1!$A345</f>
        <v>47162</v>
      </c>
      <c r="V187" s="111" t="str">
        <f>[2]Plan1!$C345</f>
        <v>Carnaval</v>
      </c>
      <c r="W187" s="87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ht="12.75" x14ac:dyDescent="0.2">
      <c r="A188" s="68">
        <f t="shared" si="66"/>
        <v>44309</v>
      </c>
      <c r="B188" s="82">
        <f t="shared" ca="1" si="77"/>
        <v>1007.61350599</v>
      </c>
      <c r="C188" s="70">
        <f t="shared" si="67"/>
        <v>1000</v>
      </c>
      <c r="D188" s="11">
        <f ca="1">IF(A188&lt;$B$1,VLOOKUP(A188,[1]DI!$A$4:$B$15000,2),0)</f>
        <v>2.6499999999999999E-2</v>
      </c>
      <c r="E188" s="70">
        <f t="shared" ca="1" si="78"/>
        <v>1.00010379</v>
      </c>
      <c r="F188" s="70">
        <f ca="1">(TRUNC(PRODUCT($E$12:$E187),16))</f>
        <v>1.0096322097479</v>
      </c>
      <c r="G188" s="70">
        <f t="shared" ca="1" si="79"/>
        <v>1.0068948844151699</v>
      </c>
      <c r="H188" s="70">
        <f t="shared" ca="1" si="80"/>
        <v>1.00271858</v>
      </c>
      <c r="I188" s="69">
        <f t="shared" si="68"/>
        <v>4.65E-2</v>
      </c>
      <c r="J188" s="71">
        <f t="shared" si="69"/>
        <v>44270</v>
      </c>
      <c r="K188" s="72">
        <f t="shared" si="70"/>
        <v>27</v>
      </c>
      <c r="L188" s="73">
        <f t="shared" si="71"/>
        <v>27</v>
      </c>
      <c r="M188" s="74">
        <f t="shared" si="64"/>
        <v>1.0048816549999999</v>
      </c>
      <c r="N188" s="74">
        <f t="shared" ca="1" si="65"/>
        <v>1.007613506</v>
      </c>
      <c r="O188" s="73">
        <f t="shared" si="72"/>
        <v>0</v>
      </c>
      <c r="P188" s="70">
        <f t="shared" ca="1" si="73"/>
        <v>7.6135059900000002</v>
      </c>
      <c r="Q188" s="70">
        <f t="shared" si="74"/>
        <v>0</v>
      </c>
      <c r="R188" s="75" t="str">
        <f t="shared" si="75"/>
        <v>J=</v>
      </c>
      <c r="S188" s="71">
        <f t="shared" si="76"/>
        <v>44454</v>
      </c>
      <c r="T188" s="8"/>
      <c r="U188" s="110">
        <f>[2]Plan1!$A346</f>
        <v>47207</v>
      </c>
      <c r="V188" s="111" t="str">
        <f>[2]Plan1!$C346</f>
        <v>Paixão de Cristo</v>
      </c>
      <c r="W188" s="87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ht="12.75" x14ac:dyDescent="0.2">
      <c r="A189" s="68">
        <f t="shared" si="66"/>
        <v>44310</v>
      </c>
      <c r="B189" s="82">
        <f t="shared" ca="1" si="77"/>
        <v>1007.899855</v>
      </c>
      <c r="C189" s="70">
        <f t="shared" si="67"/>
        <v>1000</v>
      </c>
      <c r="D189" s="11">
        <f ca="1">IF(A189&lt;$B$1,VLOOKUP(A189,[1]DI!$A$4:$B$15000,2),0)</f>
        <v>0</v>
      </c>
      <c r="E189" s="70">
        <f t="shared" ca="1" si="78"/>
        <v>1</v>
      </c>
      <c r="F189" s="70">
        <f ca="1">(TRUNC(PRODUCT($E$12:$E188),16))</f>
        <v>1.0097369994749501</v>
      </c>
      <c r="G189" s="70">
        <f t="shared" ca="1" si="79"/>
        <v>1.0068948844151699</v>
      </c>
      <c r="H189" s="70">
        <f t="shared" ca="1" si="80"/>
        <v>1.0028226499999999</v>
      </c>
      <c r="I189" s="69">
        <f t="shared" si="68"/>
        <v>4.65E-2</v>
      </c>
      <c r="J189" s="71">
        <f t="shared" si="69"/>
        <v>44270</v>
      </c>
      <c r="K189" s="72">
        <f t="shared" si="70"/>
        <v>27</v>
      </c>
      <c r="L189" s="73">
        <f t="shared" si="71"/>
        <v>28</v>
      </c>
      <c r="M189" s="74">
        <f t="shared" si="64"/>
        <v>1.005062914</v>
      </c>
      <c r="N189" s="74">
        <f t="shared" ca="1" si="65"/>
        <v>1.007899855</v>
      </c>
      <c r="O189" s="73">
        <f t="shared" si="72"/>
        <v>0</v>
      </c>
      <c r="P189" s="70">
        <f t="shared" ca="1" si="73"/>
        <v>7.8998549999999996</v>
      </c>
      <c r="Q189" s="70">
        <f t="shared" si="74"/>
        <v>0</v>
      </c>
      <c r="R189" s="75" t="str">
        <f t="shared" si="75"/>
        <v>J=</v>
      </c>
      <c r="S189" s="71">
        <f t="shared" si="76"/>
        <v>44454</v>
      </c>
      <c r="T189" s="8"/>
      <c r="U189" s="110">
        <f>[2]Plan1!$A347</f>
        <v>47229</v>
      </c>
      <c r="V189" s="111" t="str">
        <f>[2]Plan1!$C347</f>
        <v>Tiradentes</v>
      </c>
      <c r="W189" s="87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ht="12.75" x14ac:dyDescent="0.2">
      <c r="A190" s="68">
        <f t="shared" si="66"/>
        <v>44311</v>
      </c>
      <c r="B190" s="82">
        <f t="shared" ca="1" si="77"/>
        <v>1007.899855</v>
      </c>
      <c r="C190" s="70">
        <f t="shared" si="67"/>
        <v>1000</v>
      </c>
      <c r="D190" s="11">
        <f ca="1">IF(A190&lt;$B$1,VLOOKUP(A190,[1]DI!$A$4:$B$15000,2),0)</f>
        <v>0</v>
      </c>
      <c r="E190" s="70">
        <f t="shared" ca="1" si="78"/>
        <v>1</v>
      </c>
      <c r="F190" s="70">
        <f ca="1">(TRUNC(PRODUCT($E$12:$E189),16))</f>
        <v>1.0097369994749501</v>
      </c>
      <c r="G190" s="70">
        <f t="shared" ca="1" si="79"/>
        <v>1.0068948844151699</v>
      </c>
      <c r="H190" s="70">
        <f t="shared" ca="1" si="80"/>
        <v>1.0028226499999999</v>
      </c>
      <c r="I190" s="69">
        <f t="shared" si="68"/>
        <v>4.65E-2</v>
      </c>
      <c r="J190" s="71">
        <f t="shared" si="69"/>
        <v>44270</v>
      </c>
      <c r="K190" s="72">
        <f t="shared" si="70"/>
        <v>27</v>
      </c>
      <c r="L190" s="73">
        <f t="shared" si="71"/>
        <v>28</v>
      </c>
      <c r="M190" s="74">
        <f t="shared" si="64"/>
        <v>1.005062914</v>
      </c>
      <c r="N190" s="74">
        <f t="shared" ca="1" si="65"/>
        <v>1.007899855</v>
      </c>
      <c r="O190" s="73">
        <f t="shared" si="72"/>
        <v>0</v>
      </c>
      <c r="P190" s="70">
        <f t="shared" ca="1" si="73"/>
        <v>7.8998549999999996</v>
      </c>
      <c r="Q190" s="70">
        <f t="shared" si="74"/>
        <v>0</v>
      </c>
      <c r="R190" s="75" t="str">
        <f t="shared" si="75"/>
        <v>J=</v>
      </c>
      <c r="S190" s="71">
        <f t="shared" si="76"/>
        <v>44454</v>
      </c>
      <c r="T190" s="8"/>
      <c r="U190" s="110">
        <f>[2]Plan1!$A348</f>
        <v>47239</v>
      </c>
      <c r="V190" s="111" t="str">
        <f>[2]Plan1!$C348</f>
        <v>Dia do Trabalho</v>
      </c>
      <c r="W190" s="87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ht="12.75" x14ac:dyDescent="0.2">
      <c r="A191" s="68">
        <f t="shared" si="66"/>
        <v>44312</v>
      </c>
      <c r="B191" s="82">
        <f t="shared" ca="1" si="77"/>
        <v>1007.899855</v>
      </c>
      <c r="C191" s="70">
        <f t="shared" si="67"/>
        <v>1000</v>
      </c>
      <c r="D191" s="11">
        <f ca="1">IF(A191&lt;$B$1,VLOOKUP(A191,[1]DI!$A$4:$B$15000,2),0)</f>
        <v>2.6499999999999999E-2</v>
      </c>
      <c r="E191" s="70">
        <f t="shared" ca="1" si="78"/>
        <v>1.00010379</v>
      </c>
      <c r="F191" s="70">
        <f ca="1">(TRUNC(PRODUCT($E$12:$E190),16))</f>
        <v>1.0097369994749501</v>
      </c>
      <c r="G191" s="70">
        <f t="shared" ca="1" si="79"/>
        <v>1.0068948844151699</v>
      </c>
      <c r="H191" s="70">
        <f t="shared" ca="1" si="80"/>
        <v>1.0028226499999999</v>
      </c>
      <c r="I191" s="69">
        <f t="shared" si="68"/>
        <v>4.65E-2</v>
      </c>
      <c r="J191" s="71">
        <f t="shared" si="69"/>
        <v>44270</v>
      </c>
      <c r="K191" s="72">
        <f t="shared" si="70"/>
        <v>28</v>
      </c>
      <c r="L191" s="73">
        <f t="shared" si="71"/>
        <v>28</v>
      </c>
      <c r="M191" s="74">
        <f t="shared" si="64"/>
        <v>1.005062914</v>
      </c>
      <c r="N191" s="74">
        <f t="shared" ca="1" si="65"/>
        <v>1.007899855</v>
      </c>
      <c r="O191" s="73">
        <f t="shared" si="72"/>
        <v>0</v>
      </c>
      <c r="P191" s="70">
        <f t="shared" ca="1" si="73"/>
        <v>7.8998549999999996</v>
      </c>
      <c r="Q191" s="70">
        <f t="shared" si="74"/>
        <v>0</v>
      </c>
      <c r="R191" s="75" t="str">
        <f t="shared" si="75"/>
        <v>J=</v>
      </c>
      <c r="S191" s="71">
        <f t="shared" si="76"/>
        <v>44454</v>
      </c>
      <c r="T191" s="8"/>
      <c r="U191" s="110">
        <f>[2]Plan1!$A349</f>
        <v>47269</v>
      </c>
      <c r="V191" s="111" t="str">
        <f>[2]Plan1!$C349</f>
        <v>Corpus Christi</v>
      </c>
      <c r="W191" s="87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ht="12.75" x14ac:dyDescent="0.2">
      <c r="A192" s="68">
        <f t="shared" si="66"/>
        <v>44313</v>
      </c>
      <c r="B192" s="82">
        <f t="shared" ca="1" si="77"/>
        <v>1008.186293</v>
      </c>
      <c r="C192" s="70">
        <f t="shared" si="67"/>
        <v>1000</v>
      </c>
      <c r="D192" s="11">
        <f ca="1">IF(A192&lt;$B$1,VLOOKUP(A192,[1]DI!$A$4:$B$15000,2),0)</f>
        <v>2.6499999999999999E-2</v>
      </c>
      <c r="E192" s="70">
        <f t="shared" ca="1" si="78"/>
        <v>1.00010379</v>
      </c>
      <c r="F192" s="70">
        <f ca="1">(TRUNC(PRODUCT($E$12:$E191),16))</f>
        <v>1.00984180007812</v>
      </c>
      <c r="G192" s="70">
        <f t="shared" ca="1" si="79"/>
        <v>1.0068948844151699</v>
      </c>
      <c r="H192" s="70">
        <f t="shared" ca="1" si="80"/>
        <v>1.0029267399999999</v>
      </c>
      <c r="I192" s="69">
        <f t="shared" si="68"/>
        <v>4.65E-2</v>
      </c>
      <c r="J192" s="71">
        <f t="shared" si="69"/>
        <v>44270</v>
      </c>
      <c r="K192" s="72">
        <f t="shared" si="70"/>
        <v>29</v>
      </c>
      <c r="L192" s="73">
        <f t="shared" si="71"/>
        <v>29</v>
      </c>
      <c r="M192" s="74">
        <f t="shared" si="64"/>
        <v>1.0052442049999999</v>
      </c>
      <c r="N192" s="74">
        <f t="shared" ca="1" si="65"/>
        <v>1.0081862930000001</v>
      </c>
      <c r="O192" s="73">
        <f t="shared" si="72"/>
        <v>0</v>
      </c>
      <c r="P192" s="70">
        <f t="shared" ca="1" si="73"/>
        <v>8.1862929999999992</v>
      </c>
      <c r="Q192" s="70">
        <f t="shared" si="74"/>
        <v>0</v>
      </c>
      <c r="R192" s="75" t="str">
        <f t="shared" si="75"/>
        <v>J=</v>
      </c>
      <c r="S192" s="71">
        <f t="shared" si="76"/>
        <v>44454</v>
      </c>
      <c r="T192" s="8"/>
      <c r="U192" s="110">
        <f>[2]Plan1!$A350</f>
        <v>47368</v>
      </c>
      <c r="V192" s="111" t="str">
        <f>[2]Plan1!$C350</f>
        <v>Independência do Brasil</v>
      </c>
      <c r="W192" s="87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ht="12.75" x14ac:dyDescent="0.2">
      <c r="A193" s="68">
        <f t="shared" si="66"/>
        <v>44314</v>
      </c>
      <c r="B193" s="82">
        <f t="shared" ca="1" si="77"/>
        <v>1008.47280399</v>
      </c>
      <c r="C193" s="70">
        <f t="shared" si="67"/>
        <v>1000</v>
      </c>
      <c r="D193" s="11">
        <f ca="1">IF(A193&lt;$B$1,VLOOKUP(A193,[1]DI!$A$4:$B$15000,2),0)</f>
        <v>2.6499999999999999E-2</v>
      </c>
      <c r="E193" s="70">
        <f t="shared" ca="1" si="78"/>
        <v>1.00010379</v>
      </c>
      <c r="F193" s="70">
        <f ca="1">(TRUNC(PRODUCT($E$12:$E192),16))</f>
        <v>1.00994661155855</v>
      </c>
      <c r="G193" s="70">
        <f t="shared" ca="1" si="79"/>
        <v>1.0068948844151699</v>
      </c>
      <c r="H193" s="70">
        <f t="shared" ca="1" si="80"/>
        <v>1.0030308299999999</v>
      </c>
      <c r="I193" s="69">
        <f t="shared" si="68"/>
        <v>4.65E-2</v>
      </c>
      <c r="J193" s="71">
        <f t="shared" si="69"/>
        <v>44270</v>
      </c>
      <c r="K193" s="72">
        <f t="shared" si="70"/>
        <v>30</v>
      </c>
      <c r="L193" s="73">
        <f t="shared" si="71"/>
        <v>30</v>
      </c>
      <c r="M193" s="74">
        <f t="shared" si="64"/>
        <v>1.0054255299999999</v>
      </c>
      <c r="N193" s="74">
        <f t="shared" ca="1" si="65"/>
        <v>1.0084728039999999</v>
      </c>
      <c r="O193" s="73">
        <f t="shared" si="72"/>
        <v>0</v>
      </c>
      <c r="P193" s="70">
        <f t="shared" ca="1" si="73"/>
        <v>8.4728039899999992</v>
      </c>
      <c r="Q193" s="70">
        <f t="shared" si="74"/>
        <v>0</v>
      </c>
      <c r="R193" s="75" t="str">
        <f t="shared" si="75"/>
        <v>J=</v>
      </c>
      <c r="S193" s="71">
        <f t="shared" si="76"/>
        <v>44454</v>
      </c>
      <c r="T193" s="8"/>
      <c r="U193" s="110">
        <f>[2]Plan1!$A351</f>
        <v>47403</v>
      </c>
      <c r="V193" s="111" t="str">
        <f>[2]Plan1!$C351</f>
        <v>Nossa Sr.a Aparecida - Padroeira do Brasil</v>
      </c>
      <c r="W193" s="87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ht="12.75" x14ac:dyDescent="0.2">
      <c r="A194" s="68">
        <f t="shared" si="66"/>
        <v>44315</v>
      </c>
      <c r="B194" s="82">
        <f t="shared" ca="1" si="77"/>
        <v>1008.75939399</v>
      </c>
      <c r="C194" s="70">
        <f t="shared" si="67"/>
        <v>1000</v>
      </c>
      <c r="D194" s="11">
        <f ca="1">IF(A194&lt;$B$1,VLOOKUP(A194,[1]DI!$A$4:$B$15000,2),0)</f>
        <v>2.6499999999999999E-2</v>
      </c>
      <c r="E194" s="70">
        <f t="shared" ca="1" si="78"/>
        <v>1.00010379</v>
      </c>
      <c r="F194" s="70">
        <f ca="1">(TRUNC(PRODUCT($E$12:$E193),16))</f>
        <v>1.0100514339173701</v>
      </c>
      <c r="G194" s="70">
        <f t="shared" ca="1" si="79"/>
        <v>1.0068948844151699</v>
      </c>
      <c r="H194" s="70">
        <f t="shared" ca="1" si="80"/>
        <v>1.0031349300000001</v>
      </c>
      <c r="I194" s="69">
        <f t="shared" si="68"/>
        <v>4.65E-2</v>
      </c>
      <c r="J194" s="71">
        <f t="shared" si="69"/>
        <v>44270</v>
      </c>
      <c r="K194" s="72">
        <f t="shared" si="70"/>
        <v>31</v>
      </c>
      <c r="L194" s="73">
        <f t="shared" si="71"/>
        <v>31</v>
      </c>
      <c r="M194" s="74">
        <f t="shared" si="64"/>
        <v>1.0056068869999999</v>
      </c>
      <c r="N194" s="74">
        <f t="shared" ca="1" si="65"/>
        <v>1.0087593939999999</v>
      </c>
      <c r="O194" s="73">
        <f t="shared" si="72"/>
        <v>0</v>
      </c>
      <c r="P194" s="70">
        <f t="shared" ca="1" si="73"/>
        <v>8.7593939899999995</v>
      </c>
      <c r="Q194" s="70">
        <f t="shared" si="74"/>
        <v>0</v>
      </c>
      <c r="R194" s="75" t="str">
        <f t="shared" si="75"/>
        <v>J=</v>
      </c>
      <c r="S194" s="71">
        <f t="shared" si="76"/>
        <v>44454</v>
      </c>
      <c r="T194" s="16"/>
      <c r="U194" s="110">
        <f>[2]Plan1!$A352</f>
        <v>47424</v>
      </c>
      <c r="V194" s="111" t="str">
        <f>[2]Plan1!$C352</f>
        <v>Finados</v>
      </c>
      <c r="W194" s="112"/>
      <c r="X194" s="18"/>
      <c r="Y194" s="16"/>
      <c r="Z194" s="16"/>
      <c r="AA194" s="16"/>
      <c r="AB194" s="16"/>
      <c r="AC194" s="16"/>
      <c r="AD194" s="19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</row>
    <row r="195" spans="1:191" ht="12.75" x14ac:dyDescent="0.2">
      <c r="A195" s="68">
        <f t="shared" si="66"/>
        <v>44316</v>
      </c>
      <c r="B195" s="82">
        <f t="shared" ca="1" si="77"/>
        <v>1009.04607599</v>
      </c>
      <c r="C195" s="70">
        <f t="shared" si="67"/>
        <v>1000</v>
      </c>
      <c r="D195" s="11">
        <f ca="1">IF(A195&lt;$B$1,VLOOKUP(A195,[1]DI!$A$4:$B$15000,2),0)</f>
        <v>2.6499999999999999E-2</v>
      </c>
      <c r="E195" s="70">
        <f t="shared" ca="1" si="78"/>
        <v>1.00010379</v>
      </c>
      <c r="F195" s="70">
        <f ca="1">(TRUNC(PRODUCT($E$12:$E194),16))</f>
        <v>1.0101562671556901</v>
      </c>
      <c r="G195" s="70">
        <f t="shared" ca="1" si="79"/>
        <v>1.0068948844151699</v>
      </c>
      <c r="H195" s="70">
        <f t="shared" ca="1" si="80"/>
        <v>1.0032390499999999</v>
      </c>
      <c r="I195" s="69">
        <f t="shared" si="68"/>
        <v>4.65E-2</v>
      </c>
      <c r="J195" s="71">
        <f t="shared" si="69"/>
        <v>44270</v>
      </c>
      <c r="K195" s="72">
        <f t="shared" si="70"/>
        <v>32</v>
      </c>
      <c r="L195" s="73">
        <f t="shared" si="71"/>
        <v>32</v>
      </c>
      <c r="M195" s="74">
        <f t="shared" si="64"/>
        <v>1.005788277</v>
      </c>
      <c r="N195" s="74">
        <f t="shared" ca="1" si="65"/>
        <v>1.009046076</v>
      </c>
      <c r="O195" s="73">
        <f t="shared" si="72"/>
        <v>0</v>
      </c>
      <c r="P195" s="70">
        <f t="shared" ca="1" si="73"/>
        <v>9.0460759900000003</v>
      </c>
      <c r="Q195" s="70">
        <f t="shared" si="74"/>
        <v>0</v>
      </c>
      <c r="R195" s="75" t="str">
        <f t="shared" si="75"/>
        <v>J=</v>
      </c>
      <c r="S195" s="71">
        <f t="shared" si="76"/>
        <v>44454</v>
      </c>
      <c r="T195" s="8"/>
      <c r="U195" s="110">
        <f>[2]Plan1!$A353</f>
        <v>47437</v>
      </c>
      <c r="V195" s="111" t="str">
        <f>[2]Plan1!$C353</f>
        <v>Proclamação da República</v>
      </c>
      <c r="W195" s="87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ht="12.75" x14ac:dyDescent="0.2">
      <c r="A196" s="68">
        <f t="shared" si="66"/>
        <v>44317</v>
      </c>
      <c r="B196" s="82">
        <f t="shared" ca="1" si="77"/>
        <v>1009.332837</v>
      </c>
      <c r="C196" s="70">
        <f t="shared" si="67"/>
        <v>1000</v>
      </c>
      <c r="D196" s="11">
        <f ca="1">IF(A196&lt;$B$1,VLOOKUP(A196,[1]DI!$A$4:$B$15000,2),0)</f>
        <v>0</v>
      </c>
      <c r="E196" s="70">
        <f t="shared" ca="1" si="78"/>
        <v>1</v>
      </c>
      <c r="F196" s="70">
        <f ca="1">(TRUNC(PRODUCT($E$12:$E195),16))</f>
        <v>1.01026111127466</v>
      </c>
      <c r="G196" s="70">
        <f t="shared" ca="1" si="79"/>
        <v>1.0068948844151699</v>
      </c>
      <c r="H196" s="70">
        <f t="shared" ca="1" si="80"/>
        <v>1.0033431799999999</v>
      </c>
      <c r="I196" s="69">
        <f t="shared" si="68"/>
        <v>4.65E-2</v>
      </c>
      <c r="J196" s="71">
        <f t="shared" si="69"/>
        <v>44270</v>
      </c>
      <c r="K196" s="72">
        <f t="shared" si="70"/>
        <v>32</v>
      </c>
      <c r="L196" s="73">
        <f t="shared" si="71"/>
        <v>33</v>
      </c>
      <c r="M196" s="74">
        <f t="shared" si="64"/>
        <v>1.005969699</v>
      </c>
      <c r="N196" s="74">
        <f t="shared" ca="1" si="65"/>
        <v>1.0093328370000001</v>
      </c>
      <c r="O196" s="73">
        <f t="shared" si="72"/>
        <v>0</v>
      </c>
      <c r="P196" s="70">
        <f t="shared" ca="1" si="73"/>
        <v>9.3328369999999996</v>
      </c>
      <c r="Q196" s="70">
        <f t="shared" si="74"/>
        <v>0</v>
      </c>
      <c r="R196" s="75" t="str">
        <f t="shared" si="75"/>
        <v>J=</v>
      </c>
      <c r="S196" s="71">
        <f t="shared" si="76"/>
        <v>44454</v>
      </c>
      <c r="T196" s="8"/>
      <c r="U196" s="110">
        <f>[2]Plan1!$A354</f>
        <v>47442</v>
      </c>
      <c r="V196" s="111" t="str">
        <f>[2]Plan1!$C354</f>
        <v>Dia Nacional de Zumbi e da Consciência Negra</v>
      </c>
      <c r="W196" s="87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ht="12.75" x14ac:dyDescent="0.2">
      <c r="A197" s="68">
        <f t="shared" si="66"/>
        <v>44318</v>
      </c>
      <c r="B197" s="82">
        <f t="shared" ca="1" si="77"/>
        <v>1009.332837</v>
      </c>
      <c r="C197" s="70">
        <f t="shared" si="67"/>
        <v>1000</v>
      </c>
      <c r="D197" s="11">
        <f ca="1">IF(A197&lt;$B$1,VLOOKUP(A197,[1]DI!$A$4:$B$15000,2),0)</f>
        <v>0</v>
      </c>
      <c r="E197" s="70">
        <f t="shared" ca="1" si="78"/>
        <v>1</v>
      </c>
      <c r="F197" s="70">
        <f ca="1">(TRUNC(PRODUCT($E$12:$E196),16))</f>
        <v>1.01026111127466</v>
      </c>
      <c r="G197" s="70">
        <f t="shared" ca="1" si="79"/>
        <v>1.0068948844151699</v>
      </c>
      <c r="H197" s="70">
        <f t="shared" ca="1" si="80"/>
        <v>1.0033431799999999</v>
      </c>
      <c r="I197" s="69">
        <f t="shared" si="68"/>
        <v>4.65E-2</v>
      </c>
      <c r="J197" s="71">
        <f t="shared" si="69"/>
        <v>44270</v>
      </c>
      <c r="K197" s="72">
        <f t="shared" si="70"/>
        <v>32</v>
      </c>
      <c r="L197" s="73">
        <f t="shared" si="71"/>
        <v>33</v>
      </c>
      <c r="M197" s="74">
        <f t="shared" si="64"/>
        <v>1.005969699</v>
      </c>
      <c r="N197" s="74">
        <f t="shared" ca="1" si="65"/>
        <v>1.0093328370000001</v>
      </c>
      <c r="O197" s="73">
        <f t="shared" si="72"/>
        <v>0</v>
      </c>
      <c r="P197" s="70">
        <f t="shared" ca="1" si="73"/>
        <v>9.3328369999999996</v>
      </c>
      <c r="Q197" s="70">
        <f t="shared" si="74"/>
        <v>0</v>
      </c>
      <c r="R197" s="75" t="str">
        <f t="shared" si="75"/>
        <v>J=</v>
      </c>
      <c r="S197" s="71">
        <f t="shared" si="76"/>
        <v>44454</v>
      </c>
      <c r="T197" s="16"/>
      <c r="U197" s="110">
        <f>[2]Plan1!$A355</f>
        <v>47477</v>
      </c>
      <c r="V197" s="111" t="str">
        <f>[2]Plan1!$C355</f>
        <v>Natal</v>
      </c>
      <c r="W197" s="112"/>
      <c r="X197" s="18"/>
      <c r="Y197" s="16"/>
      <c r="Z197" s="16"/>
      <c r="AA197" s="16"/>
      <c r="AB197" s="16"/>
      <c r="AC197" s="16"/>
      <c r="AD197" s="19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</row>
    <row r="198" spans="1:191" ht="12.75" x14ac:dyDescent="0.2">
      <c r="A198" s="68">
        <f t="shared" si="66"/>
        <v>44319</v>
      </c>
      <c r="B198" s="82">
        <f t="shared" ca="1" si="77"/>
        <v>1009.332837</v>
      </c>
      <c r="C198" s="70">
        <f t="shared" si="67"/>
        <v>1000</v>
      </c>
      <c r="D198" s="11">
        <f ca="1">IF(A198&lt;$B$1,VLOOKUP(A198,[1]DI!$A$4:$B$15000,2),0)</f>
        <v>2.6499999999999999E-2</v>
      </c>
      <c r="E198" s="70">
        <f t="shared" ca="1" si="78"/>
        <v>1.00010379</v>
      </c>
      <c r="F198" s="70">
        <f ca="1">(TRUNC(PRODUCT($E$12:$E197),16))</f>
        <v>1.01026111127466</v>
      </c>
      <c r="G198" s="70">
        <f t="shared" ca="1" si="79"/>
        <v>1.0068948844151699</v>
      </c>
      <c r="H198" s="70">
        <f t="shared" ca="1" si="80"/>
        <v>1.0033431799999999</v>
      </c>
      <c r="I198" s="69">
        <f t="shared" si="68"/>
        <v>4.65E-2</v>
      </c>
      <c r="J198" s="71">
        <f t="shared" si="69"/>
        <v>44270</v>
      </c>
      <c r="K198" s="72">
        <f t="shared" si="70"/>
        <v>33</v>
      </c>
      <c r="L198" s="73">
        <f t="shared" si="71"/>
        <v>33</v>
      </c>
      <c r="M198" s="74">
        <f t="shared" si="64"/>
        <v>1.005969699</v>
      </c>
      <c r="N198" s="74">
        <f t="shared" ca="1" si="65"/>
        <v>1.0093328370000001</v>
      </c>
      <c r="O198" s="73">
        <f t="shared" si="72"/>
        <v>0</v>
      </c>
      <c r="P198" s="70">
        <f t="shared" ca="1" si="73"/>
        <v>9.3328369999999996</v>
      </c>
      <c r="Q198" s="70">
        <f t="shared" si="74"/>
        <v>0</v>
      </c>
      <c r="R198" s="75" t="str">
        <f t="shared" si="75"/>
        <v>J=</v>
      </c>
      <c r="S198" s="71">
        <f t="shared" si="76"/>
        <v>44454</v>
      </c>
      <c r="T198" s="8"/>
      <c r="U198" s="110">
        <f>[2]Plan1!$A356</f>
        <v>47484</v>
      </c>
      <c r="V198" s="111" t="str">
        <f>[2]Plan1!$C356</f>
        <v>Confraternização Universal</v>
      </c>
      <c r="W198" s="87"/>
      <c r="X198" s="1"/>
      <c r="Y198" s="8"/>
      <c r="Z198" s="8"/>
      <c r="AA198" s="8"/>
      <c r="AB198" s="8"/>
      <c r="AC198" s="8"/>
      <c r="AD198" s="9"/>
      <c r="AE198" s="8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ht="12.75" x14ac:dyDescent="0.2">
      <c r="A199" s="68">
        <f t="shared" si="66"/>
        <v>44320</v>
      </c>
      <c r="B199" s="82">
        <f t="shared" ca="1" si="77"/>
        <v>1009.619669</v>
      </c>
      <c r="C199" s="70">
        <f t="shared" si="67"/>
        <v>1000</v>
      </c>
      <c r="D199" s="11">
        <f ca="1">IF(A199&lt;$B$1,VLOOKUP(A199,[1]DI!$A$4:$B$15000,2),0)</f>
        <v>2.6499999999999999E-2</v>
      </c>
      <c r="E199" s="70">
        <f t="shared" ca="1" si="78"/>
        <v>1.00010379</v>
      </c>
      <c r="F199" s="70">
        <f ca="1">(TRUNC(PRODUCT($E$12:$E198),16))</f>
        <v>1.0103659662754001</v>
      </c>
      <c r="G199" s="70">
        <f t="shared" ca="1" si="79"/>
        <v>1.0068948844151699</v>
      </c>
      <c r="H199" s="70">
        <f t="shared" ca="1" si="80"/>
        <v>1.0034473100000001</v>
      </c>
      <c r="I199" s="69">
        <f t="shared" si="68"/>
        <v>4.65E-2</v>
      </c>
      <c r="J199" s="71">
        <f t="shared" si="69"/>
        <v>44270</v>
      </c>
      <c r="K199" s="72">
        <f t="shared" si="70"/>
        <v>34</v>
      </c>
      <c r="L199" s="73">
        <f t="shared" si="71"/>
        <v>34</v>
      </c>
      <c r="M199" s="74">
        <f t="shared" si="64"/>
        <v>1.0061511540000001</v>
      </c>
      <c r="N199" s="74">
        <f t="shared" ca="1" si="65"/>
        <v>1.0096196690000001</v>
      </c>
      <c r="O199" s="73">
        <f t="shared" si="72"/>
        <v>0</v>
      </c>
      <c r="P199" s="70">
        <f t="shared" ca="1" si="73"/>
        <v>9.619669</v>
      </c>
      <c r="Q199" s="70">
        <f t="shared" si="74"/>
        <v>0</v>
      </c>
      <c r="R199" s="75" t="str">
        <f t="shared" si="75"/>
        <v>J=</v>
      </c>
      <c r="S199" s="71">
        <f t="shared" si="76"/>
        <v>44454</v>
      </c>
      <c r="T199" s="8"/>
      <c r="U199" s="110">
        <f>[2]Plan1!$A357</f>
        <v>47546</v>
      </c>
      <c r="V199" s="111" t="str">
        <f>[2]Plan1!$C357</f>
        <v>Carnaval</v>
      </c>
      <c r="W199" s="87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ht="12.75" x14ac:dyDescent="0.2">
      <c r="A200" s="68">
        <f t="shared" si="66"/>
        <v>44321</v>
      </c>
      <c r="B200" s="82">
        <f t="shared" ca="1" si="77"/>
        <v>1009.906592</v>
      </c>
      <c r="C200" s="70">
        <f t="shared" si="67"/>
        <v>1000</v>
      </c>
      <c r="D200" s="11">
        <f ca="1">IF(A200&lt;$B$1,VLOOKUP(A200,[1]DI!$A$4:$B$15000,2),0)</f>
        <v>2.6499999999999999E-2</v>
      </c>
      <c r="E200" s="70">
        <f t="shared" ca="1" si="78"/>
        <v>1.00010379</v>
      </c>
      <c r="F200" s="70">
        <f ca="1">(TRUNC(PRODUCT($E$12:$E199),16))</f>
        <v>1.0104708321590401</v>
      </c>
      <c r="G200" s="70">
        <f t="shared" ca="1" si="79"/>
        <v>1.0068948844151699</v>
      </c>
      <c r="H200" s="70">
        <f t="shared" ca="1" si="80"/>
        <v>1.00355146</v>
      </c>
      <c r="I200" s="69">
        <f t="shared" si="68"/>
        <v>4.65E-2</v>
      </c>
      <c r="J200" s="71">
        <f t="shared" si="69"/>
        <v>44270</v>
      </c>
      <c r="K200" s="72">
        <f t="shared" si="70"/>
        <v>35</v>
      </c>
      <c r="L200" s="73">
        <f t="shared" si="71"/>
        <v>35</v>
      </c>
      <c r="M200" s="74">
        <f t="shared" si="64"/>
        <v>1.0063326420000001</v>
      </c>
      <c r="N200" s="74">
        <f t="shared" ca="1" si="65"/>
        <v>1.0099065920000001</v>
      </c>
      <c r="O200" s="73">
        <f t="shared" si="72"/>
        <v>0</v>
      </c>
      <c r="P200" s="70">
        <f t="shared" ca="1" si="73"/>
        <v>9.9065919999999998</v>
      </c>
      <c r="Q200" s="70">
        <f t="shared" si="74"/>
        <v>0</v>
      </c>
      <c r="R200" s="75" t="str">
        <f t="shared" si="75"/>
        <v>J=</v>
      </c>
      <c r="S200" s="71">
        <f t="shared" si="76"/>
        <v>44454</v>
      </c>
      <c r="T200" s="8"/>
      <c r="U200" s="110">
        <f>[2]Plan1!$A358</f>
        <v>47547</v>
      </c>
      <c r="V200" s="111" t="str">
        <f>[2]Plan1!$C358</f>
        <v>Carnaval</v>
      </c>
      <c r="W200" s="87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ht="12.75" x14ac:dyDescent="0.2">
      <c r="A201" s="68">
        <f t="shared" si="66"/>
        <v>44322</v>
      </c>
      <c r="B201" s="82">
        <f t="shared" ca="1" si="77"/>
        <v>1010.1935959899999</v>
      </c>
      <c r="C201" s="70">
        <f t="shared" si="67"/>
        <v>1000</v>
      </c>
      <c r="D201" s="11">
        <f ca="1">IF(A201&lt;$B$1,VLOOKUP(A201,[1]DI!$A$4:$B$15000,2),0)</f>
        <v>3.4000000000000002E-2</v>
      </c>
      <c r="E201" s="70">
        <f t="shared" ca="1" si="78"/>
        <v>1.00013269</v>
      </c>
      <c r="F201" s="70">
        <f ca="1">(TRUNC(PRODUCT($E$12:$E200),16))</f>
        <v>1.01057570892671</v>
      </c>
      <c r="G201" s="70">
        <f t="shared" ca="1" si="79"/>
        <v>1.0068948844151699</v>
      </c>
      <c r="H201" s="70">
        <f t="shared" ca="1" si="80"/>
        <v>1.00365562</v>
      </c>
      <c r="I201" s="69">
        <f t="shared" si="68"/>
        <v>4.65E-2</v>
      </c>
      <c r="J201" s="71">
        <f t="shared" si="69"/>
        <v>44270</v>
      </c>
      <c r="K201" s="72">
        <f t="shared" si="70"/>
        <v>36</v>
      </c>
      <c r="L201" s="73">
        <f t="shared" si="71"/>
        <v>36</v>
      </c>
      <c r="M201" s="74">
        <f t="shared" si="64"/>
        <v>1.0065141630000001</v>
      </c>
      <c r="N201" s="74">
        <f t="shared" ca="1" si="65"/>
        <v>1.0101935959999999</v>
      </c>
      <c r="O201" s="73">
        <f t="shared" si="72"/>
        <v>0</v>
      </c>
      <c r="P201" s="70">
        <f t="shared" ca="1" si="73"/>
        <v>10.19359599</v>
      </c>
      <c r="Q201" s="70">
        <f t="shared" si="74"/>
        <v>0</v>
      </c>
      <c r="R201" s="75" t="str">
        <f t="shared" si="75"/>
        <v>J=</v>
      </c>
      <c r="S201" s="71">
        <f t="shared" si="76"/>
        <v>44454</v>
      </c>
      <c r="T201" s="8"/>
      <c r="U201" s="110">
        <f>[2]Plan1!$A359</f>
        <v>47592</v>
      </c>
      <c r="V201" s="111" t="str">
        <f>[2]Plan1!$C359</f>
        <v>Paixão de Cristo</v>
      </c>
      <c r="W201" s="87"/>
      <c r="X201" s="1"/>
      <c r="Y201" s="8"/>
      <c r="Z201" s="8"/>
      <c r="AA201" s="8"/>
      <c r="AB201" s="8"/>
      <c r="AC201" s="8"/>
      <c r="AD201" s="9"/>
      <c r="AE201" s="8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ht="12.75" x14ac:dyDescent="0.2">
      <c r="A202" s="68">
        <f t="shared" si="66"/>
        <v>44323</v>
      </c>
      <c r="B202" s="82">
        <f t="shared" ca="1" si="77"/>
        <v>1010.50987499</v>
      </c>
      <c r="C202" s="70">
        <f t="shared" si="67"/>
        <v>1000</v>
      </c>
      <c r="D202" s="11">
        <f ca="1">IF(A202&lt;$B$1,VLOOKUP(A202,[1]DI!$A$4:$B$15000,2),0)</f>
        <v>3.4000000000000002E-2</v>
      </c>
      <c r="E202" s="70">
        <f t="shared" ca="1" si="78"/>
        <v>1.00013269</v>
      </c>
      <c r="F202" s="70">
        <f ca="1">(TRUNC(PRODUCT($E$12:$E201),16))</f>
        <v>1.01070980221753</v>
      </c>
      <c r="G202" s="70">
        <f t="shared" ca="1" si="79"/>
        <v>1.0068948844151699</v>
      </c>
      <c r="H202" s="70">
        <f t="shared" ca="1" si="80"/>
        <v>1.00378879</v>
      </c>
      <c r="I202" s="69">
        <f t="shared" si="68"/>
        <v>4.65E-2</v>
      </c>
      <c r="J202" s="71">
        <f t="shared" si="69"/>
        <v>44270</v>
      </c>
      <c r="K202" s="72">
        <f t="shared" si="70"/>
        <v>37</v>
      </c>
      <c r="L202" s="73">
        <f t="shared" si="71"/>
        <v>37</v>
      </c>
      <c r="M202" s="74">
        <f t="shared" si="64"/>
        <v>1.0066957160000001</v>
      </c>
      <c r="N202" s="74">
        <f t="shared" ca="1" si="65"/>
        <v>1.0105098749999999</v>
      </c>
      <c r="O202" s="73">
        <f t="shared" si="72"/>
        <v>0</v>
      </c>
      <c r="P202" s="70">
        <f t="shared" ca="1" si="73"/>
        <v>10.50987499</v>
      </c>
      <c r="Q202" s="70">
        <f t="shared" si="74"/>
        <v>0</v>
      </c>
      <c r="R202" s="75" t="str">
        <f t="shared" si="75"/>
        <v>J=</v>
      </c>
      <c r="S202" s="71">
        <f t="shared" si="76"/>
        <v>44454</v>
      </c>
      <c r="T202" s="8"/>
      <c r="U202" s="110">
        <f>[2]Plan1!$A360</f>
        <v>47594</v>
      </c>
      <c r="V202" s="111" t="str">
        <f>[2]Plan1!$C360</f>
        <v>Tiradentes</v>
      </c>
      <c r="W202" s="87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ht="12.75" x14ac:dyDescent="0.2">
      <c r="A203" s="68">
        <f t="shared" si="66"/>
        <v>44324</v>
      </c>
      <c r="B203" s="82">
        <f t="shared" ca="1" si="77"/>
        <v>1010.826266</v>
      </c>
      <c r="C203" s="70">
        <f t="shared" si="67"/>
        <v>1000</v>
      </c>
      <c r="D203" s="11">
        <f ca="1">IF(A203&lt;$B$1,VLOOKUP(A203,[1]DI!$A$4:$B$15000,2),0)</f>
        <v>0</v>
      </c>
      <c r="E203" s="70">
        <f t="shared" ca="1" si="78"/>
        <v>1</v>
      </c>
      <c r="F203" s="70">
        <f ca="1">(TRUNC(PRODUCT($E$12:$E202),16))</f>
        <v>1.01084391330118</v>
      </c>
      <c r="G203" s="70">
        <f t="shared" ca="1" si="79"/>
        <v>1.0068948844151699</v>
      </c>
      <c r="H203" s="70">
        <f t="shared" ca="1" si="80"/>
        <v>1.00392199</v>
      </c>
      <c r="I203" s="69">
        <f t="shared" si="68"/>
        <v>4.65E-2</v>
      </c>
      <c r="J203" s="71">
        <f t="shared" si="69"/>
        <v>44270</v>
      </c>
      <c r="K203" s="72">
        <f t="shared" si="70"/>
        <v>37</v>
      </c>
      <c r="L203" s="73">
        <f t="shared" si="71"/>
        <v>38</v>
      </c>
      <c r="M203" s="74">
        <f t="shared" si="64"/>
        <v>1.006877303</v>
      </c>
      <c r="N203" s="74">
        <f t="shared" ca="1" si="65"/>
        <v>1.010826266</v>
      </c>
      <c r="O203" s="73">
        <f t="shared" si="72"/>
        <v>0</v>
      </c>
      <c r="P203" s="70">
        <f t="shared" ca="1" si="73"/>
        <v>10.826266</v>
      </c>
      <c r="Q203" s="70">
        <f t="shared" si="74"/>
        <v>0</v>
      </c>
      <c r="R203" s="75" t="str">
        <f t="shared" si="75"/>
        <v>J=</v>
      </c>
      <c r="S203" s="71">
        <f t="shared" si="76"/>
        <v>44454</v>
      </c>
      <c r="T203" s="8"/>
      <c r="U203" s="110">
        <f>[2]Plan1!$A361</f>
        <v>47604</v>
      </c>
      <c r="V203" s="111" t="str">
        <f>[2]Plan1!$C361</f>
        <v>Dia do Trabalho</v>
      </c>
      <c r="W203" s="87"/>
      <c r="X203" s="1"/>
      <c r="Y203" s="8"/>
      <c r="Z203" s="8"/>
      <c r="AA203" s="8"/>
      <c r="AB203" s="8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ht="12.75" x14ac:dyDescent="0.2">
      <c r="A204" s="68">
        <f t="shared" si="66"/>
        <v>44325</v>
      </c>
      <c r="B204" s="82">
        <f t="shared" ca="1" si="77"/>
        <v>1010.826266</v>
      </c>
      <c r="C204" s="70">
        <f t="shared" si="67"/>
        <v>1000</v>
      </c>
      <c r="D204" s="11">
        <f ca="1">IF(A204&lt;$B$1,VLOOKUP(A204,[1]DI!$A$4:$B$15000,2),0)</f>
        <v>0</v>
      </c>
      <c r="E204" s="70">
        <f t="shared" ca="1" si="78"/>
        <v>1</v>
      </c>
      <c r="F204" s="70">
        <f ca="1">(TRUNC(PRODUCT($E$12:$E203),16))</f>
        <v>1.01084391330118</v>
      </c>
      <c r="G204" s="70">
        <f t="shared" ca="1" si="79"/>
        <v>1.0068948844151699</v>
      </c>
      <c r="H204" s="70">
        <f t="shared" ca="1" si="80"/>
        <v>1.00392199</v>
      </c>
      <c r="I204" s="69">
        <f t="shared" si="68"/>
        <v>4.65E-2</v>
      </c>
      <c r="J204" s="71">
        <f t="shared" si="69"/>
        <v>44270</v>
      </c>
      <c r="K204" s="72">
        <f t="shared" si="70"/>
        <v>37</v>
      </c>
      <c r="L204" s="73">
        <f t="shared" si="71"/>
        <v>38</v>
      </c>
      <c r="M204" s="74">
        <f t="shared" ref="M204:M267" si="81">ROUND((I204+1)^(L204/252),9)</f>
        <v>1.006877303</v>
      </c>
      <c r="N204" s="74">
        <f t="shared" ref="N204:N267" ca="1" si="82">ROUND(H204*M204,9)</f>
        <v>1.010826266</v>
      </c>
      <c r="O204" s="73">
        <f t="shared" si="72"/>
        <v>0</v>
      </c>
      <c r="P204" s="70">
        <f t="shared" ca="1" si="73"/>
        <v>10.826266</v>
      </c>
      <c r="Q204" s="70">
        <f t="shared" si="74"/>
        <v>0</v>
      </c>
      <c r="R204" s="75" t="str">
        <f t="shared" si="75"/>
        <v>J=</v>
      </c>
      <c r="S204" s="71">
        <f t="shared" si="76"/>
        <v>44454</v>
      </c>
      <c r="T204" s="8"/>
      <c r="U204" s="110">
        <f>[2]Plan1!$A362</f>
        <v>47654</v>
      </c>
      <c r="V204" s="111" t="str">
        <f>[2]Plan1!$C362</f>
        <v>Corpus Christi</v>
      </c>
      <c r="W204" s="87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ht="12.75" x14ac:dyDescent="0.2">
      <c r="A205" s="68">
        <f t="shared" ref="A205:A268" si="83">(A204+1)</f>
        <v>44326</v>
      </c>
      <c r="B205" s="82">
        <f t="shared" ca="1" si="77"/>
        <v>1010.826266</v>
      </c>
      <c r="C205" s="70">
        <f t="shared" ref="C205:C268" si="84">(C204-Q204)</f>
        <v>1000</v>
      </c>
      <c r="D205" s="11">
        <f ca="1">IF(A205&lt;$B$1,VLOOKUP(A205,[1]DI!$A$4:$B$15000,2),0)</f>
        <v>3.4000000000000002E-2</v>
      </c>
      <c r="E205" s="70">
        <f t="shared" ca="1" si="78"/>
        <v>1.00013269</v>
      </c>
      <c r="F205" s="70">
        <f ca="1">(TRUNC(PRODUCT($E$12:$E204),16))</f>
        <v>1.01084391330118</v>
      </c>
      <c r="G205" s="70">
        <f t="shared" ca="1" si="79"/>
        <v>1.0068948844151699</v>
      </c>
      <c r="H205" s="70">
        <f t="shared" ca="1" si="80"/>
        <v>1.00392199</v>
      </c>
      <c r="I205" s="69">
        <f t="shared" ref="I205:I268" si="85">I204</f>
        <v>4.65E-2</v>
      </c>
      <c r="J205" s="71">
        <f t="shared" ref="J205:J268" si="86">IF(O204&gt;0,VLOOKUP(O204,U$12:AE$48,2),J204)</f>
        <v>44270</v>
      </c>
      <c r="K205" s="72">
        <f t="shared" ref="K205:K268" si="87">IF(A205&gt;J205,IF(NETWORKDAYS(J205,A205,$U$72:$U$436)-1=0,1,NETWORKDAYS(J205,A205,$U$72:$U$436)-1),0)</f>
        <v>38</v>
      </c>
      <c r="L205" s="73">
        <f t="shared" ref="L205:L268" si="88">IF(AND(K205=1,K204=1),1,IF(K205&gt;0,IF(K205=K204,K205+1,K205),0))</f>
        <v>38</v>
      </c>
      <c r="M205" s="74">
        <f t="shared" si="81"/>
        <v>1.006877303</v>
      </c>
      <c r="N205" s="74">
        <f t="shared" ca="1" si="82"/>
        <v>1.010826266</v>
      </c>
      <c r="O205" s="73">
        <f t="shared" ref="O205:O268" si="89">IF(VLOOKUP(A205,V$12:AC$60,8)=VLOOKUP(A204,V$12:AC$60,8),0,VLOOKUP(A205,V$12:AC$60,8))</f>
        <v>0</v>
      </c>
      <c r="P205" s="70">
        <f t="shared" ref="P205:P268" ca="1" si="90">TRUNC(((N205-1)*C205),8)</f>
        <v>10.826266</v>
      </c>
      <c r="Q205" s="70">
        <f t="shared" ref="Q205:Q268" si="91">IF(O205&gt;0,VLOOKUP(O205,$U$12:$Z$60,6),0)</f>
        <v>0</v>
      </c>
      <c r="R205" s="75" t="str">
        <f t="shared" ref="R205:R268" si="92">IF(O204&gt;0,VLOOKUP(O204,U$12:AE$60,10),R204)</f>
        <v>J=</v>
      </c>
      <c r="S205" s="71">
        <f t="shared" ref="S205:S268" si="93">IF(O204&gt;0,VLOOKUP(O204,U$12:AE$60,11),S204)</f>
        <v>44454</v>
      </c>
      <c r="T205" s="8"/>
      <c r="U205" s="110">
        <f>[2]Plan1!$A363</f>
        <v>47733</v>
      </c>
      <c r="V205" s="111" t="str">
        <f>[2]Plan1!$C363</f>
        <v>Independência do Brasil</v>
      </c>
      <c r="W205" s="87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ht="12.75" x14ac:dyDescent="0.2">
      <c r="A206" s="68">
        <f t="shared" si="83"/>
        <v>44327</v>
      </c>
      <c r="B206" s="82">
        <f t="shared" ref="B206:B269" ca="1" si="94">IF(A206&lt;=TODAY(),C206+P206,IF(AND(A206&gt;TODAY(),A206&lt;=$B$1),IF(VLOOKUP(TODAY(),$A$10:$D$10000,4,FALSE)=0,"n.d",C206+P206),"n.d"))</f>
        <v>1011.142747</v>
      </c>
      <c r="C206" s="70">
        <f t="shared" si="84"/>
        <v>1000</v>
      </c>
      <c r="D206" s="11">
        <f ca="1">IF(A206&lt;$B$1,VLOOKUP(A206,[1]DI!$A$4:$B$15000,2),0)</f>
        <v>3.4000000000000002E-2</v>
      </c>
      <c r="E206" s="70">
        <f t="shared" ref="E206:E269" ca="1" si="95">IF(A206&lt;A$10,1,ROUND(((1+D206)^(1/252)),8))</f>
        <v>1.00013269</v>
      </c>
      <c r="F206" s="70">
        <f ca="1">(TRUNC(PRODUCT($E$12:$E205),16))</f>
        <v>1.0109780421800401</v>
      </c>
      <c r="G206" s="70">
        <f t="shared" ref="G206:G269" ca="1" si="96">IF(O205&gt;0,F205,G205)</f>
        <v>1.0068948844151699</v>
      </c>
      <c r="H206" s="70">
        <f t="shared" ref="H206:H269" ca="1" si="97">ROUND(F206/G206,8)</f>
        <v>1.0040552</v>
      </c>
      <c r="I206" s="69">
        <f t="shared" si="85"/>
        <v>4.65E-2</v>
      </c>
      <c r="J206" s="71">
        <f t="shared" si="86"/>
        <v>44270</v>
      </c>
      <c r="K206" s="72">
        <f t="shared" si="87"/>
        <v>39</v>
      </c>
      <c r="L206" s="73">
        <f t="shared" si="88"/>
        <v>39</v>
      </c>
      <c r="M206" s="74">
        <f t="shared" si="81"/>
        <v>1.0070589219999999</v>
      </c>
      <c r="N206" s="74">
        <f t="shared" ca="1" si="82"/>
        <v>1.0111427470000001</v>
      </c>
      <c r="O206" s="73">
        <f t="shared" si="89"/>
        <v>0</v>
      </c>
      <c r="P206" s="70">
        <f t="shared" ca="1" si="90"/>
        <v>11.142747</v>
      </c>
      <c r="Q206" s="70">
        <f t="shared" si="91"/>
        <v>0</v>
      </c>
      <c r="R206" s="75" t="str">
        <f t="shared" si="92"/>
        <v>J=</v>
      </c>
      <c r="S206" s="71">
        <f t="shared" si="93"/>
        <v>44454</v>
      </c>
      <c r="T206" s="8"/>
      <c r="U206" s="110">
        <f>[2]Plan1!$A364</f>
        <v>47768</v>
      </c>
      <c r="V206" s="111" t="str">
        <f>[2]Plan1!$C364</f>
        <v>Nossa Sr.a Aparecida - Padroeira do Brasil</v>
      </c>
      <c r="W206" s="87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ht="12.75" x14ac:dyDescent="0.2">
      <c r="A207" s="68">
        <f t="shared" si="83"/>
        <v>44328</v>
      </c>
      <c r="B207" s="82">
        <f t="shared" ca="1" si="94"/>
        <v>1011.45933</v>
      </c>
      <c r="C207" s="70">
        <f t="shared" si="84"/>
        <v>1000</v>
      </c>
      <c r="D207" s="11">
        <f ca="1">IF(A207&lt;$B$1,VLOOKUP(A207,[1]DI!$A$4:$B$15000,2),0)</f>
        <v>3.4000000000000002E-2</v>
      </c>
      <c r="E207" s="70">
        <f t="shared" ca="1" si="95"/>
        <v>1.00013269</v>
      </c>
      <c r="F207" s="70">
        <f ca="1">(TRUNC(PRODUCT($E$12:$E206),16))</f>
        <v>1.01111218885646</v>
      </c>
      <c r="G207" s="70">
        <f t="shared" ca="1" si="96"/>
        <v>1.0068948844151699</v>
      </c>
      <c r="H207" s="70">
        <f t="shared" ca="1" si="97"/>
        <v>1.0041884299999999</v>
      </c>
      <c r="I207" s="69">
        <f t="shared" si="85"/>
        <v>4.65E-2</v>
      </c>
      <c r="J207" s="71">
        <f t="shared" si="86"/>
        <v>44270</v>
      </c>
      <c r="K207" s="72">
        <f t="shared" si="87"/>
        <v>40</v>
      </c>
      <c r="L207" s="73">
        <f t="shared" si="88"/>
        <v>40</v>
      </c>
      <c r="M207" s="74">
        <f t="shared" si="81"/>
        <v>1.007240573</v>
      </c>
      <c r="N207" s="74">
        <f t="shared" ca="1" si="82"/>
        <v>1.0114593300000001</v>
      </c>
      <c r="O207" s="73">
        <f t="shared" si="89"/>
        <v>0</v>
      </c>
      <c r="P207" s="70">
        <f t="shared" ca="1" si="90"/>
        <v>11.45933</v>
      </c>
      <c r="Q207" s="70">
        <f t="shared" si="91"/>
        <v>0</v>
      </c>
      <c r="R207" s="75" t="str">
        <f t="shared" si="92"/>
        <v>J=</v>
      </c>
      <c r="S207" s="71">
        <f t="shared" si="93"/>
        <v>44454</v>
      </c>
      <c r="T207" s="8"/>
      <c r="U207" s="110">
        <f>[2]Plan1!$A365</f>
        <v>47789</v>
      </c>
      <c r="V207" s="111" t="str">
        <f>[2]Plan1!$C365</f>
        <v>Finados</v>
      </c>
      <c r="W207" s="87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ht="12.75" x14ac:dyDescent="0.2">
      <c r="A208" s="68">
        <f t="shared" si="83"/>
        <v>44329</v>
      </c>
      <c r="B208" s="82">
        <f t="shared" ca="1" si="94"/>
        <v>1011.7760050000001</v>
      </c>
      <c r="C208" s="70">
        <f t="shared" si="84"/>
        <v>1000</v>
      </c>
      <c r="D208" s="11">
        <f ca="1">IF(A208&lt;$B$1,VLOOKUP(A208,[1]DI!$A$4:$B$15000,2),0)</f>
        <v>3.4000000000000002E-2</v>
      </c>
      <c r="E208" s="70">
        <f t="shared" ca="1" si="95"/>
        <v>1.00013269</v>
      </c>
      <c r="F208" s="70">
        <f ca="1">(TRUNC(PRODUCT($E$12:$E207),16))</f>
        <v>1.0112463533328</v>
      </c>
      <c r="G208" s="70">
        <f t="shared" ca="1" si="96"/>
        <v>1.0068948844151699</v>
      </c>
      <c r="H208" s="70">
        <f t="shared" ca="1" si="97"/>
        <v>1.0043216699999999</v>
      </c>
      <c r="I208" s="69">
        <f t="shared" si="85"/>
        <v>4.65E-2</v>
      </c>
      <c r="J208" s="71">
        <f t="shared" si="86"/>
        <v>44270</v>
      </c>
      <c r="K208" s="72">
        <f t="shared" si="87"/>
        <v>41</v>
      </c>
      <c r="L208" s="73">
        <f t="shared" si="88"/>
        <v>41</v>
      </c>
      <c r="M208" s="74">
        <f t="shared" si="81"/>
        <v>1.0074222580000001</v>
      </c>
      <c r="N208" s="74">
        <f t="shared" ca="1" si="82"/>
        <v>1.011776005</v>
      </c>
      <c r="O208" s="73">
        <f t="shared" si="89"/>
        <v>0</v>
      </c>
      <c r="P208" s="70">
        <f t="shared" ca="1" si="90"/>
        <v>11.776005</v>
      </c>
      <c r="Q208" s="70">
        <f t="shared" si="91"/>
        <v>0</v>
      </c>
      <c r="R208" s="75" t="str">
        <f t="shared" si="92"/>
        <v>J=</v>
      </c>
      <c r="S208" s="71">
        <f t="shared" si="93"/>
        <v>44454</v>
      </c>
      <c r="T208" s="8"/>
      <c r="U208" s="110">
        <f>[2]Plan1!$A366</f>
        <v>47802</v>
      </c>
      <c r="V208" s="111" t="str">
        <f>[2]Plan1!$C366</f>
        <v>Proclamação da República</v>
      </c>
      <c r="W208" s="87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ht="12.75" x14ac:dyDescent="0.2">
      <c r="A209" s="68">
        <f t="shared" si="83"/>
        <v>44330</v>
      </c>
      <c r="B209" s="82">
        <f t="shared" ca="1" si="94"/>
        <v>1012.0927799900001</v>
      </c>
      <c r="C209" s="70">
        <f t="shared" si="84"/>
        <v>1000</v>
      </c>
      <c r="D209" s="11">
        <f ca="1">IF(A209&lt;$B$1,VLOOKUP(A209,[1]DI!$A$4:$B$15000,2),0)</f>
        <v>3.4000000000000002E-2</v>
      </c>
      <c r="E209" s="70">
        <f t="shared" ca="1" si="95"/>
        <v>1.00013269</v>
      </c>
      <c r="F209" s="70">
        <f ca="1">(TRUNC(PRODUCT($E$12:$E208),16))</f>
        <v>1.0113805356114201</v>
      </c>
      <c r="G209" s="70">
        <f t="shared" ca="1" si="96"/>
        <v>1.0068948844151699</v>
      </c>
      <c r="H209" s="70">
        <f t="shared" ca="1" si="97"/>
        <v>1.0044549300000001</v>
      </c>
      <c r="I209" s="69">
        <f t="shared" si="85"/>
        <v>4.65E-2</v>
      </c>
      <c r="J209" s="71">
        <f t="shared" si="86"/>
        <v>44270</v>
      </c>
      <c r="K209" s="72">
        <f t="shared" si="87"/>
        <v>42</v>
      </c>
      <c r="L209" s="73">
        <f t="shared" si="88"/>
        <v>42</v>
      </c>
      <c r="M209" s="74">
        <f t="shared" si="81"/>
        <v>1.0076039750000001</v>
      </c>
      <c r="N209" s="74">
        <f t="shared" ca="1" si="82"/>
        <v>1.0120927799999999</v>
      </c>
      <c r="O209" s="73">
        <f t="shared" si="89"/>
        <v>0</v>
      </c>
      <c r="P209" s="70">
        <f t="shared" ca="1" si="90"/>
        <v>12.09277999</v>
      </c>
      <c r="Q209" s="70">
        <f t="shared" si="91"/>
        <v>0</v>
      </c>
      <c r="R209" s="75" t="str">
        <f t="shared" si="92"/>
        <v>J=</v>
      </c>
      <c r="S209" s="71">
        <f t="shared" si="93"/>
        <v>44454</v>
      </c>
      <c r="T209" s="8"/>
      <c r="U209" s="110">
        <f>[2]Plan1!$A367</f>
        <v>47807</v>
      </c>
      <c r="V209" s="111" t="str">
        <f>[2]Plan1!$C367</f>
        <v>Dia Nacional de Zumbi e da Consciência Negra</v>
      </c>
      <c r="W209" s="87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ht="12.75" x14ac:dyDescent="0.2">
      <c r="A210" s="68">
        <f t="shared" si="83"/>
        <v>44331</v>
      </c>
      <c r="B210" s="82">
        <f t="shared" ca="1" si="94"/>
        <v>1012.409668</v>
      </c>
      <c r="C210" s="70">
        <f t="shared" si="84"/>
        <v>1000</v>
      </c>
      <c r="D210" s="11">
        <f ca="1">IF(A210&lt;$B$1,VLOOKUP(A210,[1]DI!$A$4:$B$15000,2),0)</f>
        <v>0</v>
      </c>
      <c r="E210" s="70">
        <f t="shared" ca="1" si="95"/>
        <v>1</v>
      </c>
      <c r="F210" s="70">
        <f ca="1">(TRUNC(PRODUCT($E$12:$E209),16))</f>
        <v>1.0115147356946901</v>
      </c>
      <c r="G210" s="70">
        <f t="shared" ca="1" si="96"/>
        <v>1.0068948844151699</v>
      </c>
      <c r="H210" s="70">
        <f t="shared" ca="1" si="97"/>
        <v>1.00458822</v>
      </c>
      <c r="I210" s="69">
        <f t="shared" si="85"/>
        <v>4.65E-2</v>
      </c>
      <c r="J210" s="71">
        <f t="shared" si="86"/>
        <v>44270</v>
      </c>
      <c r="K210" s="72">
        <f t="shared" si="87"/>
        <v>42</v>
      </c>
      <c r="L210" s="73">
        <f t="shared" si="88"/>
        <v>43</v>
      </c>
      <c r="M210" s="74">
        <f t="shared" si="81"/>
        <v>1.007785725</v>
      </c>
      <c r="N210" s="74">
        <f t="shared" ca="1" si="82"/>
        <v>1.0124096680000001</v>
      </c>
      <c r="O210" s="73">
        <f t="shared" si="89"/>
        <v>0</v>
      </c>
      <c r="P210" s="70">
        <f t="shared" ca="1" si="90"/>
        <v>12.409668</v>
      </c>
      <c r="Q210" s="70">
        <f t="shared" si="91"/>
        <v>0</v>
      </c>
      <c r="R210" s="75" t="str">
        <f t="shared" si="92"/>
        <v>J=</v>
      </c>
      <c r="S210" s="71">
        <f t="shared" si="93"/>
        <v>44454</v>
      </c>
      <c r="T210" s="8"/>
      <c r="U210" s="110">
        <f>[2]Plan1!$A368</f>
        <v>47842</v>
      </c>
      <c r="V210" s="111" t="str">
        <f>[2]Plan1!$C368</f>
        <v>Natal</v>
      </c>
      <c r="W210" s="87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ht="12.75" x14ac:dyDescent="0.2">
      <c r="A211" s="68">
        <f t="shared" si="83"/>
        <v>44332</v>
      </c>
      <c r="B211" s="82">
        <f t="shared" ca="1" si="94"/>
        <v>1012.409668</v>
      </c>
      <c r="C211" s="70">
        <f t="shared" si="84"/>
        <v>1000</v>
      </c>
      <c r="D211" s="11">
        <f ca="1">IF(A211&lt;$B$1,VLOOKUP(A211,[1]DI!$A$4:$B$15000,2),0)</f>
        <v>0</v>
      </c>
      <c r="E211" s="70">
        <f t="shared" ca="1" si="95"/>
        <v>1</v>
      </c>
      <c r="F211" s="70">
        <f ca="1">(TRUNC(PRODUCT($E$12:$E210),16))</f>
        <v>1.0115147356946901</v>
      </c>
      <c r="G211" s="70">
        <f t="shared" ca="1" si="96"/>
        <v>1.0068948844151699</v>
      </c>
      <c r="H211" s="70">
        <f t="shared" ca="1" si="97"/>
        <v>1.00458822</v>
      </c>
      <c r="I211" s="69">
        <f t="shared" si="85"/>
        <v>4.65E-2</v>
      </c>
      <c r="J211" s="71">
        <f t="shared" si="86"/>
        <v>44270</v>
      </c>
      <c r="K211" s="72">
        <f t="shared" si="87"/>
        <v>42</v>
      </c>
      <c r="L211" s="73">
        <f t="shared" si="88"/>
        <v>43</v>
      </c>
      <c r="M211" s="74">
        <f t="shared" si="81"/>
        <v>1.007785725</v>
      </c>
      <c r="N211" s="74">
        <f t="shared" ca="1" si="82"/>
        <v>1.0124096680000001</v>
      </c>
      <c r="O211" s="73">
        <f t="shared" si="89"/>
        <v>0</v>
      </c>
      <c r="P211" s="70">
        <f t="shared" ca="1" si="90"/>
        <v>12.409668</v>
      </c>
      <c r="Q211" s="70">
        <f t="shared" si="91"/>
        <v>0</v>
      </c>
      <c r="R211" s="75" t="str">
        <f t="shared" si="92"/>
        <v>J=</v>
      </c>
      <c r="S211" s="71">
        <f t="shared" si="93"/>
        <v>44454</v>
      </c>
      <c r="T211" s="8"/>
      <c r="U211" s="110">
        <f>[2]Plan1!$A369</f>
        <v>47849</v>
      </c>
      <c r="V211" s="111" t="str">
        <f>[2]Plan1!$C369</f>
        <v>Confraternização Universal</v>
      </c>
      <c r="W211" s="87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ht="12.75" x14ac:dyDescent="0.2">
      <c r="A212" s="68">
        <f t="shared" si="83"/>
        <v>44333</v>
      </c>
      <c r="B212" s="82">
        <f t="shared" ca="1" si="94"/>
        <v>1012.409668</v>
      </c>
      <c r="C212" s="70">
        <f t="shared" si="84"/>
        <v>1000</v>
      </c>
      <c r="D212" s="11">
        <f ca="1">IF(A212&lt;$B$1,VLOOKUP(A212,[1]DI!$A$4:$B$15000,2),0)</f>
        <v>3.4000000000000002E-2</v>
      </c>
      <c r="E212" s="70">
        <f t="shared" ca="1" si="95"/>
        <v>1.00013269</v>
      </c>
      <c r="F212" s="70">
        <f ca="1">(TRUNC(PRODUCT($E$12:$E211),16))</f>
        <v>1.0115147356946901</v>
      </c>
      <c r="G212" s="70">
        <f t="shared" ca="1" si="96"/>
        <v>1.0068948844151699</v>
      </c>
      <c r="H212" s="70">
        <f t="shared" ca="1" si="97"/>
        <v>1.00458822</v>
      </c>
      <c r="I212" s="69">
        <f t="shared" si="85"/>
        <v>4.65E-2</v>
      </c>
      <c r="J212" s="71">
        <f t="shared" si="86"/>
        <v>44270</v>
      </c>
      <c r="K212" s="72">
        <f t="shared" si="87"/>
        <v>43</v>
      </c>
      <c r="L212" s="73">
        <f t="shared" si="88"/>
        <v>43</v>
      </c>
      <c r="M212" s="74">
        <f t="shared" si="81"/>
        <v>1.007785725</v>
      </c>
      <c r="N212" s="74">
        <f t="shared" ca="1" si="82"/>
        <v>1.0124096680000001</v>
      </c>
      <c r="O212" s="73">
        <f t="shared" si="89"/>
        <v>0</v>
      </c>
      <c r="P212" s="70">
        <f t="shared" ca="1" si="90"/>
        <v>12.409668</v>
      </c>
      <c r="Q212" s="70">
        <f t="shared" si="91"/>
        <v>0</v>
      </c>
      <c r="R212" s="75" t="str">
        <f t="shared" si="92"/>
        <v>J=</v>
      </c>
      <c r="S212" s="71">
        <f t="shared" si="93"/>
        <v>44454</v>
      </c>
      <c r="T212" s="8"/>
      <c r="U212" s="110">
        <f>[2]Plan1!$A370</f>
        <v>47903</v>
      </c>
      <c r="V212" s="111" t="str">
        <f>[2]Plan1!$C370</f>
        <v>Carnaval</v>
      </c>
      <c r="W212" s="87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ht="12.75" x14ac:dyDescent="0.2">
      <c r="A213" s="68">
        <f t="shared" si="83"/>
        <v>44334</v>
      </c>
      <c r="B213" s="82">
        <f t="shared" ca="1" si="94"/>
        <v>1012.726637</v>
      </c>
      <c r="C213" s="70">
        <f t="shared" si="84"/>
        <v>1000</v>
      </c>
      <c r="D213" s="11">
        <f ca="1">IF(A213&lt;$B$1,VLOOKUP(A213,[1]DI!$A$4:$B$15000,2),0)</f>
        <v>3.4000000000000002E-2</v>
      </c>
      <c r="E213" s="70">
        <f t="shared" ca="1" si="95"/>
        <v>1.00013269</v>
      </c>
      <c r="F213" s="70">
        <f ca="1">(TRUNC(PRODUCT($E$12:$E212),16))</f>
        <v>1.01164895358497</v>
      </c>
      <c r="G213" s="70">
        <f t="shared" ca="1" si="96"/>
        <v>1.0068948844151699</v>
      </c>
      <c r="H213" s="70">
        <f t="shared" ca="1" si="97"/>
        <v>1.00472151</v>
      </c>
      <c r="I213" s="69">
        <f t="shared" si="85"/>
        <v>4.65E-2</v>
      </c>
      <c r="J213" s="71">
        <f t="shared" si="86"/>
        <v>44270</v>
      </c>
      <c r="K213" s="72">
        <f t="shared" si="87"/>
        <v>44</v>
      </c>
      <c r="L213" s="73">
        <f t="shared" si="88"/>
        <v>44</v>
      </c>
      <c r="M213" s="74">
        <f t="shared" si="81"/>
        <v>1.0079675079999999</v>
      </c>
      <c r="N213" s="74">
        <f t="shared" ca="1" si="82"/>
        <v>1.0127266370000001</v>
      </c>
      <c r="O213" s="73">
        <f t="shared" si="89"/>
        <v>0</v>
      </c>
      <c r="P213" s="70">
        <f t="shared" ca="1" si="90"/>
        <v>12.726637</v>
      </c>
      <c r="Q213" s="70">
        <f t="shared" si="91"/>
        <v>0</v>
      </c>
      <c r="R213" s="75" t="str">
        <f t="shared" si="92"/>
        <v>J=</v>
      </c>
      <c r="S213" s="71">
        <f t="shared" si="93"/>
        <v>44454</v>
      </c>
      <c r="T213" s="8"/>
      <c r="U213" s="110">
        <f>[2]Plan1!$A371</f>
        <v>47904</v>
      </c>
      <c r="V213" s="111" t="str">
        <f>[2]Plan1!$C371</f>
        <v>Carnaval</v>
      </c>
      <c r="W213" s="87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ht="12.75" x14ac:dyDescent="0.2">
      <c r="A214" s="68">
        <f t="shared" si="83"/>
        <v>44335</v>
      </c>
      <c r="B214" s="82">
        <f t="shared" ca="1" si="94"/>
        <v>1013.043717</v>
      </c>
      <c r="C214" s="70">
        <f t="shared" si="84"/>
        <v>1000</v>
      </c>
      <c r="D214" s="11">
        <f ca="1">IF(A214&lt;$B$1,VLOOKUP(A214,[1]DI!$A$4:$B$15000,2),0)</f>
        <v>3.4000000000000002E-2</v>
      </c>
      <c r="E214" s="70">
        <f t="shared" ca="1" si="95"/>
        <v>1.00013269</v>
      </c>
      <c r="F214" s="70">
        <f ca="1">(TRUNC(PRODUCT($E$12:$E213),16))</f>
        <v>1.0117831892846201</v>
      </c>
      <c r="G214" s="70">
        <f t="shared" ca="1" si="96"/>
        <v>1.0068948844151699</v>
      </c>
      <c r="H214" s="70">
        <f t="shared" ca="1" si="97"/>
        <v>1.00485483</v>
      </c>
      <c r="I214" s="69">
        <f t="shared" si="85"/>
        <v>4.65E-2</v>
      </c>
      <c r="J214" s="71">
        <f t="shared" si="86"/>
        <v>44270</v>
      </c>
      <c r="K214" s="72">
        <f t="shared" si="87"/>
        <v>45</v>
      </c>
      <c r="L214" s="73">
        <f t="shared" si="88"/>
        <v>45</v>
      </c>
      <c r="M214" s="74">
        <f t="shared" si="81"/>
        <v>1.008149323</v>
      </c>
      <c r="N214" s="74">
        <f t="shared" ca="1" si="82"/>
        <v>1.013043717</v>
      </c>
      <c r="O214" s="73">
        <f t="shared" si="89"/>
        <v>0</v>
      </c>
      <c r="P214" s="70">
        <f t="shared" ca="1" si="90"/>
        <v>13.043716999999999</v>
      </c>
      <c r="Q214" s="70">
        <f t="shared" si="91"/>
        <v>0</v>
      </c>
      <c r="R214" s="75" t="str">
        <f t="shared" si="92"/>
        <v>J=</v>
      </c>
      <c r="S214" s="71">
        <f t="shared" si="93"/>
        <v>44454</v>
      </c>
      <c r="T214" s="8"/>
      <c r="U214" s="110">
        <f>[2]Plan1!$A372</f>
        <v>47949</v>
      </c>
      <c r="V214" s="111" t="str">
        <f>[2]Plan1!$C372</f>
        <v>Paixão de Cristo</v>
      </c>
      <c r="W214" s="87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15">
      <c r="A215" s="68">
        <f t="shared" si="83"/>
        <v>44336</v>
      </c>
      <c r="B215" s="82">
        <f t="shared" ca="1" si="94"/>
        <v>1013.360899</v>
      </c>
      <c r="C215" s="70">
        <f t="shared" si="84"/>
        <v>1000</v>
      </c>
      <c r="D215" s="11">
        <f ca="1">IF(A215&lt;$B$1,VLOOKUP(A215,[1]DI!$A$4:$B$15000,2),0)</f>
        <v>3.4000000000000002E-2</v>
      </c>
      <c r="E215" s="70">
        <f t="shared" ca="1" si="95"/>
        <v>1.00013269</v>
      </c>
      <c r="F215" s="70">
        <f ca="1">(TRUNC(PRODUCT($E$12:$E214),16))</f>
        <v>1.01191744279601</v>
      </c>
      <c r="G215" s="70">
        <f t="shared" ca="1" si="96"/>
        <v>1.0068948844151699</v>
      </c>
      <c r="H215" s="70">
        <f t="shared" ca="1" si="97"/>
        <v>1.0049881700000001</v>
      </c>
      <c r="I215" s="69">
        <f t="shared" si="85"/>
        <v>4.65E-2</v>
      </c>
      <c r="J215" s="71">
        <f t="shared" si="86"/>
        <v>44270</v>
      </c>
      <c r="K215" s="72">
        <f t="shared" si="87"/>
        <v>46</v>
      </c>
      <c r="L215" s="73">
        <f t="shared" si="88"/>
        <v>46</v>
      </c>
      <c r="M215" s="74">
        <f t="shared" si="81"/>
        <v>1.0083311720000001</v>
      </c>
      <c r="N215" s="74">
        <f t="shared" ca="1" si="82"/>
        <v>1.013360899</v>
      </c>
      <c r="O215" s="73">
        <f t="shared" si="89"/>
        <v>0</v>
      </c>
      <c r="P215" s="70">
        <f t="shared" ca="1" si="90"/>
        <v>13.360899</v>
      </c>
      <c r="Q215" s="70">
        <f t="shared" si="91"/>
        <v>0</v>
      </c>
      <c r="R215" s="75" t="str">
        <f t="shared" si="92"/>
        <v>J=</v>
      </c>
      <c r="S215" s="71">
        <f t="shared" si="93"/>
        <v>44454</v>
      </c>
      <c r="T215" s="8"/>
      <c r="U215" s="8"/>
      <c r="V215" s="8"/>
      <c r="W215" s="8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15">
      <c r="A216" s="68">
        <f t="shared" si="83"/>
        <v>44337</v>
      </c>
      <c r="B216" s="82">
        <f t="shared" ca="1" si="94"/>
        <v>1013.678173</v>
      </c>
      <c r="C216" s="70">
        <f t="shared" si="84"/>
        <v>1000</v>
      </c>
      <c r="D216" s="11">
        <f ca="1">IF(A216&lt;$B$1,VLOOKUP(A216,[1]DI!$A$4:$B$15000,2),0)</f>
        <v>3.4000000000000002E-2</v>
      </c>
      <c r="E216" s="70">
        <f t="shared" ca="1" si="95"/>
        <v>1.00013269</v>
      </c>
      <c r="F216" s="70">
        <f ca="1">(TRUNC(PRODUCT($E$12:$E215),16))</f>
        <v>1.01205171412149</v>
      </c>
      <c r="G216" s="70">
        <f t="shared" ca="1" si="96"/>
        <v>1.0068948844151699</v>
      </c>
      <c r="H216" s="70">
        <f t="shared" ca="1" si="97"/>
        <v>1.0051215200000001</v>
      </c>
      <c r="I216" s="69">
        <f t="shared" si="85"/>
        <v>4.65E-2</v>
      </c>
      <c r="J216" s="71">
        <f t="shared" si="86"/>
        <v>44270</v>
      </c>
      <c r="K216" s="72">
        <f t="shared" si="87"/>
        <v>47</v>
      </c>
      <c r="L216" s="73">
        <f t="shared" si="88"/>
        <v>47</v>
      </c>
      <c r="M216" s="74">
        <f t="shared" si="81"/>
        <v>1.0085130529999999</v>
      </c>
      <c r="N216" s="74">
        <f t="shared" ca="1" si="82"/>
        <v>1.013678173</v>
      </c>
      <c r="O216" s="73">
        <f t="shared" si="89"/>
        <v>0</v>
      </c>
      <c r="P216" s="70">
        <f t="shared" ca="1" si="90"/>
        <v>13.678172999999999</v>
      </c>
      <c r="Q216" s="70">
        <f t="shared" si="91"/>
        <v>0</v>
      </c>
      <c r="R216" s="75" t="str">
        <f t="shared" si="92"/>
        <v>J=</v>
      </c>
      <c r="S216" s="71">
        <f t="shared" si="93"/>
        <v>44454</v>
      </c>
      <c r="T216" s="8"/>
      <c r="U216" s="8"/>
      <c r="V216" s="8"/>
      <c r="W216" s="8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15">
      <c r="A217" s="68">
        <f t="shared" si="83"/>
        <v>44338</v>
      </c>
      <c r="B217" s="82">
        <f t="shared" ca="1" si="94"/>
        <v>1013.995548</v>
      </c>
      <c r="C217" s="70">
        <f t="shared" si="84"/>
        <v>1000</v>
      </c>
      <c r="D217" s="11">
        <f ca="1">IF(A217&lt;$B$1,VLOOKUP(A217,[1]DI!$A$4:$B$15000,2),0)</f>
        <v>0</v>
      </c>
      <c r="E217" s="70">
        <f t="shared" ca="1" si="95"/>
        <v>1</v>
      </c>
      <c r="F217" s="70">
        <f ca="1">(TRUNC(PRODUCT($E$12:$E216),16))</f>
        <v>1.01218600326344</v>
      </c>
      <c r="G217" s="70">
        <f t="shared" ca="1" si="96"/>
        <v>1.0068948844151699</v>
      </c>
      <c r="H217" s="70">
        <f t="shared" ca="1" si="97"/>
        <v>1.00525489</v>
      </c>
      <c r="I217" s="69">
        <f t="shared" si="85"/>
        <v>4.65E-2</v>
      </c>
      <c r="J217" s="71">
        <f t="shared" si="86"/>
        <v>44270</v>
      </c>
      <c r="K217" s="72">
        <f t="shared" si="87"/>
        <v>47</v>
      </c>
      <c r="L217" s="73">
        <f t="shared" si="88"/>
        <v>48</v>
      </c>
      <c r="M217" s="74">
        <f t="shared" si="81"/>
        <v>1.0086949670000001</v>
      </c>
      <c r="N217" s="74">
        <f t="shared" ca="1" si="82"/>
        <v>1.013995548</v>
      </c>
      <c r="O217" s="73">
        <f t="shared" si="89"/>
        <v>0</v>
      </c>
      <c r="P217" s="70">
        <f t="shared" ca="1" si="90"/>
        <v>13.995547999999999</v>
      </c>
      <c r="Q217" s="70">
        <f t="shared" si="91"/>
        <v>0</v>
      </c>
      <c r="R217" s="75" t="str">
        <f t="shared" si="92"/>
        <v>J=</v>
      </c>
      <c r="S217" s="71">
        <f t="shared" si="93"/>
        <v>44454</v>
      </c>
      <c r="T217" s="8"/>
      <c r="U217" s="8"/>
      <c r="V217" s="8"/>
      <c r="W217" s="8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15">
      <c r="A218" s="68">
        <f t="shared" si="83"/>
        <v>44339</v>
      </c>
      <c r="B218" s="82">
        <f t="shared" ca="1" si="94"/>
        <v>1013.995548</v>
      </c>
      <c r="C218" s="70">
        <f t="shared" si="84"/>
        <v>1000</v>
      </c>
      <c r="D218" s="11">
        <f ca="1">IF(A218&lt;$B$1,VLOOKUP(A218,[1]DI!$A$4:$B$15000,2),0)</f>
        <v>0</v>
      </c>
      <c r="E218" s="70">
        <f t="shared" ca="1" si="95"/>
        <v>1</v>
      </c>
      <c r="F218" s="70">
        <f ca="1">(TRUNC(PRODUCT($E$12:$E217),16))</f>
        <v>1.01218600326344</v>
      </c>
      <c r="G218" s="70">
        <f t="shared" ca="1" si="96"/>
        <v>1.0068948844151699</v>
      </c>
      <c r="H218" s="70">
        <f t="shared" ca="1" si="97"/>
        <v>1.00525489</v>
      </c>
      <c r="I218" s="69">
        <f t="shared" si="85"/>
        <v>4.65E-2</v>
      </c>
      <c r="J218" s="71">
        <f t="shared" si="86"/>
        <v>44270</v>
      </c>
      <c r="K218" s="72">
        <f t="shared" si="87"/>
        <v>47</v>
      </c>
      <c r="L218" s="73">
        <f t="shared" si="88"/>
        <v>48</v>
      </c>
      <c r="M218" s="74">
        <f t="shared" si="81"/>
        <v>1.0086949670000001</v>
      </c>
      <c r="N218" s="74">
        <f t="shared" ca="1" si="82"/>
        <v>1.013995548</v>
      </c>
      <c r="O218" s="73">
        <f t="shared" si="89"/>
        <v>0</v>
      </c>
      <c r="P218" s="70">
        <f t="shared" ca="1" si="90"/>
        <v>13.995547999999999</v>
      </c>
      <c r="Q218" s="70">
        <f t="shared" si="91"/>
        <v>0</v>
      </c>
      <c r="R218" s="75" t="str">
        <f t="shared" si="92"/>
        <v>J=</v>
      </c>
      <c r="S218" s="71">
        <f t="shared" si="93"/>
        <v>44454</v>
      </c>
      <c r="T218" s="8"/>
      <c r="U218" s="8"/>
      <c r="V218" s="8"/>
      <c r="W218" s="8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15">
      <c r="A219" s="68">
        <f t="shared" si="83"/>
        <v>44340</v>
      </c>
      <c r="B219" s="82">
        <f t="shared" ca="1" si="94"/>
        <v>1013.995548</v>
      </c>
      <c r="C219" s="70">
        <f t="shared" si="84"/>
        <v>1000</v>
      </c>
      <c r="D219" s="11">
        <f ca="1">IF(A219&lt;$B$1,VLOOKUP(A219,[1]DI!$A$4:$B$15000,2),0)</f>
        <v>3.4000000000000002E-2</v>
      </c>
      <c r="E219" s="70">
        <f t="shared" ca="1" si="95"/>
        <v>1.00013269</v>
      </c>
      <c r="F219" s="70">
        <f ca="1">(TRUNC(PRODUCT($E$12:$E218),16))</f>
        <v>1.01218600326344</v>
      </c>
      <c r="G219" s="70">
        <f t="shared" ca="1" si="96"/>
        <v>1.0068948844151699</v>
      </c>
      <c r="H219" s="70">
        <f t="shared" ca="1" si="97"/>
        <v>1.00525489</v>
      </c>
      <c r="I219" s="69">
        <f t="shared" si="85"/>
        <v>4.65E-2</v>
      </c>
      <c r="J219" s="71">
        <f t="shared" si="86"/>
        <v>44270</v>
      </c>
      <c r="K219" s="72">
        <f t="shared" si="87"/>
        <v>48</v>
      </c>
      <c r="L219" s="73">
        <f t="shared" si="88"/>
        <v>48</v>
      </c>
      <c r="M219" s="74">
        <f t="shared" si="81"/>
        <v>1.0086949670000001</v>
      </c>
      <c r="N219" s="74">
        <f t="shared" ca="1" si="82"/>
        <v>1.013995548</v>
      </c>
      <c r="O219" s="73">
        <f t="shared" si="89"/>
        <v>0</v>
      </c>
      <c r="P219" s="70">
        <f t="shared" ca="1" si="90"/>
        <v>13.995547999999999</v>
      </c>
      <c r="Q219" s="70">
        <f t="shared" si="91"/>
        <v>0</v>
      </c>
      <c r="R219" s="75" t="str">
        <f t="shared" si="92"/>
        <v>J=</v>
      </c>
      <c r="S219" s="71">
        <f t="shared" si="93"/>
        <v>44454</v>
      </c>
      <c r="T219" s="8"/>
      <c r="U219" s="8"/>
      <c r="V219" s="8"/>
      <c r="W219" s="8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15">
      <c r="A220" s="68">
        <f t="shared" si="83"/>
        <v>44341</v>
      </c>
      <c r="B220" s="82">
        <f t="shared" ca="1" si="94"/>
        <v>1014.3130149900001</v>
      </c>
      <c r="C220" s="70">
        <f t="shared" si="84"/>
        <v>1000</v>
      </c>
      <c r="D220" s="11">
        <f ca="1">IF(A220&lt;$B$1,VLOOKUP(A220,[1]DI!$A$4:$B$15000,2),0)</f>
        <v>3.4000000000000002E-2</v>
      </c>
      <c r="E220" s="70">
        <f t="shared" ca="1" si="95"/>
        <v>1.00013269</v>
      </c>
      <c r="F220" s="70">
        <f ca="1">(TRUNC(PRODUCT($E$12:$E219),16))</f>
        <v>1.01232031022421</v>
      </c>
      <c r="G220" s="70">
        <f t="shared" ca="1" si="96"/>
        <v>1.0068948844151699</v>
      </c>
      <c r="H220" s="70">
        <f t="shared" ca="1" si="97"/>
        <v>1.0053882700000001</v>
      </c>
      <c r="I220" s="69">
        <f t="shared" si="85"/>
        <v>4.65E-2</v>
      </c>
      <c r="J220" s="71">
        <f t="shared" si="86"/>
        <v>44270</v>
      </c>
      <c r="K220" s="72">
        <f t="shared" si="87"/>
        <v>49</v>
      </c>
      <c r="L220" s="73">
        <f t="shared" si="88"/>
        <v>49</v>
      </c>
      <c r="M220" s="74">
        <f t="shared" si="81"/>
        <v>1.008876914</v>
      </c>
      <c r="N220" s="74">
        <f t="shared" ca="1" si="82"/>
        <v>1.0143130149999999</v>
      </c>
      <c r="O220" s="73">
        <f t="shared" si="89"/>
        <v>0</v>
      </c>
      <c r="P220" s="70">
        <f t="shared" ca="1" si="90"/>
        <v>14.313014989999999</v>
      </c>
      <c r="Q220" s="70">
        <f t="shared" si="91"/>
        <v>0</v>
      </c>
      <c r="R220" s="75" t="str">
        <f t="shared" si="92"/>
        <v>J=</v>
      </c>
      <c r="S220" s="71">
        <f t="shared" si="93"/>
        <v>44454</v>
      </c>
      <c r="T220" s="8"/>
      <c r="U220" s="8"/>
      <c r="V220" s="8"/>
      <c r="W220" s="8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15">
      <c r="A221" s="68">
        <f t="shared" si="83"/>
        <v>44342</v>
      </c>
      <c r="B221" s="82">
        <f t="shared" ca="1" si="94"/>
        <v>1014.63059299</v>
      </c>
      <c r="C221" s="70">
        <f t="shared" si="84"/>
        <v>1000</v>
      </c>
      <c r="D221" s="11">
        <f ca="1">IF(A221&lt;$B$1,VLOOKUP(A221,[1]DI!$A$4:$B$15000,2),0)</f>
        <v>3.4000000000000002E-2</v>
      </c>
      <c r="E221" s="70">
        <f t="shared" ca="1" si="95"/>
        <v>1.00013269</v>
      </c>
      <c r="F221" s="70">
        <f ca="1">(TRUNC(PRODUCT($E$12:$E220),16))</f>
        <v>1.0124546350061701</v>
      </c>
      <c r="G221" s="70">
        <f t="shared" ca="1" si="96"/>
        <v>1.0068948844151699</v>
      </c>
      <c r="H221" s="70">
        <f t="shared" ca="1" si="97"/>
        <v>1.00552168</v>
      </c>
      <c r="I221" s="69">
        <f t="shared" si="85"/>
        <v>4.65E-2</v>
      </c>
      <c r="J221" s="71">
        <f t="shared" si="86"/>
        <v>44270</v>
      </c>
      <c r="K221" s="72">
        <f t="shared" si="87"/>
        <v>50</v>
      </c>
      <c r="L221" s="73">
        <f t="shared" si="88"/>
        <v>50</v>
      </c>
      <c r="M221" s="74">
        <f t="shared" si="81"/>
        <v>1.009058893</v>
      </c>
      <c r="N221" s="74">
        <f t="shared" ca="1" si="82"/>
        <v>1.0146305929999999</v>
      </c>
      <c r="O221" s="73">
        <f t="shared" si="89"/>
        <v>0</v>
      </c>
      <c r="P221" s="70">
        <f t="shared" ca="1" si="90"/>
        <v>14.63059299</v>
      </c>
      <c r="Q221" s="70">
        <f t="shared" si="91"/>
        <v>0</v>
      </c>
      <c r="R221" s="75" t="str">
        <f t="shared" si="92"/>
        <v>J=</v>
      </c>
      <c r="S221" s="71">
        <f t="shared" si="93"/>
        <v>44454</v>
      </c>
      <c r="T221" s="8"/>
      <c r="U221" s="8"/>
      <c r="V221" s="8"/>
      <c r="W221" s="8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15">
      <c r="A222" s="68">
        <f t="shared" si="83"/>
        <v>44343</v>
      </c>
      <c r="B222" s="82">
        <f t="shared" ca="1" si="94"/>
        <v>1014.948264</v>
      </c>
      <c r="C222" s="70">
        <f t="shared" si="84"/>
        <v>1000</v>
      </c>
      <c r="D222" s="11">
        <f ca="1">IF(A222&lt;$B$1,VLOOKUP(A222,[1]DI!$A$4:$B$15000,2),0)</f>
        <v>3.4000000000000002E-2</v>
      </c>
      <c r="E222" s="70">
        <f t="shared" ca="1" si="95"/>
        <v>1.00013269</v>
      </c>
      <c r="F222" s="70">
        <f ca="1">(TRUNC(PRODUCT($E$12:$E221),16))</f>
        <v>1.0125889776116901</v>
      </c>
      <c r="G222" s="70">
        <f t="shared" ca="1" si="96"/>
        <v>1.0068948844151699</v>
      </c>
      <c r="H222" s="70">
        <f t="shared" ca="1" si="97"/>
        <v>1.0056551</v>
      </c>
      <c r="I222" s="69">
        <f t="shared" si="85"/>
        <v>4.65E-2</v>
      </c>
      <c r="J222" s="71">
        <f t="shared" si="86"/>
        <v>44270</v>
      </c>
      <c r="K222" s="72">
        <f t="shared" si="87"/>
        <v>51</v>
      </c>
      <c r="L222" s="73">
        <f t="shared" si="88"/>
        <v>51</v>
      </c>
      <c r="M222" s="74">
        <f t="shared" si="81"/>
        <v>1.009240906</v>
      </c>
      <c r="N222" s="74">
        <f t="shared" ca="1" si="82"/>
        <v>1.014948264</v>
      </c>
      <c r="O222" s="73">
        <f t="shared" si="89"/>
        <v>0</v>
      </c>
      <c r="P222" s="70">
        <f t="shared" ca="1" si="90"/>
        <v>14.948264</v>
      </c>
      <c r="Q222" s="70">
        <f t="shared" si="91"/>
        <v>0</v>
      </c>
      <c r="R222" s="75" t="str">
        <f t="shared" si="92"/>
        <v>J=</v>
      </c>
      <c r="S222" s="71">
        <f t="shared" si="93"/>
        <v>44454</v>
      </c>
      <c r="T222" s="8"/>
      <c r="U222" s="8"/>
      <c r="V222" s="8"/>
      <c r="W222" s="8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15">
      <c r="A223" s="68">
        <f t="shared" si="83"/>
        <v>44344</v>
      </c>
      <c r="B223" s="82">
        <f t="shared" ca="1" si="94"/>
        <v>1015.266036</v>
      </c>
      <c r="C223" s="70">
        <f t="shared" si="84"/>
        <v>1000</v>
      </c>
      <c r="D223" s="11">
        <f ca="1">IF(A223&lt;$B$1,VLOOKUP(A223,[1]DI!$A$4:$B$15000,2),0)</f>
        <v>3.4000000000000002E-2</v>
      </c>
      <c r="E223" s="70">
        <f t="shared" ca="1" si="95"/>
        <v>1.00013269</v>
      </c>
      <c r="F223" s="70">
        <f ca="1">(TRUNC(PRODUCT($E$12:$E222),16))</f>
        <v>1.01272333804313</v>
      </c>
      <c r="G223" s="70">
        <f t="shared" ca="1" si="96"/>
        <v>1.0068948844151699</v>
      </c>
      <c r="H223" s="70">
        <f t="shared" ca="1" si="97"/>
        <v>1.00578854</v>
      </c>
      <c r="I223" s="69">
        <f t="shared" si="85"/>
        <v>4.65E-2</v>
      </c>
      <c r="J223" s="71">
        <f t="shared" si="86"/>
        <v>44270</v>
      </c>
      <c r="K223" s="72">
        <f t="shared" si="87"/>
        <v>52</v>
      </c>
      <c r="L223" s="73">
        <f t="shared" si="88"/>
        <v>52</v>
      </c>
      <c r="M223" s="74">
        <f t="shared" si="81"/>
        <v>1.0094229509999999</v>
      </c>
      <c r="N223" s="74">
        <f t="shared" ca="1" si="82"/>
        <v>1.0152660360000001</v>
      </c>
      <c r="O223" s="73">
        <f t="shared" si="89"/>
        <v>0</v>
      </c>
      <c r="P223" s="70">
        <f t="shared" ca="1" si="90"/>
        <v>15.266036</v>
      </c>
      <c r="Q223" s="70">
        <f t="shared" si="91"/>
        <v>0</v>
      </c>
      <c r="R223" s="75" t="str">
        <f t="shared" si="92"/>
        <v>J=</v>
      </c>
      <c r="S223" s="71">
        <f t="shared" si="93"/>
        <v>44454</v>
      </c>
      <c r="T223" s="8"/>
      <c r="U223" s="8"/>
      <c r="V223" s="8"/>
      <c r="W223" s="8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15">
      <c r="A224" s="68">
        <f t="shared" si="83"/>
        <v>44345</v>
      </c>
      <c r="B224" s="82">
        <f t="shared" ca="1" si="94"/>
        <v>1015.5839099900001</v>
      </c>
      <c r="C224" s="70">
        <f t="shared" si="84"/>
        <v>1000</v>
      </c>
      <c r="D224" s="11">
        <f ca="1">IF(A224&lt;$B$1,VLOOKUP(A224,[1]DI!$A$4:$B$15000,2),0)</f>
        <v>0</v>
      </c>
      <c r="E224" s="70">
        <f t="shared" ca="1" si="95"/>
        <v>1</v>
      </c>
      <c r="F224" s="70">
        <f ca="1">(TRUNC(PRODUCT($E$12:$E223),16))</f>
        <v>1.01285771630286</v>
      </c>
      <c r="G224" s="70">
        <f t="shared" ca="1" si="96"/>
        <v>1.0068948844151699</v>
      </c>
      <c r="H224" s="70">
        <f t="shared" ca="1" si="97"/>
        <v>1.005922</v>
      </c>
      <c r="I224" s="69">
        <f t="shared" si="85"/>
        <v>4.65E-2</v>
      </c>
      <c r="J224" s="71">
        <f t="shared" si="86"/>
        <v>44270</v>
      </c>
      <c r="K224" s="72">
        <f t="shared" si="87"/>
        <v>52</v>
      </c>
      <c r="L224" s="73">
        <f t="shared" si="88"/>
        <v>53</v>
      </c>
      <c r="M224" s="74">
        <f t="shared" si="81"/>
        <v>1.009605029</v>
      </c>
      <c r="N224" s="74">
        <f t="shared" ca="1" si="82"/>
        <v>1.0155839099999999</v>
      </c>
      <c r="O224" s="73">
        <f t="shared" si="89"/>
        <v>0</v>
      </c>
      <c r="P224" s="70">
        <f t="shared" ca="1" si="90"/>
        <v>15.58390999</v>
      </c>
      <c r="Q224" s="70">
        <f t="shared" si="91"/>
        <v>0</v>
      </c>
      <c r="R224" s="75" t="str">
        <f t="shared" si="92"/>
        <v>J=</v>
      </c>
      <c r="S224" s="71">
        <f t="shared" si="93"/>
        <v>44454</v>
      </c>
      <c r="T224" s="8"/>
      <c r="U224" s="8"/>
      <c r="V224" s="8"/>
      <c r="W224" s="8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4" x14ac:dyDescent="0.15">
      <c r="A225" s="68">
        <f t="shared" si="83"/>
        <v>44346</v>
      </c>
      <c r="B225" s="82">
        <f t="shared" ca="1" si="94"/>
        <v>1015.5839099900001</v>
      </c>
      <c r="C225" s="70">
        <f t="shared" si="84"/>
        <v>1000</v>
      </c>
      <c r="D225" s="11">
        <f ca="1">IF(A225&lt;$B$1,VLOOKUP(A225,[1]DI!$A$4:$B$15000,2),0)</f>
        <v>0</v>
      </c>
      <c r="E225" s="70">
        <f t="shared" ca="1" si="95"/>
        <v>1</v>
      </c>
      <c r="F225" s="70">
        <f ca="1">(TRUNC(PRODUCT($E$12:$E224),16))</f>
        <v>1.01285771630286</v>
      </c>
      <c r="G225" s="70">
        <f t="shared" ca="1" si="96"/>
        <v>1.0068948844151699</v>
      </c>
      <c r="H225" s="70">
        <f t="shared" ca="1" si="97"/>
        <v>1.005922</v>
      </c>
      <c r="I225" s="69">
        <f t="shared" si="85"/>
        <v>4.65E-2</v>
      </c>
      <c r="J225" s="71">
        <f t="shared" si="86"/>
        <v>44270</v>
      </c>
      <c r="K225" s="72">
        <f t="shared" si="87"/>
        <v>52</v>
      </c>
      <c r="L225" s="73">
        <f t="shared" si="88"/>
        <v>53</v>
      </c>
      <c r="M225" s="74">
        <f t="shared" si="81"/>
        <v>1.009605029</v>
      </c>
      <c r="N225" s="74">
        <f t="shared" ca="1" si="82"/>
        <v>1.0155839099999999</v>
      </c>
      <c r="O225" s="73">
        <f t="shared" si="89"/>
        <v>0</v>
      </c>
      <c r="P225" s="70">
        <f t="shared" ca="1" si="90"/>
        <v>15.58390999</v>
      </c>
      <c r="Q225" s="70">
        <f t="shared" si="91"/>
        <v>0</v>
      </c>
      <c r="R225" s="75" t="str">
        <f t="shared" si="92"/>
        <v>J=</v>
      </c>
      <c r="S225" s="71">
        <f t="shared" si="93"/>
        <v>44454</v>
      </c>
      <c r="T225" s="16"/>
      <c r="U225" s="8"/>
      <c r="V225" s="8"/>
      <c r="W225" s="16"/>
      <c r="X225" s="18"/>
      <c r="Y225" s="16"/>
      <c r="Z225" s="16"/>
      <c r="AA225" s="16"/>
      <c r="AB225" s="16"/>
      <c r="AC225" s="16"/>
      <c r="AD225" s="19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</row>
    <row r="226" spans="1:194" x14ac:dyDescent="0.15">
      <c r="A226" s="68">
        <f t="shared" si="83"/>
        <v>44347</v>
      </c>
      <c r="B226" s="82">
        <f t="shared" ca="1" si="94"/>
        <v>1015.5839099900001</v>
      </c>
      <c r="C226" s="70">
        <f t="shared" si="84"/>
        <v>1000</v>
      </c>
      <c r="D226" s="11">
        <f ca="1">IF(A226&lt;$B$1,VLOOKUP(A226,[1]DI!$A$4:$B$15000,2),0)</f>
        <v>3.4000000000000002E-2</v>
      </c>
      <c r="E226" s="70">
        <f t="shared" ca="1" si="95"/>
        <v>1.00013269</v>
      </c>
      <c r="F226" s="70">
        <f ca="1">(TRUNC(PRODUCT($E$12:$E225),16))</f>
        <v>1.01285771630286</v>
      </c>
      <c r="G226" s="70">
        <f t="shared" ca="1" si="96"/>
        <v>1.0068948844151699</v>
      </c>
      <c r="H226" s="70">
        <f t="shared" ca="1" si="97"/>
        <v>1.005922</v>
      </c>
      <c r="I226" s="69">
        <f t="shared" si="85"/>
        <v>4.65E-2</v>
      </c>
      <c r="J226" s="71">
        <f t="shared" si="86"/>
        <v>44270</v>
      </c>
      <c r="K226" s="72">
        <f t="shared" si="87"/>
        <v>53</v>
      </c>
      <c r="L226" s="73">
        <f t="shared" si="88"/>
        <v>53</v>
      </c>
      <c r="M226" s="74">
        <f t="shared" si="81"/>
        <v>1.009605029</v>
      </c>
      <c r="N226" s="74">
        <f t="shared" ca="1" si="82"/>
        <v>1.0155839099999999</v>
      </c>
      <c r="O226" s="73">
        <f t="shared" si="89"/>
        <v>0</v>
      </c>
      <c r="P226" s="70">
        <f t="shared" ca="1" si="90"/>
        <v>15.58390999</v>
      </c>
      <c r="Q226" s="70">
        <f t="shared" si="91"/>
        <v>0</v>
      </c>
      <c r="R226" s="75" t="str">
        <f t="shared" si="92"/>
        <v>J=</v>
      </c>
      <c r="S226" s="71">
        <f t="shared" si="93"/>
        <v>44454</v>
      </c>
      <c r="T226" s="8"/>
      <c r="U226" s="8"/>
      <c r="V226" s="8"/>
      <c r="W226" s="8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4" x14ac:dyDescent="0.15">
      <c r="A227" s="68">
        <f t="shared" si="83"/>
        <v>44348</v>
      </c>
      <c r="B227" s="82">
        <f t="shared" ca="1" si="94"/>
        <v>1015.901886</v>
      </c>
      <c r="C227" s="70">
        <f t="shared" si="84"/>
        <v>1000</v>
      </c>
      <c r="D227" s="11">
        <f ca="1">IF(A227&lt;$B$1,VLOOKUP(A227,[1]DI!$A$4:$B$15000,2),0)</f>
        <v>3.4000000000000002E-2</v>
      </c>
      <c r="E227" s="70">
        <f t="shared" ca="1" si="95"/>
        <v>1.00013269</v>
      </c>
      <c r="F227" s="70">
        <f ca="1">(TRUNC(PRODUCT($E$12:$E226),16))</f>
        <v>1.0129921123932299</v>
      </c>
      <c r="G227" s="70">
        <f t="shared" ca="1" si="96"/>
        <v>1.0068948844151699</v>
      </c>
      <c r="H227" s="70">
        <f t="shared" ca="1" si="97"/>
        <v>1.0060554799999999</v>
      </c>
      <c r="I227" s="69">
        <f t="shared" si="85"/>
        <v>4.65E-2</v>
      </c>
      <c r="J227" s="71">
        <f t="shared" si="86"/>
        <v>44270</v>
      </c>
      <c r="K227" s="72">
        <f t="shared" si="87"/>
        <v>54</v>
      </c>
      <c r="L227" s="73">
        <f t="shared" si="88"/>
        <v>54</v>
      </c>
      <c r="M227" s="74">
        <f t="shared" si="81"/>
        <v>1.00978714</v>
      </c>
      <c r="N227" s="74">
        <f t="shared" ca="1" si="82"/>
        <v>1.015901886</v>
      </c>
      <c r="O227" s="73">
        <f t="shared" si="89"/>
        <v>0</v>
      </c>
      <c r="P227" s="70">
        <f t="shared" ca="1" si="90"/>
        <v>15.901885999999999</v>
      </c>
      <c r="Q227" s="70">
        <f t="shared" si="91"/>
        <v>0</v>
      </c>
      <c r="R227" s="75" t="str">
        <f t="shared" si="92"/>
        <v>J=</v>
      </c>
      <c r="S227" s="71">
        <f t="shared" si="93"/>
        <v>44454</v>
      </c>
      <c r="T227" s="8"/>
      <c r="U227" s="8"/>
      <c r="V227" s="8"/>
      <c r="W227" s="8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4" x14ac:dyDescent="0.15">
      <c r="A228" s="68">
        <f t="shared" si="83"/>
        <v>44349</v>
      </c>
      <c r="B228" s="82">
        <f t="shared" ca="1" si="94"/>
        <v>1016.219954</v>
      </c>
      <c r="C228" s="70">
        <f t="shared" si="84"/>
        <v>1000</v>
      </c>
      <c r="D228" s="11">
        <f ca="1">IF(A228&lt;$B$1,VLOOKUP(A228,[1]DI!$A$4:$B$15000,2),0)</f>
        <v>3.4000000000000002E-2</v>
      </c>
      <c r="E228" s="70">
        <f t="shared" ca="1" si="95"/>
        <v>1.00013269</v>
      </c>
      <c r="F228" s="70">
        <f ca="1">(TRUNC(PRODUCT($E$12:$E227),16))</f>
        <v>1.01312652631663</v>
      </c>
      <c r="G228" s="70">
        <f t="shared" ca="1" si="96"/>
        <v>1.0068948844151699</v>
      </c>
      <c r="H228" s="70">
        <f t="shared" ca="1" si="97"/>
        <v>1.00618897</v>
      </c>
      <c r="I228" s="69">
        <f t="shared" si="85"/>
        <v>4.65E-2</v>
      </c>
      <c r="J228" s="71">
        <f t="shared" si="86"/>
        <v>44270</v>
      </c>
      <c r="K228" s="72">
        <f t="shared" si="87"/>
        <v>55</v>
      </c>
      <c r="L228" s="73">
        <f t="shared" si="88"/>
        <v>55</v>
      </c>
      <c r="M228" s="74">
        <f t="shared" si="81"/>
        <v>1.0099692840000001</v>
      </c>
      <c r="N228" s="74">
        <f t="shared" ca="1" si="82"/>
        <v>1.0162199540000001</v>
      </c>
      <c r="O228" s="73">
        <f t="shared" si="89"/>
        <v>0</v>
      </c>
      <c r="P228" s="70">
        <f t="shared" ca="1" si="90"/>
        <v>16.219954000000001</v>
      </c>
      <c r="Q228" s="70">
        <f t="shared" si="91"/>
        <v>0</v>
      </c>
      <c r="R228" s="75" t="str">
        <f t="shared" si="92"/>
        <v>J=</v>
      </c>
      <c r="S228" s="71">
        <f t="shared" si="93"/>
        <v>44454</v>
      </c>
      <c r="T228" s="8"/>
      <c r="U228" s="8"/>
      <c r="V228" s="8"/>
      <c r="W228" s="8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4" x14ac:dyDescent="0.15">
      <c r="A229" s="68">
        <f t="shared" si="83"/>
        <v>44350</v>
      </c>
      <c r="B229" s="82">
        <f t="shared" ca="1" si="94"/>
        <v>1016.53812299</v>
      </c>
      <c r="C229" s="70">
        <f t="shared" si="84"/>
        <v>1000</v>
      </c>
      <c r="D229" s="11">
        <f ca="1">IF(A229&lt;$B$1,VLOOKUP(A229,[1]DI!$A$4:$B$15000,2),0)</f>
        <v>0</v>
      </c>
      <c r="E229" s="70">
        <f t="shared" ca="1" si="95"/>
        <v>1</v>
      </c>
      <c r="F229" s="70">
        <f ca="1">(TRUNC(PRODUCT($E$12:$E228),16))</f>
        <v>1.0132609580754099</v>
      </c>
      <c r="G229" s="70">
        <f t="shared" ca="1" si="96"/>
        <v>1.0068948844151699</v>
      </c>
      <c r="H229" s="70">
        <f t="shared" ca="1" si="97"/>
        <v>1.0063224799999999</v>
      </c>
      <c r="I229" s="69">
        <f t="shared" si="85"/>
        <v>4.65E-2</v>
      </c>
      <c r="J229" s="71">
        <f t="shared" si="86"/>
        <v>44270</v>
      </c>
      <c r="K229" s="72">
        <f t="shared" si="87"/>
        <v>55</v>
      </c>
      <c r="L229" s="73">
        <f t="shared" si="88"/>
        <v>56</v>
      </c>
      <c r="M229" s="74">
        <f t="shared" si="81"/>
        <v>1.010151461</v>
      </c>
      <c r="N229" s="74">
        <f t="shared" ca="1" si="82"/>
        <v>1.0165381229999999</v>
      </c>
      <c r="O229" s="73">
        <f t="shared" si="89"/>
        <v>0</v>
      </c>
      <c r="P229" s="70">
        <f t="shared" ca="1" si="90"/>
        <v>16.538122990000002</v>
      </c>
      <c r="Q229" s="70">
        <f t="shared" si="91"/>
        <v>0</v>
      </c>
      <c r="R229" s="75" t="str">
        <f t="shared" si="92"/>
        <v>J=</v>
      </c>
      <c r="S229" s="71">
        <f t="shared" si="93"/>
        <v>44454</v>
      </c>
      <c r="T229" s="8"/>
      <c r="U229" s="8"/>
      <c r="V229" s="8"/>
      <c r="W229" s="8"/>
      <c r="X229" s="1"/>
      <c r="Y229" s="8"/>
      <c r="Z229" s="8"/>
      <c r="AA229" s="8"/>
      <c r="AB229" s="8"/>
      <c r="AC229" s="8"/>
      <c r="AD229" s="9"/>
      <c r="AE229" s="8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4" x14ac:dyDescent="0.15">
      <c r="A230" s="68">
        <f t="shared" si="83"/>
        <v>44351</v>
      </c>
      <c r="B230" s="82">
        <f t="shared" ca="1" si="94"/>
        <v>1016.53812299</v>
      </c>
      <c r="C230" s="70">
        <f t="shared" si="84"/>
        <v>1000</v>
      </c>
      <c r="D230" s="11">
        <f ca="1">IF(A230&lt;$B$1,VLOOKUP(A230,[1]DI!$A$4:$B$15000,2),0)</f>
        <v>3.4000000000000002E-2</v>
      </c>
      <c r="E230" s="70">
        <f t="shared" ca="1" si="95"/>
        <v>1.00013269</v>
      </c>
      <c r="F230" s="70">
        <f ca="1">(TRUNC(PRODUCT($E$12:$E229),16))</f>
        <v>1.0132609580754099</v>
      </c>
      <c r="G230" s="70">
        <f t="shared" ca="1" si="96"/>
        <v>1.0068948844151699</v>
      </c>
      <c r="H230" s="70">
        <f t="shared" ca="1" si="97"/>
        <v>1.0063224799999999</v>
      </c>
      <c r="I230" s="69">
        <f t="shared" si="85"/>
        <v>4.65E-2</v>
      </c>
      <c r="J230" s="71">
        <f t="shared" si="86"/>
        <v>44270</v>
      </c>
      <c r="K230" s="72">
        <f t="shared" si="87"/>
        <v>56</v>
      </c>
      <c r="L230" s="73">
        <f t="shared" si="88"/>
        <v>56</v>
      </c>
      <c r="M230" s="74">
        <f t="shared" si="81"/>
        <v>1.010151461</v>
      </c>
      <c r="N230" s="74">
        <f t="shared" ca="1" si="82"/>
        <v>1.0165381229999999</v>
      </c>
      <c r="O230" s="73">
        <f t="shared" si="89"/>
        <v>0</v>
      </c>
      <c r="P230" s="70">
        <f t="shared" ca="1" si="90"/>
        <v>16.538122990000002</v>
      </c>
      <c r="Q230" s="70">
        <f t="shared" si="91"/>
        <v>0</v>
      </c>
      <c r="R230" s="75" t="str">
        <f t="shared" si="92"/>
        <v>J=</v>
      </c>
      <c r="S230" s="71">
        <f t="shared" si="93"/>
        <v>44454</v>
      </c>
      <c r="T230" s="8"/>
      <c r="U230" s="8"/>
      <c r="V230" s="8"/>
      <c r="W230" s="8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4" x14ac:dyDescent="0.15">
      <c r="A231" s="68">
        <f t="shared" si="83"/>
        <v>44352</v>
      </c>
      <c r="B231" s="82">
        <f t="shared" ca="1" si="94"/>
        <v>1016.85639399</v>
      </c>
      <c r="C231" s="70">
        <f t="shared" si="84"/>
        <v>1000</v>
      </c>
      <c r="D231" s="11">
        <f ca="1">IF(A231&lt;$B$1,VLOOKUP(A231,[1]DI!$A$4:$B$15000,2),0)</f>
        <v>0</v>
      </c>
      <c r="E231" s="70">
        <f t="shared" ca="1" si="95"/>
        <v>1</v>
      </c>
      <c r="F231" s="70">
        <f ca="1">(TRUNC(PRODUCT($E$12:$E230),16))</f>
        <v>1.01339540767193</v>
      </c>
      <c r="G231" s="70">
        <f t="shared" ca="1" si="96"/>
        <v>1.0068948844151699</v>
      </c>
      <c r="H231" s="70">
        <f t="shared" ca="1" si="97"/>
        <v>1.00645601</v>
      </c>
      <c r="I231" s="69">
        <f t="shared" si="85"/>
        <v>4.65E-2</v>
      </c>
      <c r="J231" s="71">
        <f t="shared" si="86"/>
        <v>44270</v>
      </c>
      <c r="K231" s="72">
        <f t="shared" si="87"/>
        <v>56</v>
      </c>
      <c r="L231" s="73">
        <f t="shared" si="88"/>
        <v>57</v>
      </c>
      <c r="M231" s="74">
        <f t="shared" si="81"/>
        <v>1.0103336700000001</v>
      </c>
      <c r="N231" s="74">
        <f t="shared" ca="1" si="82"/>
        <v>1.0168563939999999</v>
      </c>
      <c r="O231" s="73">
        <f t="shared" si="89"/>
        <v>0</v>
      </c>
      <c r="P231" s="70">
        <f t="shared" ca="1" si="90"/>
        <v>16.856393990000001</v>
      </c>
      <c r="Q231" s="70">
        <f t="shared" si="91"/>
        <v>0</v>
      </c>
      <c r="R231" s="75" t="str">
        <f t="shared" si="92"/>
        <v>J=</v>
      </c>
      <c r="S231" s="71">
        <f t="shared" si="93"/>
        <v>44454</v>
      </c>
      <c r="T231" s="8"/>
      <c r="U231" s="8"/>
      <c r="V231" s="8"/>
      <c r="W231" s="8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4" x14ac:dyDescent="0.15">
      <c r="A232" s="68">
        <f t="shared" si="83"/>
        <v>44353</v>
      </c>
      <c r="B232" s="82">
        <f t="shared" ca="1" si="94"/>
        <v>1016.85639399</v>
      </c>
      <c r="C232" s="70">
        <f t="shared" si="84"/>
        <v>1000</v>
      </c>
      <c r="D232" s="11">
        <f ca="1">IF(A232&lt;$B$1,VLOOKUP(A232,[1]DI!$A$4:$B$15000,2),0)</f>
        <v>0</v>
      </c>
      <c r="E232" s="70">
        <f t="shared" ca="1" si="95"/>
        <v>1</v>
      </c>
      <c r="F232" s="70">
        <f ca="1">(TRUNC(PRODUCT($E$12:$E231),16))</f>
        <v>1.01339540767193</v>
      </c>
      <c r="G232" s="70">
        <f t="shared" ca="1" si="96"/>
        <v>1.0068948844151699</v>
      </c>
      <c r="H232" s="70">
        <f t="shared" ca="1" si="97"/>
        <v>1.00645601</v>
      </c>
      <c r="I232" s="69">
        <f t="shared" si="85"/>
        <v>4.65E-2</v>
      </c>
      <c r="J232" s="71">
        <f t="shared" si="86"/>
        <v>44270</v>
      </c>
      <c r="K232" s="72">
        <f t="shared" si="87"/>
        <v>56</v>
      </c>
      <c r="L232" s="73">
        <f t="shared" si="88"/>
        <v>57</v>
      </c>
      <c r="M232" s="74">
        <f t="shared" si="81"/>
        <v>1.0103336700000001</v>
      </c>
      <c r="N232" s="74">
        <f t="shared" ca="1" si="82"/>
        <v>1.0168563939999999</v>
      </c>
      <c r="O232" s="73">
        <f t="shared" si="89"/>
        <v>0</v>
      </c>
      <c r="P232" s="70">
        <f t="shared" ca="1" si="90"/>
        <v>16.856393990000001</v>
      </c>
      <c r="Q232" s="70">
        <f t="shared" si="91"/>
        <v>0</v>
      </c>
      <c r="R232" s="75" t="str">
        <f t="shared" si="92"/>
        <v>J=</v>
      </c>
      <c r="S232" s="71">
        <f t="shared" si="93"/>
        <v>44454</v>
      </c>
      <c r="T232" s="8"/>
      <c r="U232" s="8"/>
      <c r="V232" s="8"/>
      <c r="W232" s="8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4" x14ac:dyDescent="0.15">
      <c r="A233" s="68">
        <f t="shared" si="83"/>
        <v>44354</v>
      </c>
      <c r="B233" s="82">
        <f t="shared" ca="1" si="94"/>
        <v>1016.85639399</v>
      </c>
      <c r="C233" s="70">
        <f t="shared" si="84"/>
        <v>1000</v>
      </c>
      <c r="D233" s="11">
        <f ca="1">IF(A233&lt;$B$1,VLOOKUP(A233,[1]DI!$A$4:$B$15000,2),0)</f>
        <v>3.4000000000000002E-2</v>
      </c>
      <c r="E233" s="70">
        <f t="shared" ca="1" si="95"/>
        <v>1.00013269</v>
      </c>
      <c r="F233" s="70">
        <f ca="1">(TRUNC(PRODUCT($E$12:$E232),16))</f>
        <v>1.01339540767193</v>
      </c>
      <c r="G233" s="70">
        <f t="shared" ca="1" si="96"/>
        <v>1.0068948844151699</v>
      </c>
      <c r="H233" s="70">
        <f t="shared" ca="1" si="97"/>
        <v>1.00645601</v>
      </c>
      <c r="I233" s="69">
        <f t="shared" si="85"/>
        <v>4.65E-2</v>
      </c>
      <c r="J233" s="71">
        <f t="shared" si="86"/>
        <v>44270</v>
      </c>
      <c r="K233" s="72">
        <f t="shared" si="87"/>
        <v>57</v>
      </c>
      <c r="L233" s="73">
        <f t="shared" si="88"/>
        <v>57</v>
      </c>
      <c r="M233" s="74">
        <f t="shared" si="81"/>
        <v>1.0103336700000001</v>
      </c>
      <c r="N233" s="74">
        <f t="shared" ca="1" si="82"/>
        <v>1.0168563939999999</v>
      </c>
      <c r="O233" s="73">
        <f t="shared" si="89"/>
        <v>0</v>
      </c>
      <c r="P233" s="70">
        <f t="shared" ca="1" si="90"/>
        <v>16.856393990000001</v>
      </c>
      <c r="Q233" s="70">
        <f t="shared" si="91"/>
        <v>0</v>
      </c>
      <c r="R233" s="75" t="str">
        <f t="shared" si="92"/>
        <v>J=</v>
      </c>
      <c r="S233" s="71">
        <f t="shared" si="93"/>
        <v>44454</v>
      </c>
      <c r="T233" s="8"/>
      <c r="U233" s="8"/>
      <c r="V233" s="8"/>
      <c r="W233" s="8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4" x14ac:dyDescent="0.15">
      <c r="A234" s="68">
        <f t="shared" si="83"/>
        <v>44355</v>
      </c>
      <c r="B234" s="82">
        <f t="shared" ca="1" si="94"/>
        <v>1017.174768</v>
      </c>
      <c r="C234" s="70">
        <f t="shared" si="84"/>
        <v>1000</v>
      </c>
      <c r="D234" s="11">
        <f ca="1">IF(A234&lt;$B$1,VLOOKUP(A234,[1]DI!$A$4:$B$15000,2),0)</f>
        <v>3.4000000000000002E-2</v>
      </c>
      <c r="E234" s="70">
        <f t="shared" ca="1" si="95"/>
        <v>1.00013269</v>
      </c>
      <c r="F234" s="70">
        <f ca="1">(TRUNC(PRODUCT($E$12:$E233),16))</f>
        <v>1.0135298751085799</v>
      </c>
      <c r="G234" s="70">
        <f t="shared" ca="1" si="96"/>
        <v>1.0068948844151699</v>
      </c>
      <c r="H234" s="70">
        <f t="shared" ca="1" si="97"/>
        <v>1.0065895600000001</v>
      </c>
      <c r="I234" s="69">
        <f t="shared" si="85"/>
        <v>4.65E-2</v>
      </c>
      <c r="J234" s="71">
        <f t="shared" si="86"/>
        <v>44270</v>
      </c>
      <c r="K234" s="72">
        <f t="shared" si="87"/>
        <v>58</v>
      </c>
      <c r="L234" s="73">
        <f t="shared" si="88"/>
        <v>58</v>
      </c>
      <c r="M234" s="74">
        <f t="shared" si="81"/>
        <v>1.0105159130000001</v>
      </c>
      <c r="N234" s="74">
        <f t="shared" ca="1" si="82"/>
        <v>1.0171747680000001</v>
      </c>
      <c r="O234" s="73">
        <f t="shared" si="89"/>
        <v>0</v>
      </c>
      <c r="P234" s="70">
        <f t="shared" ca="1" si="90"/>
        <v>17.174768</v>
      </c>
      <c r="Q234" s="70">
        <f t="shared" si="91"/>
        <v>0</v>
      </c>
      <c r="R234" s="75" t="str">
        <f t="shared" si="92"/>
        <v>J=</v>
      </c>
      <c r="S234" s="71">
        <f t="shared" si="93"/>
        <v>44454</v>
      </c>
      <c r="T234" s="8"/>
      <c r="U234" s="8"/>
      <c r="V234" s="8"/>
      <c r="W234" s="8"/>
      <c r="X234" s="1"/>
      <c r="Y234" s="8"/>
      <c r="Z234" s="8"/>
      <c r="AA234" s="8"/>
      <c r="AB234" s="8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4" x14ac:dyDescent="0.15">
      <c r="A235" s="68">
        <f t="shared" si="83"/>
        <v>44356</v>
      </c>
      <c r="B235" s="82">
        <f t="shared" ca="1" si="94"/>
        <v>1017.49323299</v>
      </c>
      <c r="C235" s="70">
        <f t="shared" si="84"/>
        <v>1000</v>
      </c>
      <c r="D235" s="11">
        <f ca="1">IF(A235&lt;$B$1,VLOOKUP(A235,[1]DI!$A$4:$B$15000,2),0)</f>
        <v>3.4000000000000002E-2</v>
      </c>
      <c r="E235" s="70">
        <f t="shared" ca="1" si="95"/>
        <v>1.00013269</v>
      </c>
      <c r="F235" s="70">
        <f ca="1">(TRUNC(PRODUCT($E$12:$E234),16))</f>
        <v>1.0136643603877</v>
      </c>
      <c r="G235" s="70">
        <f t="shared" ca="1" si="96"/>
        <v>1.0068948844151699</v>
      </c>
      <c r="H235" s="70">
        <f t="shared" ca="1" si="97"/>
        <v>1.00672312</v>
      </c>
      <c r="I235" s="69">
        <f t="shared" si="85"/>
        <v>4.65E-2</v>
      </c>
      <c r="J235" s="71">
        <f t="shared" si="86"/>
        <v>44270</v>
      </c>
      <c r="K235" s="72">
        <f t="shared" si="87"/>
        <v>59</v>
      </c>
      <c r="L235" s="73">
        <f t="shared" si="88"/>
        <v>59</v>
      </c>
      <c r="M235" s="74">
        <f t="shared" si="81"/>
        <v>1.0106981880000001</v>
      </c>
      <c r="N235" s="74">
        <f t="shared" ca="1" si="82"/>
        <v>1.0174932329999999</v>
      </c>
      <c r="O235" s="73">
        <f t="shared" si="89"/>
        <v>0</v>
      </c>
      <c r="P235" s="70">
        <f t="shared" ca="1" si="90"/>
        <v>17.493232989999999</v>
      </c>
      <c r="Q235" s="70">
        <f t="shared" si="91"/>
        <v>0</v>
      </c>
      <c r="R235" s="75" t="str">
        <f t="shared" si="92"/>
        <v>J=</v>
      </c>
      <c r="S235" s="71">
        <f t="shared" si="93"/>
        <v>44454</v>
      </c>
      <c r="T235" s="8"/>
      <c r="U235" s="8"/>
      <c r="V235" s="8"/>
      <c r="W235" s="8"/>
      <c r="X235" s="1"/>
      <c r="Y235" s="8"/>
      <c r="Z235" s="8"/>
      <c r="AA235" s="8"/>
      <c r="AB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4" x14ac:dyDescent="0.15">
      <c r="A236" s="68">
        <f t="shared" si="83"/>
        <v>44357</v>
      </c>
      <c r="B236" s="82">
        <f t="shared" ca="1" si="94"/>
        <v>1017.8117999999999</v>
      </c>
      <c r="C236" s="70">
        <f t="shared" si="84"/>
        <v>1000</v>
      </c>
      <c r="D236" s="11">
        <f ca="1">IF(A236&lt;$B$1,VLOOKUP(A236,[1]DI!$A$4:$B$15000,2),0)</f>
        <v>3.4000000000000002E-2</v>
      </c>
      <c r="E236" s="70">
        <f t="shared" ca="1" si="95"/>
        <v>1.00013269</v>
      </c>
      <c r="F236" s="70">
        <f ca="1">(TRUNC(PRODUCT($E$12:$E235),16))</f>
        <v>1.0137988635116799</v>
      </c>
      <c r="G236" s="70">
        <f t="shared" ca="1" si="96"/>
        <v>1.0068948844151699</v>
      </c>
      <c r="H236" s="70">
        <f t="shared" ca="1" si="97"/>
        <v>1.0068566999999999</v>
      </c>
      <c r="I236" s="69">
        <f t="shared" si="85"/>
        <v>4.65E-2</v>
      </c>
      <c r="J236" s="71">
        <f t="shared" si="86"/>
        <v>44270</v>
      </c>
      <c r="K236" s="72">
        <f t="shared" si="87"/>
        <v>60</v>
      </c>
      <c r="L236" s="73">
        <f t="shared" si="88"/>
        <v>60</v>
      </c>
      <c r="M236" s="74">
        <f t="shared" si="81"/>
        <v>1.010880496</v>
      </c>
      <c r="N236" s="74">
        <f t="shared" ca="1" si="82"/>
        <v>1.0178118</v>
      </c>
      <c r="O236" s="73">
        <f t="shared" si="89"/>
        <v>0</v>
      </c>
      <c r="P236" s="70">
        <f t="shared" ca="1" si="90"/>
        <v>17.811800000000002</v>
      </c>
      <c r="Q236" s="70">
        <f t="shared" si="91"/>
        <v>0</v>
      </c>
      <c r="R236" s="75" t="str">
        <f t="shared" si="92"/>
        <v>J=</v>
      </c>
      <c r="S236" s="71">
        <f t="shared" si="93"/>
        <v>44454</v>
      </c>
      <c r="T236" s="8"/>
      <c r="U236" s="8"/>
      <c r="V236" s="8"/>
      <c r="W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4" x14ac:dyDescent="0.15">
      <c r="A237" s="68">
        <f t="shared" si="83"/>
        <v>44358</v>
      </c>
      <c r="B237" s="82">
        <f t="shared" ca="1" si="94"/>
        <v>1018.1304699999999</v>
      </c>
      <c r="C237" s="70">
        <f t="shared" si="84"/>
        <v>1000</v>
      </c>
      <c r="D237" s="11">
        <f ca="1">IF(A237&lt;$B$1,VLOOKUP(A237,[1]DI!$A$4:$B$15000,2),0)</f>
        <v>3.4000000000000002E-2</v>
      </c>
      <c r="E237" s="70">
        <f t="shared" ca="1" si="95"/>
        <v>1.00013269</v>
      </c>
      <c r="F237" s="70">
        <f ca="1">(TRUNC(PRODUCT($E$12:$E236),16))</f>
        <v>1.01393338448288</v>
      </c>
      <c r="G237" s="70">
        <f t="shared" ca="1" si="96"/>
        <v>1.0068948844151699</v>
      </c>
      <c r="H237" s="70">
        <f t="shared" ca="1" si="97"/>
        <v>1.0069903</v>
      </c>
      <c r="I237" s="69">
        <f t="shared" si="85"/>
        <v>4.65E-2</v>
      </c>
      <c r="J237" s="71">
        <f t="shared" si="86"/>
        <v>44270</v>
      </c>
      <c r="K237" s="72">
        <f t="shared" si="87"/>
        <v>61</v>
      </c>
      <c r="L237" s="73">
        <f t="shared" si="88"/>
        <v>61</v>
      </c>
      <c r="M237" s="74">
        <f t="shared" si="81"/>
        <v>1.0110628370000001</v>
      </c>
      <c r="N237" s="74">
        <f t="shared" ca="1" si="82"/>
        <v>1.01813047</v>
      </c>
      <c r="O237" s="73">
        <f t="shared" si="89"/>
        <v>0</v>
      </c>
      <c r="P237" s="70">
        <f t="shared" ca="1" si="90"/>
        <v>18.130469999999999</v>
      </c>
      <c r="Q237" s="70">
        <f t="shared" si="91"/>
        <v>0</v>
      </c>
      <c r="R237" s="75" t="str">
        <f t="shared" si="92"/>
        <v>J=</v>
      </c>
      <c r="S237" s="71">
        <f t="shared" si="93"/>
        <v>44454</v>
      </c>
      <c r="T237" s="8"/>
      <c r="U237" s="8"/>
      <c r="V237" s="8"/>
      <c r="W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4" x14ac:dyDescent="0.15">
      <c r="A238" s="68">
        <f t="shared" si="83"/>
        <v>44359</v>
      </c>
      <c r="B238" s="82">
        <f t="shared" ca="1" si="94"/>
        <v>1018.44924099</v>
      </c>
      <c r="C238" s="70">
        <f t="shared" si="84"/>
        <v>1000</v>
      </c>
      <c r="D238" s="11">
        <f ca="1">IF(A238&lt;$B$1,VLOOKUP(A238,[1]DI!$A$4:$B$15000,2),0)</f>
        <v>0</v>
      </c>
      <c r="E238" s="70">
        <f t="shared" ca="1" si="95"/>
        <v>1</v>
      </c>
      <c r="F238" s="70">
        <f ca="1">(TRUNC(PRODUCT($E$12:$E237),16))</f>
        <v>1.01406792330367</v>
      </c>
      <c r="G238" s="70">
        <f t="shared" ca="1" si="96"/>
        <v>1.0068948844151699</v>
      </c>
      <c r="H238" s="70">
        <f t="shared" ca="1" si="97"/>
        <v>1.00712392</v>
      </c>
      <c r="I238" s="69">
        <f t="shared" si="85"/>
        <v>4.65E-2</v>
      </c>
      <c r="J238" s="71">
        <f t="shared" si="86"/>
        <v>44270</v>
      </c>
      <c r="K238" s="72">
        <f t="shared" si="87"/>
        <v>61</v>
      </c>
      <c r="L238" s="73">
        <f t="shared" si="88"/>
        <v>62</v>
      </c>
      <c r="M238" s="74">
        <f t="shared" si="81"/>
        <v>1.0112452110000001</v>
      </c>
      <c r="N238" s="74">
        <f t="shared" ca="1" si="82"/>
        <v>1.0184492409999999</v>
      </c>
      <c r="O238" s="73">
        <f t="shared" si="89"/>
        <v>0</v>
      </c>
      <c r="P238" s="70">
        <f t="shared" ca="1" si="90"/>
        <v>18.44924099</v>
      </c>
      <c r="Q238" s="70">
        <f t="shared" si="91"/>
        <v>0</v>
      </c>
      <c r="R238" s="75" t="str">
        <f t="shared" si="92"/>
        <v>J=</v>
      </c>
      <c r="S238" s="71">
        <f t="shared" si="93"/>
        <v>44454</v>
      </c>
      <c r="T238" s="8"/>
      <c r="U238" s="8"/>
      <c r="V238" s="8"/>
      <c r="W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4" x14ac:dyDescent="0.15">
      <c r="A239" s="68">
        <f t="shared" si="83"/>
        <v>44360</v>
      </c>
      <c r="B239" s="82">
        <f t="shared" ca="1" si="94"/>
        <v>1018.44924099</v>
      </c>
      <c r="C239" s="70">
        <f t="shared" si="84"/>
        <v>1000</v>
      </c>
      <c r="D239" s="11">
        <f ca="1">IF(A239&lt;$B$1,VLOOKUP(A239,[1]DI!$A$4:$B$15000,2),0)</f>
        <v>0</v>
      </c>
      <c r="E239" s="70">
        <f t="shared" ca="1" si="95"/>
        <v>1</v>
      </c>
      <c r="F239" s="70">
        <f ca="1">(TRUNC(PRODUCT($E$12:$E238),16))</f>
        <v>1.01406792330367</v>
      </c>
      <c r="G239" s="70">
        <f t="shared" ca="1" si="96"/>
        <v>1.0068948844151699</v>
      </c>
      <c r="H239" s="70">
        <f t="shared" ca="1" si="97"/>
        <v>1.00712392</v>
      </c>
      <c r="I239" s="69">
        <f t="shared" si="85"/>
        <v>4.65E-2</v>
      </c>
      <c r="J239" s="71">
        <f t="shared" si="86"/>
        <v>44270</v>
      </c>
      <c r="K239" s="72">
        <f t="shared" si="87"/>
        <v>61</v>
      </c>
      <c r="L239" s="73">
        <f t="shared" si="88"/>
        <v>62</v>
      </c>
      <c r="M239" s="74">
        <f t="shared" si="81"/>
        <v>1.0112452110000001</v>
      </c>
      <c r="N239" s="74">
        <f t="shared" ca="1" si="82"/>
        <v>1.0184492409999999</v>
      </c>
      <c r="O239" s="73">
        <f t="shared" si="89"/>
        <v>0</v>
      </c>
      <c r="P239" s="70">
        <f t="shared" ca="1" si="90"/>
        <v>18.44924099</v>
      </c>
      <c r="Q239" s="70">
        <f t="shared" si="91"/>
        <v>0</v>
      </c>
      <c r="R239" s="75" t="str">
        <f t="shared" si="92"/>
        <v>J=</v>
      </c>
      <c r="S239" s="71">
        <f t="shared" si="93"/>
        <v>44454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4" x14ac:dyDescent="0.15">
      <c r="A240" s="68">
        <f t="shared" si="83"/>
        <v>44361</v>
      </c>
      <c r="B240" s="82">
        <f t="shared" ca="1" si="94"/>
        <v>1018.44924099</v>
      </c>
      <c r="C240" s="70">
        <f t="shared" si="84"/>
        <v>1000</v>
      </c>
      <c r="D240" s="11">
        <f ca="1">IF(A240&lt;$B$1,VLOOKUP(A240,[1]DI!$A$4:$B$15000,2),0)</f>
        <v>3.4000000000000002E-2</v>
      </c>
      <c r="E240" s="70">
        <f t="shared" ca="1" si="95"/>
        <v>1.00013269</v>
      </c>
      <c r="F240" s="70">
        <f ca="1">(TRUNC(PRODUCT($E$12:$E239),16))</f>
        <v>1.01406792330367</v>
      </c>
      <c r="G240" s="70">
        <f t="shared" ca="1" si="96"/>
        <v>1.0068948844151699</v>
      </c>
      <c r="H240" s="70">
        <f t="shared" ca="1" si="97"/>
        <v>1.00712392</v>
      </c>
      <c r="I240" s="69">
        <f t="shared" si="85"/>
        <v>4.65E-2</v>
      </c>
      <c r="J240" s="71">
        <f t="shared" si="86"/>
        <v>44270</v>
      </c>
      <c r="K240" s="72">
        <f t="shared" si="87"/>
        <v>62</v>
      </c>
      <c r="L240" s="73">
        <f t="shared" si="88"/>
        <v>62</v>
      </c>
      <c r="M240" s="74">
        <f t="shared" si="81"/>
        <v>1.0112452110000001</v>
      </c>
      <c r="N240" s="74">
        <f t="shared" ca="1" si="82"/>
        <v>1.0184492409999999</v>
      </c>
      <c r="O240" s="73">
        <f t="shared" si="89"/>
        <v>0</v>
      </c>
      <c r="P240" s="70">
        <f t="shared" ca="1" si="90"/>
        <v>18.44924099</v>
      </c>
      <c r="Q240" s="70">
        <f t="shared" si="91"/>
        <v>0</v>
      </c>
      <c r="R240" s="75" t="str">
        <f t="shared" si="92"/>
        <v>J=</v>
      </c>
      <c r="S240" s="71">
        <f t="shared" si="93"/>
        <v>44454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4" x14ac:dyDescent="0.15">
      <c r="A241" s="68">
        <f t="shared" si="83"/>
        <v>44362</v>
      </c>
      <c r="B241" s="82">
        <f t="shared" ca="1" si="94"/>
        <v>1018.768115</v>
      </c>
      <c r="C241" s="70">
        <f t="shared" si="84"/>
        <v>1000</v>
      </c>
      <c r="D241" s="11">
        <f ca="1">IF(A241&lt;$B$1,VLOOKUP(A241,[1]DI!$A$4:$B$15000,2),0)</f>
        <v>3.4000000000000002E-2</v>
      </c>
      <c r="E241" s="70">
        <f t="shared" ca="1" si="95"/>
        <v>1.00013269</v>
      </c>
      <c r="F241" s="70">
        <f ca="1">(TRUNC(PRODUCT($E$12:$E240),16))</f>
        <v>1.01420247997641</v>
      </c>
      <c r="G241" s="70">
        <f t="shared" ca="1" si="96"/>
        <v>1.0068948844151699</v>
      </c>
      <c r="H241" s="70">
        <f t="shared" ca="1" si="97"/>
        <v>1.00725756</v>
      </c>
      <c r="I241" s="69">
        <f t="shared" si="85"/>
        <v>4.65E-2</v>
      </c>
      <c r="J241" s="71">
        <f t="shared" si="86"/>
        <v>44270</v>
      </c>
      <c r="K241" s="72">
        <f t="shared" si="87"/>
        <v>63</v>
      </c>
      <c r="L241" s="73">
        <f t="shared" si="88"/>
        <v>63</v>
      </c>
      <c r="M241" s="74">
        <f t="shared" si="81"/>
        <v>1.0114276179999999</v>
      </c>
      <c r="N241" s="74">
        <f t="shared" ca="1" si="82"/>
        <v>1.0187681150000001</v>
      </c>
      <c r="O241" s="73">
        <f t="shared" si="89"/>
        <v>0</v>
      </c>
      <c r="P241" s="70">
        <f t="shared" ca="1" si="90"/>
        <v>18.768115000000002</v>
      </c>
      <c r="Q241" s="70">
        <f t="shared" si="91"/>
        <v>0</v>
      </c>
      <c r="R241" s="75" t="str">
        <f t="shared" si="92"/>
        <v>J=</v>
      </c>
      <c r="S241" s="71">
        <f t="shared" si="93"/>
        <v>44454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4" x14ac:dyDescent="0.15">
      <c r="A242" s="68">
        <f t="shared" si="83"/>
        <v>44363</v>
      </c>
      <c r="B242" s="82">
        <f t="shared" ca="1" si="94"/>
        <v>1019.087079</v>
      </c>
      <c r="C242" s="70">
        <f t="shared" si="84"/>
        <v>1000</v>
      </c>
      <c r="D242" s="11">
        <f ca="1">IF(A242&lt;$B$1,VLOOKUP(A242,[1]DI!$A$4:$B$15000,2),0)</f>
        <v>3.4000000000000002E-2</v>
      </c>
      <c r="E242" s="70">
        <f t="shared" ca="1" si="95"/>
        <v>1.00013269</v>
      </c>
      <c r="F242" s="70">
        <f ca="1">(TRUNC(PRODUCT($E$12:$E241),16))</f>
        <v>1.01433705450348</v>
      </c>
      <c r="G242" s="70">
        <f t="shared" ca="1" si="96"/>
        <v>1.0068948844151699</v>
      </c>
      <c r="H242" s="70">
        <f t="shared" ca="1" si="97"/>
        <v>1.00739121</v>
      </c>
      <c r="I242" s="69">
        <f t="shared" si="85"/>
        <v>4.65E-2</v>
      </c>
      <c r="J242" s="71">
        <f t="shared" si="86"/>
        <v>44270</v>
      </c>
      <c r="K242" s="72">
        <f t="shared" si="87"/>
        <v>64</v>
      </c>
      <c r="L242" s="73">
        <f t="shared" si="88"/>
        <v>64</v>
      </c>
      <c r="M242" s="74">
        <f t="shared" si="81"/>
        <v>1.011610057</v>
      </c>
      <c r="N242" s="74">
        <f t="shared" ca="1" si="82"/>
        <v>1.019087079</v>
      </c>
      <c r="O242" s="73">
        <f t="shared" si="89"/>
        <v>0</v>
      </c>
      <c r="P242" s="70">
        <f t="shared" ca="1" si="90"/>
        <v>19.087078999999999</v>
      </c>
      <c r="Q242" s="70">
        <f t="shared" si="91"/>
        <v>0</v>
      </c>
      <c r="R242" s="75" t="str">
        <f t="shared" si="92"/>
        <v>J=</v>
      </c>
      <c r="S242" s="71">
        <f t="shared" si="93"/>
        <v>44454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4" x14ac:dyDescent="0.15">
      <c r="A243" s="68">
        <f t="shared" si="83"/>
        <v>44364</v>
      </c>
      <c r="B243" s="82">
        <f t="shared" ca="1" si="94"/>
        <v>1019.406147</v>
      </c>
      <c r="C243" s="70">
        <f t="shared" si="84"/>
        <v>1000</v>
      </c>
      <c r="D243" s="11">
        <f ca="1">IF(A243&lt;$B$1,VLOOKUP(A243,[1]DI!$A$4:$B$15000,2),0)</f>
        <v>4.1500000000000002E-2</v>
      </c>
      <c r="E243" s="70">
        <f t="shared" ca="1" si="95"/>
        <v>1.00016137</v>
      </c>
      <c r="F243" s="70">
        <f ca="1">(TRUNC(PRODUCT($E$12:$E242),16))</f>
        <v>1.0144716468872399</v>
      </c>
      <c r="G243" s="70">
        <f t="shared" ca="1" si="96"/>
        <v>1.0068948844151699</v>
      </c>
      <c r="H243" s="70">
        <f t="shared" ca="1" si="97"/>
        <v>1.0075248800000001</v>
      </c>
      <c r="I243" s="69">
        <f t="shared" si="85"/>
        <v>4.65E-2</v>
      </c>
      <c r="J243" s="71">
        <f t="shared" si="86"/>
        <v>44270</v>
      </c>
      <c r="K243" s="72">
        <f t="shared" si="87"/>
        <v>65</v>
      </c>
      <c r="L243" s="73">
        <f t="shared" si="88"/>
        <v>65</v>
      </c>
      <c r="M243" s="74">
        <f t="shared" si="81"/>
        <v>1.0117925299999999</v>
      </c>
      <c r="N243" s="74">
        <f t="shared" ca="1" si="82"/>
        <v>1.019406147</v>
      </c>
      <c r="O243" s="73">
        <f t="shared" si="89"/>
        <v>0</v>
      </c>
      <c r="P243" s="70">
        <f t="shared" ca="1" si="90"/>
        <v>19.406147000000001</v>
      </c>
      <c r="Q243" s="70">
        <f t="shared" si="91"/>
        <v>0</v>
      </c>
      <c r="R243" s="75" t="str">
        <f t="shared" si="92"/>
        <v>J=</v>
      </c>
      <c r="S243" s="71">
        <f t="shared" si="93"/>
        <v>44454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4" x14ac:dyDescent="0.15">
      <c r="A244" s="68">
        <f t="shared" si="83"/>
        <v>44365</v>
      </c>
      <c r="B244" s="82">
        <f t="shared" ca="1" si="94"/>
        <v>1019.75455399</v>
      </c>
      <c r="C244" s="70">
        <f t="shared" si="84"/>
        <v>1000</v>
      </c>
      <c r="D244" s="11">
        <f ca="1">IF(A244&lt;$B$1,VLOOKUP(A244,[1]DI!$A$4:$B$15000,2),0)</f>
        <v>4.1500000000000002E-2</v>
      </c>
      <c r="E244" s="70">
        <f t="shared" ca="1" si="95"/>
        <v>1.00016137</v>
      </c>
      <c r="F244" s="70">
        <f ca="1">(TRUNC(PRODUCT($E$12:$E243),16))</f>
        <v>1.0146353521769</v>
      </c>
      <c r="G244" s="70">
        <f t="shared" ca="1" si="96"/>
        <v>1.0068948844151699</v>
      </c>
      <c r="H244" s="70">
        <f t="shared" ca="1" si="97"/>
        <v>1.0076874600000001</v>
      </c>
      <c r="I244" s="69">
        <f t="shared" si="85"/>
        <v>4.65E-2</v>
      </c>
      <c r="J244" s="71">
        <f t="shared" si="86"/>
        <v>44270</v>
      </c>
      <c r="K244" s="72">
        <f t="shared" si="87"/>
        <v>66</v>
      </c>
      <c r="L244" s="73">
        <f t="shared" si="88"/>
        <v>66</v>
      </c>
      <c r="M244" s="74">
        <f t="shared" si="81"/>
        <v>1.0119750359999999</v>
      </c>
      <c r="N244" s="74">
        <f t="shared" ca="1" si="82"/>
        <v>1.0197545539999999</v>
      </c>
      <c r="O244" s="73">
        <f t="shared" si="89"/>
        <v>0</v>
      </c>
      <c r="P244" s="70">
        <f t="shared" ca="1" si="90"/>
        <v>19.754553990000002</v>
      </c>
      <c r="Q244" s="70">
        <f t="shared" si="91"/>
        <v>0</v>
      </c>
      <c r="R244" s="75" t="str">
        <f t="shared" si="92"/>
        <v>J=</v>
      </c>
      <c r="S244" s="71">
        <f t="shared" si="93"/>
        <v>44454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4" x14ac:dyDescent="0.15">
      <c r="A245" s="68">
        <f t="shared" si="83"/>
        <v>44366</v>
      </c>
      <c r="B245" s="82">
        <f t="shared" ca="1" si="94"/>
        <v>1020.103082</v>
      </c>
      <c r="C245" s="70">
        <f t="shared" si="84"/>
        <v>1000</v>
      </c>
      <c r="D245" s="11">
        <f ca="1">IF(A245&lt;$B$1,VLOOKUP(A245,[1]DI!$A$4:$B$15000,2),0)</f>
        <v>0</v>
      </c>
      <c r="E245" s="70">
        <f t="shared" ca="1" si="95"/>
        <v>1</v>
      </c>
      <c r="F245" s="70">
        <f ca="1">(TRUNC(PRODUCT($E$12:$E244),16))</f>
        <v>1.01479908388368</v>
      </c>
      <c r="G245" s="70">
        <f t="shared" ca="1" si="96"/>
        <v>1.0068948844151699</v>
      </c>
      <c r="H245" s="70">
        <f t="shared" ca="1" si="97"/>
        <v>1.0078500699999999</v>
      </c>
      <c r="I245" s="69">
        <f t="shared" si="85"/>
        <v>4.65E-2</v>
      </c>
      <c r="J245" s="71">
        <f t="shared" si="86"/>
        <v>44270</v>
      </c>
      <c r="K245" s="72">
        <f t="shared" si="87"/>
        <v>66</v>
      </c>
      <c r="L245" s="73">
        <f t="shared" si="88"/>
        <v>67</v>
      </c>
      <c r="M245" s="74">
        <f t="shared" si="81"/>
        <v>1.0121575739999999</v>
      </c>
      <c r="N245" s="74">
        <f t="shared" ca="1" si="82"/>
        <v>1.0201030820000001</v>
      </c>
      <c r="O245" s="73">
        <f t="shared" si="89"/>
        <v>0</v>
      </c>
      <c r="P245" s="70">
        <f t="shared" ca="1" si="90"/>
        <v>20.103082000000001</v>
      </c>
      <c r="Q245" s="70">
        <f t="shared" si="91"/>
        <v>0</v>
      </c>
      <c r="R245" s="75" t="str">
        <f t="shared" si="92"/>
        <v>J=</v>
      </c>
      <c r="S245" s="71">
        <f t="shared" si="93"/>
        <v>44454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4" x14ac:dyDescent="0.15">
      <c r="A246" s="68">
        <f t="shared" si="83"/>
        <v>44367</v>
      </c>
      <c r="B246" s="82">
        <f t="shared" ca="1" si="94"/>
        <v>1020.103082</v>
      </c>
      <c r="C246" s="70">
        <f t="shared" si="84"/>
        <v>1000</v>
      </c>
      <c r="D246" s="11">
        <f ca="1">IF(A246&lt;$B$1,VLOOKUP(A246,[1]DI!$A$4:$B$15000,2),0)</f>
        <v>0</v>
      </c>
      <c r="E246" s="70">
        <f t="shared" ca="1" si="95"/>
        <v>1</v>
      </c>
      <c r="F246" s="70">
        <f ca="1">(TRUNC(PRODUCT($E$12:$E245),16))</f>
        <v>1.01479908388368</v>
      </c>
      <c r="G246" s="70">
        <f t="shared" ca="1" si="96"/>
        <v>1.0068948844151699</v>
      </c>
      <c r="H246" s="70">
        <f t="shared" ca="1" si="97"/>
        <v>1.0078500699999999</v>
      </c>
      <c r="I246" s="69">
        <f t="shared" si="85"/>
        <v>4.65E-2</v>
      </c>
      <c r="J246" s="71">
        <f t="shared" si="86"/>
        <v>44270</v>
      </c>
      <c r="K246" s="72">
        <f t="shared" si="87"/>
        <v>66</v>
      </c>
      <c r="L246" s="73">
        <f t="shared" si="88"/>
        <v>67</v>
      </c>
      <c r="M246" s="74">
        <f t="shared" si="81"/>
        <v>1.0121575739999999</v>
      </c>
      <c r="N246" s="74">
        <f t="shared" ca="1" si="82"/>
        <v>1.0201030820000001</v>
      </c>
      <c r="O246" s="73">
        <f t="shared" si="89"/>
        <v>0</v>
      </c>
      <c r="P246" s="70">
        <f t="shared" ca="1" si="90"/>
        <v>20.103082000000001</v>
      </c>
      <c r="Q246" s="70">
        <f t="shared" si="91"/>
        <v>0</v>
      </c>
      <c r="R246" s="75" t="str">
        <f t="shared" si="92"/>
        <v>J=</v>
      </c>
      <c r="S246" s="71">
        <f t="shared" si="93"/>
        <v>44454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4" x14ac:dyDescent="0.15">
      <c r="A247" s="68">
        <f t="shared" si="83"/>
        <v>44368</v>
      </c>
      <c r="B247" s="82">
        <f t="shared" ca="1" si="94"/>
        <v>1020.103082</v>
      </c>
      <c r="C247" s="70">
        <f t="shared" si="84"/>
        <v>1000</v>
      </c>
      <c r="D247" s="11">
        <f ca="1">IF(A247&lt;$B$1,VLOOKUP(A247,[1]DI!$A$4:$B$15000,2),0)</f>
        <v>4.1500000000000002E-2</v>
      </c>
      <c r="E247" s="70">
        <f t="shared" ca="1" si="95"/>
        <v>1.00016137</v>
      </c>
      <c r="F247" s="70">
        <f ca="1">(TRUNC(PRODUCT($E$12:$E246),16))</f>
        <v>1.01479908388368</v>
      </c>
      <c r="G247" s="70">
        <f t="shared" ca="1" si="96"/>
        <v>1.0068948844151699</v>
      </c>
      <c r="H247" s="70">
        <f t="shared" ca="1" si="97"/>
        <v>1.0078500699999999</v>
      </c>
      <c r="I247" s="69">
        <f t="shared" si="85"/>
        <v>4.65E-2</v>
      </c>
      <c r="J247" s="71">
        <f t="shared" si="86"/>
        <v>44270</v>
      </c>
      <c r="K247" s="72">
        <f t="shared" si="87"/>
        <v>67</v>
      </c>
      <c r="L247" s="73">
        <f t="shared" si="88"/>
        <v>67</v>
      </c>
      <c r="M247" s="74">
        <f t="shared" si="81"/>
        <v>1.0121575739999999</v>
      </c>
      <c r="N247" s="74">
        <f t="shared" ca="1" si="82"/>
        <v>1.0201030820000001</v>
      </c>
      <c r="O247" s="73">
        <f t="shared" si="89"/>
        <v>0</v>
      </c>
      <c r="P247" s="70">
        <f t="shared" ca="1" si="90"/>
        <v>20.103082000000001</v>
      </c>
      <c r="Q247" s="70">
        <f t="shared" si="91"/>
        <v>0</v>
      </c>
      <c r="R247" s="75" t="str">
        <f t="shared" si="92"/>
        <v>J=</v>
      </c>
      <c r="S247" s="71">
        <f t="shared" si="93"/>
        <v>44454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4" x14ac:dyDescent="0.15">
      <c r="A248" s="68">
        <f t="shared" si="83"/>
        <v>44369</v>
      </c>
      <c r="B248" s="82">
        <f t="shared" ca="1" si="94"/>
        <v>1020.451733</v>
      </c>
      <c r="C248" s="70">
        <f t="shared" si="84"/>
        <v>1000</v>
      </c>
      <c r="D248" s="11">
        <f ca="1">IF(A248&lt;$B$1,VLOOKUP(A248,[1]DI!$A$4:$B$15000,2),0)</f>
        <v>4.1500000000000002E-2</v>
      </c>
      <c r="E248" s="70">
        <f t="shared" ca="1" si="95"/>
        <v>1.00016137</v>
      </c>
      <c r="F248" s="70">
        <f ca="1">(TRUNC(PRODUCT($E$12:$E247),16))</f>
        <v>1.0149628420118499</v>
      </c>
      <c r="G248" s="70">
        <f t="shared" ca="1" si="96"/>
        <v>1.0068948844151699</v>
      </c>
      <c r="H248" s="70">
        <f t="shared" ca="1" si="97"/>
        <v>1.00801271</v>
      </c>
      <c r="I248" s="69">
        <f t="shared" si="85"/>
        <v>4.65E-2</v>
      </c>
      <c r="J248" s="71">
        <f t="shared" si="86"/>
        <v>44270</v>
      </c>
      <c r="K248" s="72">
        <f t="shared" si="87"/>
        <v>68</v>
      </c>
      <c r="L248" s="73">
        <f t="shared" si="88"/>
        <v>68</v>
      </c>
      <c r="M248" s="74">
        <f t="shared" si="81"/>
        <v>1.012340145</v>
      </c>
      <c r="N248" s="74">
        <f t="shared" ca="1" si="82"/>
        <v>1.020451733</v>
      </c>
      <c r="O248" s="73">
        <f t="shared" si="89"/>
        <v>0</v>
      </c>
      <c r="P248" s="70">
        <f t="shared" ca="1" si="90"/>
        <v>20.451733000000001</v>
      </c>
      <c r="Q248" s="70">
        <f t="shared" si="91"/>
        <v>0</v>
      </c>
      <c r="R248" s="75" t="str">
        <f t="shared" si="92"/>
        <v>J=</v>
      </c>
      <c r="S248" s="71">
        <f t="shared" si="93"/>
        <v>44454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4" x14ac:dyDescent="0.15">
      <c r="A249" s="68">
        <f t="shared" si="83"/>
        <v>44370</v>
      </c>
      <c r="B249" s="82">
        <f t="shared" ca="1" si="94"/>
        <v>1020.8004979999999</v>
      </c>
      <c r="C249" s="70">
        <f t="shared" si="84"/>
        <v>1000</v>
      </c>
      <c r="D249" s="11">
        <f ca="1">IF(A249&lt;$B$1,VLOOKUP(A249,[1]DI!$A$4:$B$15000,2),0)</f>
        <v>4.1500000000000002E-2</v>
      </c>
      <c r="E249" s="70">
        <f t="shared" ca="1" si="95"/>
        <v>1.00016137</v>
      </c>
      <c r="F249" s="70">
        <f ca="1">(TRUNC(PRODUCT($E$12:$E248),16))</f>
        <v>1.01512662656567</v>
      </c>
      <c r="G249" s="70">
        <f t="shared" ca="1" si="96"/>
        <v>1.0068948844151699</v>
      </c>
      <c r="H249" s="70">
        <f t="shared" ca="1" si="97"/>
        <v>1.00817537</v>
      </c>
      <c r="I249" s="69">
        <f t="shared" si="85"/>
        <v>4.65E-2</v>
      </c>
      <c r="J249" s="71">
        <f t="shared" si="86"/>
        <v>44270</v>
      </c>
      <c r="K249" s="72">
        <f t="shared" si="87"/>
        <v>69</v>
      </c>
      <c r="L249" s="73">
        <f t="shared" si="88"/>
        <v>69</v>
      </c>
      <c r="M249" s="74">
        <f t="shared" si="81"/>
        <v>1.01252275</v>
      </c>
      <c r="N249" s="74">
        <f t="shared" ca="1" si="82"/>
        <v>1.0208004980000001</v>
      </c>
      <c r="O249" s="73">
        <f t="shared" si="89"/>
        <v>0</v>
      </c>
      <c r="P249" s="70">
        <f t="shared" ca="1" si="90"/>
        <v>20.800498000000001</v>
      </c>
      <c r="Q249" s="70">
        <f t="shared" si="91"/>
        <v>0</v>
      </c>
      <c r="R249" s="75" t="str">
        <f t="shared" si="92"/>
        <v>J=</v>
      </c>
      <c r="S249" s="71">
        <f t="shared" si="93"/>
        <v>44454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4" x14ac:dyDescent="0.15">
      <c r="A250" s="68">
        <f t="shared" si="83"/>
        <v>44371</v>
      </c>
      <c r="B250" s="82">
        <f t="shared" ca="1" si="94"/>
        <v>1021.1493850000001</v>
      </c>
      <c r="C250" s="70">
        <f t="shared" si="84"/>
        <v>1000</v>
      </c>
      <c r="D250" s="11">
        <f ca="1">IF(A250&lt;$B$1,VLOOKUP(A250,[1]DI!$A$4:$B$15000,2),0)</f>
        <v>4.1500000000000002E-2</v>
      </c>
      <c r="E250" s="70">
        <f t="shared" ca="1" si="95"/>
        <v>1.00016137</v>
      </c>
      <c r="F250" s="70">
        <f ca="1">(TRUNC(PRODUCT($E$12:$E249),16))</f>
        <v>1.0152904375493901</v>
      </c>
      <c r="G250" s="70">
        <f t="shared" ca="1" si="96"/>
        <v>1.0068948844151699</v>
      </c>
      <c r="H250" s="70">
        <f t="shared" ca="1" si="97"/>
        <v>1.00833806</v>
      </c>
      <c r="I250" s="69">
        <f t="shared" si="85"/>
        <v>4.65E-2</v>
      </c>
      <c r="J250" s="71">
        <f t="shared" si="86"/>
        <v>44270</v>
      </c>
      <c r="K250" s="72">
        <f t="shared" si="87"/>
        <v>70</v>
      </c>
      <c r="L250" s="73">
        <f t="shared" si="88"/>
        <v>70</v>
      </c>
      <c r="M250" s="74">
        <f t="shared" si="81"/>
        <v>1.012705387</v>
      </c>
      <c r="N250" s="74">
        <f t="shared" ca="1" si="82"/>
        <v>1.021149385</v>
      </c>
      <c r="O250" s="73">
        <f t="shared" si="89"/>
        <v>0</v>
      </c>
      <c r="P250" s="70">
        <f t="shared" ca="1" si="90"/>
        <v>21.149384999999999</v>
      </c>
      <c r="Q250" s="70">
        <f t="shared" si="91"/>
        <v>0</v>
      </c>
      <c r="R250" s="75" t="str">
        <f t="shared" si="92"/>
        <v>J=</v>
      </c>
      <c r="S250" s="71">
        <f t="shared" si="93"/>
        <v>44454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4" x14ac:dyDescent="0.15">
      <c r="A251" s="68">
        <f t="shared" si="83"/>
        <v>44372</v>
      </c>
      <c r="B251" s="82">
        <f t="shared" ca="1" si="94"/>
        <v>1021.4983959899999</v>
      </c>
      <c r="C251" s="70">
        <f t="shared" si="84"/>
        <v>1000</v>
      </c>
      <c r="D251" s="11">
        <f ca="1">IF(A251&lt;$B$1,VLOOKUP(A251,[1]DI!$A$4:$B$15000,2),0)</f>
        <v>4.1500000000000002E-2</v>
      </c>
      <c r="E251" s="70">
        <f t="shared" ca="1" si="95"/>
        <v>1.00016137</v>
      </c>
      <c r="F251" s="70">
        <f ca="1">(TRUNC(PRODUCT($E$12:$E250),16))</f>
        <v>1.0154542749672999</v>
      </c>
      <c r="G251" s="70">
        <f t="shared" ca="1" si="96"/>
        <v>1.0068948844151699</v>
      </c>
      <c r="H251" s="70">
        <f t="shared" ca="1" si="97"/>
        <v>1.0085007800000001</v>
      </c>
      <c r="I251" s="69">
        <f t="shared" si="85"/>
        <v>4.65E-2</v>
      </c>
      <c r="J251" s="71">
        <f t="shared" si="86"/>
        <v>44270</v>
      </c>
      <c r="K251" s="72">
        <f t="shared" si="87"/>
        <v>71</v>
      </c>
      <c r="L251" s="73">
        <f t="shared" si="88"/>
        <v>71</v>
      </c>
      <c r="M251" s="74">
        <f t="shared" si="81"/>
        <v>1.0128880570000001</v>
      </c>
      <c r="N251" s="74">
        <f t="shared" ca="1" si="82"/>
        <v>1.0214983959999999</v>
      </c>
      <c r="O251" s="73">
        <f t="shared" si="89"/>
        <v>0</v>
      </c>
      <c r="P251" s="70">
        <f t="shared" ca="1" si="90"/>
        <v>21.498395989999999</v>
      </c>
      <c r="Q251" s="70">
        <f t="shared" si="91"/>
        <v>0</v>
      </c>
      <c r="R251" s="75" t="str">
        <f t="shared" si="92"/>
        <v>J=</v>
      </c>
      <c r="S251" s="71">
        <f t="shared" si="93"/>
        <v>44454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4" x14ac:dyDescent="0.15">
      <c r="A252" s="68">
        <f t="shared" si="83"/>
        <v>44373</v>
      </c>
      <c r="B252" s="82">
        <f t="shared" ca="1" si="94"/>
        <v>1021.847519</v>
      </c>
      <c r="C252" s="70">
        <f t="shared" si="84"/>
        <v>1000</v>
      </c>
      <c r="D252" s="11">
        <f ca="1">IF(A252&lt;$B$1,VLOOKUP(A252,[1]DI!$A$4:$B$15000,2),0)</f>
        <v>0</v>
      </c>
      <c r="E252" s="70">
        <f t="shared" ca="1" si="95"/>
        <v>1</v>
      </c>
      <c r="F252" s="70">
        <f ca="1">(TRUNC(PRODUCT($E$12:$E251),16))</f>
        <v>1.01561813882365</v>
      </c>
      <c r="G252" s="70">
        <f t="shared" ca="1" si="96"/>
        <v>1.0068948844151699</v>
      </c>
      <c r="H252" s="70">
        <f t="shared" ca="1" si="97"/>
        <v>1.00866352</v>
      </c>
      <c r="I252" s="69">
        <f t="shared" si="85"/>
        <v>4.65E-2</v>
      </c>
      <c r="J252" s="71">
        <f t="shared" si="86"/>
        <v>44270</v>
      </c>
      <c r="K252" s="72">
        <f t="shared" si="87"/>
        <v>71</v>
      </c>
      <c r="L252" s="73">
        <f t="shared" si="88"/>
        <v>72</v>
      </c>
      <c r="M252" s="74">
        <f t="shared" si="81"/>
        <v>1.01307076</v>
      </c>
      <c r="N252" s="74">
        <f t="shared" ca="1" si="82"/>
        <v>1.021847519</v>
      </c>
      <c r="O252" s="73">
        <f t="shared" si="89"/>
        <v>0</v>
      </c>
      <c r="P252" s="70">
        <f t="shared" ca="1" si="90"/>
        <v>21.847518999999998</v>
      </c>
      <c r="Q252" s="70">
        <f t="shared" si="91"/>
        <v>0</v>
      </c>
      <c r="R252" s="75" t="str">
        <f t="shared" si="92"/>
        <v>J=</v>
      </c>
      <c r="S252" s="71">
        <f t="shared" si="93"/>
        <v>44454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4" x14ac:dyDescent="0.15">
      <c r="A253" s="68">
        <f t="shared" si="83"/>
        <v>44374</v>
      </c>
      <c r="B253" s="82">
        <f t="shared" ca="1" si="94"/>
        <v>1021.847519</v>
      </c>
      <c r="C253" s="70">
        <f t="shared" si="84"/>
        <v>1000</v>
      </c>
      <c r="D253" s="11">
        <f ca="1">IF(A253&lt;$B$1,VLOOKUP(A253,[1]DI!$A$4:$B$15000,2),0)</f>
        <v>0</v>
      </c>
      <c r="E253" s="70">
        <f t="shared" ca="1" si="95"/>
        <v>1</v>
      </c>
      <c r="F253" s="70">
        <f ca="1">(TRUNC(PRODUCT($E$12:$E252),16))</f>
        <v>1.01561813882365</v>
      </c>
      <c r="G253" s="70">
        <f t="shared" ca="1" si="96"/>
        <v>1.0068948844151699</v>
      </c>
      <c r="H253" s="70">
        <f t="shared" ca="1" si="97"/>
        <v>1.00866352</v>
      </c>
      <c r="I253" s="69">
        <f t="shared" si="85"/>
        <v>4.65E-2</v>
      </c>
      <c r="J253" s="71">
        <f t="shared" si="86"/>
        <v>44270</v>
      </c>
      <c r="K253" s="72">
        <f t="shared" si="87"/>
        <v>71</v>
      </c>
      <c r="L253" s="73">
        <f t="shared" si="88"/>
        <v>72</v>
      </c>
      <c r="M253" s="74">
        <f t="shared" si="81"/>
        <v>1.01307076</v>
      </c>
      <c r="N253" s="74">
        <f t="shared" ca="1" si="82"/>
        <v>1.021847519</v>
      </c>
      <c r="O253" s="73">
        <f t="shared" si="89"/>
        <v>0</v>
      </c>
      <c r="P253" s="70">
        <f t="shared" ca="1" si="90"/>
        <v>21.847518999999998</v>
      </c>
      <c r="Q253" s="70">
        <f t="shared" si="91"/>
        <v>0</v>
      </c>
      <c r="R253" s="75" t="str">
        <f t="shared" si="92"/>
        <v>J=</v>
      </c>
      <c r="S253" s="71">
        <f t="shared" si="93"/>
        <v>44454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4" x14ac:dyDescent="0.15">
      <c r="A254" s="68">
        <f t="shared" si="83"/>
        <v>44375</v>
      </c>
      <c r="B254" s="82">
        <f t="shared" ca="1" si="94"/>
        <v>1021.847519</v>
      </c>
      <c r="C254" s="70">
        <f t="shared" si="84"/>
        <v>1000</v>
      </c>
      <c r="D254" s="11">
        <f ca="1">IF(A254&lt;$B$1,VLOOKUP(A254,[1]DI!$A$4:$B$15000,2),0)</f>
        <v>4.1500000000000002E-2</v>
      </c>
      <c r="E254" s="70">
        <f t="shared" ca="1" si="95"/>
        <v>1.00016137</v>
      </c>
      <c r="F254" s="70">
        <f ca="1">(TRUNC(PRODUCT($E$12:$E253),16))</f>
        <v>1.01561813882365</v>
      </c>
      <c r="G254" s="70">
        <f t="shared" ca="1" si="96"/>
        <v>1.0068948844151699</v>
      </c>
      <c r="H254" s="70">
        <f t="shared" ca="1" si="97"/>
        <v>1.00866352</v>
      </c>
      <c r="I254" s="69">
        <f t="shared" si="85"/>
        <v>4.65E-2</v>
      </c>
      <c r="J254" s="71">
        <f t="shared" si="86"/>
        <v>44270</v>
      </c>
      <c r="K254" s="72">
        <f t="shared" si="87"/>
        <v>72</v>
      </c>
      <c r="L254" s="73">
        <f t="shared" si="88"/>
        <v>72</v>
      </c>
      <c r="M254" s="74">
        <f t="shared" si="81"/>
        <v>1.01307076</v>
      </c>
      <c r="N254" s="74">
        <f t="shared" ca="1" si="82"/>
        <v>1.021847519</v>
      </c>
      <c r="O254" s="73">
        <f t="shared" si="89"/>
        <v>0</v>
      </c>
      <c r="P254" s="70">
        <f t="shared" ca="1" si="90"/>
        <v>21.847518999999998</v>
      </c>
      <c r="Q254" s="70">
        <f t="shared" si="91"/>
        <v>0</v>
      </c>
      <c r="R254" s="75" t="str">
        <f t="shared" si="92"/>
        <v>J=</v>
      </c>
      <c r="S254" s="71">
        <f t="shared" si="93"/>
        <v>44454</v>
      </c>
      <c r="T254" s="16"/>
      <c r="U254" s="8"/>
      <c r="V254" s="8"/>
      <c r="W254" s="16"/>
      <c r="X254" s="18"/>
      <c r="Y254" s="16"/>
      <c r="Z254" s="16"/>
      <c r="AA254" s="16"/>
      <c r="AB254" s="16"/>
      <c r="AC254" s="16"/>
      <c r="AD254" s="19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</row>
    <row r="255" spans="1:194" x14ac:dyDescent="0.15">
      <c r="A255" s="68">
        <f t="shared" si="83"/>
        <v>44376</v>
      </c>
      <c r="B255" s="82">
        <f t="shared" ca="1" si="94"/>
        <v>1022.19676499</v>
      </c>
      <c r="C255" s="70">
        <f t="shared" si="84"/>
        <v>1000</v>
      </c>
      <c r="D255" s="11">
        <f ca="1">IF(A255&lt;$B$1,VLOOKUP(A255,[1]DI!$A$4:$B$15000,2),0)</f>
        <v>4.1500000000000002E-2</v>
      </c>
      <c r="E255" s="70">
        <f t="shared" ca="1" si="95"/>
        <v>1.00016137</v>
      </c>
      <c r="F255" s="70">
        <f ca="1">(TRUNC(PRODUCT($E$12:$E254),16))</f>
        <v>1.01578202912272</v>
      </c>
      <c r="G255" s="70">
        <f t="shared" ca="1" si="96"/>
        <v>1.0068948844151699</v>
      </c>
      <c r="H255" s="70">
        <f t="shared" ca="1" si="97"/>
        <v>1.00882629</v>
      </c>
      <c r="I255" s="69">
        <f t="shared" si="85"/>
        <v>4.65E-2</v>
      </c>
      <c r="J255" s="71">
        <f t="shared" si="86"/>
        <v>44270</v>
      </c>
      <c r="K255" s="72">
        <f t="shared" si="87"/>
        <v>73</v>
      </c>
      <c r="L255" s="73">
        <f t="shared" si="88"/>
        <v>73</v>
      </c>
      <c r="M255" s="74">
        <f t="shared" si="81"/>
        <v>1.0132534959999999</v>
      </c>
      <c r="N255" s="74">
        <f t="shared" ca="1" si="82"/>
        <v>1.0221967649999999</v>
      </c>
      <c r="O255" s="73">
        <f t="shared" si="89"/>
        <v>0</v>
      </c>
      <c r="P255" s="70">
        <f t="shared" ca="1" si="90"/>
        <v>22.196764989999998</v>
      </c>
      <c r="Q255" s="70">
        <f t="shared" si="91"/>
        <v>0</v>
      </c>
      <c r="R255" s="75" t="str">
        <f t="shared" si="92"/>
        <v>J=</v>
      </c>
      <c r="S255" s="71">
        <f t="shared" si="93"/>
        <v>44454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4" x14ac:dyDescent="0.15">
      <c r="A256" s="68">
        <f t="shared" si="83"/>
        <v>44377</v>
      </c>
      <c r="B256" s="82">
        <f t="shared" ca="1" si="94"/>
        <v>1022.54612599</v>
      </c>
      <c r="C256" s="70">
        <f t="shared" si="84"/>
        <v>1000</v>
      </c>
      <c r="D256" s="11">
        <f ca="1">IF(A256&lt;$B$1,VLOOKUP(A256,[1]DI!$A$4:$B$15000,2),0)</f>
        <v>4.1500000000000002E-2</v>
      </c>
      <c r="E256" s="70">
        <f t="shared" ca="1" si="95"/>
        <v>1.00016137</v>
      </c>
      <c r="F256" s="70">
        <f ca="1">(TRUNC(PRODUCT($E$12:$E255),16))</f>
        <v>1.0159459458687501</v>
      </c>
      <c r="G256" s="70">
        <f t="shared" ca="1" si="96"/>
        <v>1.0068948844151699</v>
      </c>
      <c r="H256" s="70">
        <f t="shared" ca="1" si="97"/>
        <v>1.0089890800000001</v>
      </c>
      <c r="I256" s="69">
        <f t="shared" si="85"/>
        <v>4.65E-2</v>
      </c>
      <c r="J256" s="71">
        <f t="shared" si="86"/>
        <v>44270</v>
      </c>
      <c r="K256" s="72">
        <f t="shared" si="87"/>
        <v>74</v>
      </c>
      <c r="L256" s="73">
        <f t="shared" si="88"/>
        <v>74</v>
      </c>
      <c r="M256" s="74">
        <f t="shared" si="81"/>
        <v>1.013436266</v>
      </c>
      <c r="N256" s="74">
        <f t="shared" ca="1" si="82"/>
        <v>1.0225461259999999</v>
      </c>
      <c r="O256" s="73">
        <f t="shared" si="89"/>
        <v>0</v>
      </c>
      <c r="P256" s="70">
        <f t="shared" ca="1" si="90"/>
        <v>22.54612599</v>
      </c>
      <c r="Q256" s="70">
        <f t="shared" si="91"/>
        <v>0</v>
      </c>
      <c r="R256" s="75" t="str">
        <f t="shared" si="92"/>
        <v>J=</v>
      </c>
      <c r="S256" s="71">
        <f t="shared" si="93"/>
        <v>44454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15">
      <c r="A257" s="68">
        <f t="shared" si="83"/>
        <v>44378</v>
      </c>
      <c r="B257" s="82">
        <f t="shared" ca="1" si="94"/>
        <v>1022.895608</v>
      </c>
      <c r="C257" s="70">
        <f t="shared" si="84"/>
        <v>1000</v>
      </c>
      <c r="D257" s="11">
        <f ca="1">IF(A257&lt;$B$1,VLOOKUP(A257,[1]DI!$A$4:$B$15000,2),0)</f>
        <v>4.1500000000000002E-2</v>
      </c>
      <c r="E257" s="70">
        <f t="shared" ca="1" si="95"/>
        <v>1.00016137</v>
      </c>
      <c r="F257" s="70">
        <f ca="1">(TRUNC(PRODUCT($E$12:$E256),16))</f>
        <v>1.0161098890660401</v>
      </c>
      <c r="G257" s="70">
        <f t="shared" ca="1" si="96"/>
        <v>1.0068948844151699</v>
      </c>
      <c r="H257" s="70">
        <f t="shared" ca="1" si="97"/>
        <v>1.0091519</v>
      </c>
      <c r="I257" s="69">
        <f t="shared" si="85"/>
        <v>4.65E-2</v>
      </c>
      <c r="J257" s="71">
        <f t="shared" si="86"/>
        <v>44270</v>
      </c>
      <c r="K257" s="72">
        <f t="shared" si="87"/>
        <v>75</v>
      </c>
      <c r="L257" s="73">
        <f t="shared" si="88"/>
        <v>75</v>
      </c>
      <c r="M257" s="74">
        <f t="shared" si="81"/>
        <v>1.0136190679999999</v>
      </c>
      <c r="N257" s="74">
        <f t="shared" ca="1" si="82"/>
        <v>1.022895608</v>
      </c>
      <c r="O257" s="73">
        <f t="shared" si="89"/>
        <v>0</v>
      </c>
      <c r="P257" s="70">
        <f t="shared" ca="1" si="90"/>
        <v>22.895607999999999</v>
      </c>
      <c r="Q257" s="70">
        <f t="shared" si="91"/>
        <v>0</v>
      </c>
      <c r="R257" s="75" t="str">
        <f t="shared" si="92"/>
        <v>J=</v>
      </c>
      <c r="S257" s="71">
        <f t="shared" si="93"/>
        <v>44454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15">
      <c r="A258" s="68">
        <f t="shared" si="83"/>
        <v>44379</v>
      </c>
      <c r="B258" s="82">
        <f t="shared" ca="1" si="94"/>
        <v>1023.24521399</v>
      </c>
      <c r="C258" s="70">
        <f t="shared" si="84"/>
        <v>1000</v>
      </c>
      <c r="D258" s="11">
        <f ca="1">IF(A258&lt;$B$1,VLOOKUP(A258,[1]DI!$A$4:$B$15000,2),0)</f>
        <v>4.1500000000000002E-2</v>
      </c>
      <c r="E258" s="70">
        <f t="shared" ca="1" si="95"/>
        <v>1.00016137</v>
      </c>
      <c r="F258" s="70">
        <f ca="1">(TRUNC(PRODUCT($E$12:$E257),16))</f>
        <v>1.01627385871884</v>
      </c>
      <c r="G258" s="70">
        <f t="shared" ca="1" si="96"/>
        <v>1.0068948844151699</v>
      </c>
      <c r="H258" s="70">
        <f t="shared" ca="1" si="97"/>
        <v>1.0093147499999999</v>
      </c>
      <c r="I258" s="69">
        <f t="shared" si="85"/>
        <v>4.65E-2</v>
      </c>
      <c r="J258" s="71">
        <f t="shared" si="86"/>
        <v>44270</v>
      </c>
      <c r="K258" s="72">
        <f t="shared" si="87"/>
        <v>76</v>
      </c>
      <c r="L258" s="73">
        <f t="shared" si="88"/>
        <v>76</v>
      </c>
      <c r="M258" s="74">
        <f t="shared" si="81"/>
        <v>1.0138019030000001</v>
      </c>
      <c r="N258" s="74">
        <f t="shared" ca="1" si="82"/>
        <v>1.0232452139999999</v>
      </c>
      <c r="O258" s="73">
        <f t="shared" si="89"/>
        <v>0</v>
      </c>
      <c r="P258" s="70">
        <f t="shared" ca="1" si="90"/>
        <v>23.24521399</v>
      </c>
      <c r="Q258" s="70">
        <f t="shared" si="91"/>
        <v>0</v>
      </c>
      <c r="R258" s="75" t="str">
        <f t="shared" si="92"/>
        <v>J=</v>
      </c>
      <c r="S258" s="71">
        <f t="shared" si="93"/>
        <v>44454</v>
      </c>
      <c r="T258" s="8"/>
      <c r="U258" s="8"/>
      <c r="V258" s="8"/>
      <c r="W258" s="8"/>
      <c r="X258" s="1"/>
      <c r="Y258" s="8"/>
      <c r="Z258" s="8"/>
      <c r="AA258" s="8"/>
      <c r="AB258" s="8"/>
      <c r="AC258" s="8"/>
      <c r="AD258" s="9"/>
      <c r="AE258" s="8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15">
      <c r="A259" s="68">
        <f t="shared" si="83"/>
        <v>44380</v>
      </c>
      <c r="B259" s="82">
        <f t="shared" ca="1" si="94"/>
        <v>1023.594933</v>
      </c>
      <c r="C259" s="70">
        <f t="shared" si="84"/>
        <v>1000</v>
      </c>
      <c r="D259" s="11">
        <f ca="1">IF(A259&lt;$B$1,VLOOKUP(A259,[1]DI!$A$4:$B$15000,2),0)</f>
        <v>0</v>
      </c>
      <c r="E259" s="70">
        <f t="shared" ca="1" si="95"/>
        <v>1</v>
      </c>
      <c r="F259" s="70">
        <f ca="1">(TRUNC(PRODUCT($E$12:$E258),16))</f>
        <v>1.0164378548314199</v>
      </c>
      <c r="G259" s="70">
        <f t="shared" ca="1" si="96"/>
        <v>1.0068948844151699</v>
      </c>
      <c r="H259" s="70">
        <f t="shared" ca="1" si="97"/>
        <v>1.00947762</v>
      </c>
      <c r="I259" s="69">
        <f t="shared" si="85"/>
        <v>4.65E-2</v>
      </c>
      <c r="J259" s="71">
        <f t="shared" si="86"/>
        <v>44270</v>
      </c>
      <c r="K259" s="72">
        <f t="shared" si="87"/>
        <v>76</v>
      </c>
      <c r="L259" s="73">
        <f t="shared" si="88"/>
        <v>77</v>
      </c>
      <c r="M259" s="74">
        <f t="shared" si="81"/>
        <v>1.0139847710000001</v>
      </c>
      <c r="N259" s="74">
        <f t="shared" ca="1" si="82"/>
        <v>1.023594933</v>
      </c>
      <c r="O259" s="73">
        <f t="shared" si="89"/>
        <v>0</v>
      </c>
      <c r="P259" s="70">
        <f t="shared" ca="1" si="90"/>
        <v>23.594933000000001</v>
      </c>
      <c r="Q259" s="70">
        <f t="shared" si="91"/>
        <v>0</v>
      </c>
      <c r="R259" s="75" t="str">
        <f t="shared" si="92"/>
        <v>J=</v>
      </c>
      <c r="S259" s="71">
        <f t="shared" si="93"/>
        <v>44454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15">
      <c r="A260" s="68">
        <f t="shared" si="83"/>
        <v>44381</v>
      </c>
      <c r="B260" s="82">
        <f t="shared" ca="1" si="94"/>
        <v>1023.594933</v>
      </c>
      <c r="C260" s="70">
        <f t="shared" si="84"/>
        <v>1000</v>
      </c>
      <c r="D260" s="11">
        <f ca="1">IF(A260&lt;$B$1,VLOOKUP(A260,[1]DI!$A$4:$B$15000,2),0)</f>
        <v>0</v>
      </c>
      <c r="E260" s="70">
        <f t="shared" ca="1" si="95"/>
        <v>1</v>
      </c>
      <c r="F260" s="70">
        <f ca="1">(TRUNC(PRODUCT($E$12:$E259),16))</f>
        <v>1.0164378548314199</v>
      </c>
      <c r="G260" s="70">
        <f t="shared" ca="1" si="96"/>
        <v>1.0068948844151699</v>
      </c>
      <c r="H260" s="70">
        <f t="shared" ca="1" si="97"/>
        <v>1.00947762</v>
      </c>
      <c r="I260" s="69">
        <f t="shared" si="85"/>
        <v>4.65E-2</v>
      </c>
      <c r="J260" s="71">
        <f t="shared" si="86"/>
        <v>44270</v>
      </c>
      <c r="K260" s="72">
        <f t="shared" si="87"/>
        <v>76</v>
      </c>
      <c r="L260" s="73">
        <f t="shared" si="88"/>
        <v>77</v>
      </c>
      <c r="M260" s="74">
        <f t="shared" si="81"/>
        <v>1.0139847710000001</v>
      </c>
      <c r="N260" s="74">
        <f t="shared" ca="1" si="82"/>
        <v>1.023594933</v>
      </c>
      <c r="O260" s="73">
        <f t="shared" si="89"/>
        <v>0</v>
      </c>
      <c r="P260" s="70">
        <f t="shared" ca="1" si="90"/>
        <v>23.594933000000001</v>
      </c>
      <c r="Q260" s="70">
        <f t="shared" si="91"/>
        <v>0</v>
      </c>
      <c r="R260" s="75" t="str">
        <f t="shared" si="92"/>
        <v>J=</v>
      </c>
      <c r="S260" s="71">
        <f t="shared" si="93"/>
        <v>44454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15">
      <c r="A261" s="68">
        <f t="shared" si="83"/>
        <v>44382</v>
      </c>
      <c r="B261" s="82">
        <f t="shared" ca="1" si="94"/>
        <v>1023.594933</v>
      </c>
      <c r="C261" s="70">
        <f t="shared" si="84"/>
        <v>1000</v>
      </c>
      <c r="D261" s="11">
        <f ca="1">IF(A261&lt;$B$1,VLOOKUP(A261,[1]DI!$A$4:$B$15000,2),0)</f>
        <v>4.1500000000000002E-2</v>
      </c>
      <c r="E261" s="70">
        <f t="shared" ca="1" si="95"/>
        <v>1.00016137</v>
      </c>
      <c r="F261" s="70">
        <f ca="1">(TRUNC(PRODUCT($E$12:$E260),16))</f>
        <v>1.0164378548314199</v>
      </c>
      <c r="G261" s="70">
        <f t="shared" ca="1" si="96"/>
        <v>1.0068948844151699</v>
      </c>
      <c r="H261" s="70">
        <f t="shared" ca="1" si="97"/>
        <v>1.00947762</v>
      </c>
      <c r="I261" s="69">
        <f t="shared" si="85"/>
        <v>4.65E-2</v>
      </c>
      <c r="J261" s="71">
        <f t="shared" si="86"/>
        <v>44270</v>
      </c>
      <c r="K261" s="72">
        <f t="shared" si="87"/>
        <v>77</v>
      </c>
      <c r="L261" s="73">
        <f t="shared" si="88"/>
        <v>77</v>
      </c>
      <c r="M261" s="74">
        <f t="shared" si="81"/>
        <v>1.0139847710000001</v>
      </c>
      <c r="N261" s="74">
        <f t="shared" ca="1" si="82"/>
        <v>1.023594933</v>
      </c>
      <c r="O261" s="73">
        <f t="shared" si="89"/>
        <v>0</v>
      </c>
      <c r="P261" s="70">
        <f t="shared" ca="1" si="90"/>
        <v>23.594933000000001</v>
      </c>
      <c r="Q261" s="70">
        <f t="shared" si="91"/>
        <v>0</v>
      </c>
      <c r="R261" s="75" t="str">
        <f t="shared" si="92"/>
        <v>J=</v>
      </c>
      <c r="S261" s="71">
        <f t="shared" si="93"/>
        <v>44454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15">
      <c r="A262" s="68">
        <f t="shared" si="83"/>
        <v>44383</v>
      </c>
      <c r="B262" s="82">
        <f t="shared" ca="1" si="94"/>
        <v>1023.944776</v>
      </c>
      <c r="C262" s="70">
        <f t="shared" si="84"/>
        <v>1000</v>
      </c>
      <c r="D262" s="11">
        <f ca="1">IF(A262&lt;$B$1,VLOOKUP(A262,[1]DI!$A$4:$B$15000,2),0)</f>
        <v>4.1500000000000002E-2</v>
      </c>
      <c r="E262" s="70">
        <f t="shared" ca="1" si="95"/>
        <v>1.00016137</v>
      </c>
      <c r="F262" s="70">
        <f ca="1">(TRUNC(PRODUCT($E$12:$E261),16))</f>
        <v>1.0166018774080501</v>
      </c>
      <c r="G262" s="70">
        <f t="shared" ca="1" si="96"/>
        <v>1.0068948844151699</v>
      </c>
      <c r="H262" s="70">
        <f t="shared" ca="1" si="97"/>
        <v>1.00964052</v>
      </c>
      <c r="I262" s="69">
        <f t="shared" si="85"/>
        <v>4.65E-2</v>
      </c>
      <c r="J262" s="71">
        <f t="shared" si="86"/>
        <v>44270</v>
      </c>
      <c r="K262" s="72">
        <f t="shared" si="87"/>
        <v>78</v>
      </c>
      <c r="L262" s="73">
        <f t="shared" si="88"/>
        <v>78</v>
      </c>
      <c r="M262" s="74">
        <f t="shared" si="81"/>
        <v>1.0141676719999999</v>
      </c>
      <c r="N262" s="74">
        <f t="shared" ca="1" si="82"/>
        <v>1.023944776</v>
      </c>
      <c r="O262" s="73">
        <f t="shared" si="89"/>
        <v>0</v>
      </c>
      <c r="P262" s="70">
        <f t="shared" ca="1" si="90"/>
        <v>23.944776000000001</v>
      </c>
      <c r="Q262" s="70">
        <f t="shared" si="91"/>
        <v>0</v>
      </c>
      <c r="R262" s="75" t="str">
        <f t="shared" si="92"/>
        <v>J=</v>
      </c>
      <c r="S262" s="71">
        <f t="shared" si="93"/>
        <v>44454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15">
      <c r="A263" s="68">
        <f t="shared" si="83"/>
        <v>44384</v>
      </c>
      <c r="B263" s="82">
        <f t="shared" ca="1" si="94"/>
        <v>1024.29474</v>
      </c>
      <c r="C263" s="70">
        <f t="shared" si="84"/>
        <v>1000</v>
      </c>
      <c r="D263" s="11">
        <f ca="1">IF(A263&lt;$B$1,VLOOKUP(A263,[1]DI!$A$4:$B$15000,2),0)</f>
        <v>4.1500000000000002E-2</v>
      </c>
      <c r="E263" s="70">
        <f t="shared" ca="1" si="95"/>
        <v>1.00016137</v>
      </c>
      <c r="F263" s="70">
        <f ca="1">(TRUNC(PRODUCT($E$12:$E262),16))</f>
        <v>1.01676592645301</v>
      </c>
      <c r="G263" s="70">
        <f t="shared" ca="1" si="96"/>
        <v>1.0068948844151699</v>
      </c>
      <c r="H263" s="70">
        <f t="shared" ca="1" si="97"/>
        <v>1.0098034499999999</v>
      </c>
      <c r="I263" s="69">
        <f t="shared" si="85"/>
        <v>4.65E-2</v>
      </c>
      <c r="J263" s="71">
        <f t="shared" si="86"/>
        <v>44270</v>
      </c>
      <c r="K263" s="72">
        <f t="shared" si="87"/>
        <v>79</v>
      </c>
      <c r="L263" s="73">
        <f t="shared" si="88"/>
        <v>79</v>
      </c>
      <c r="M263" s="74">
        <f t="shared" si="81"/>
        <v>1.014350605</v>
      </c>
      <c r="N263" s="74">
        <f t="shared" ca="1" si="82"/>
        <v>1.02429474</v>
      </c>
      <c r="O263" s="73">
        <f t="shared" si="89"/>
        <v>0</v>
      </c>
      <c r="P263" s="70">
        <f t="shared" ca="1" si="90"/>
        <v>24.294740000000001</v>
      </c>
      <c r="Q263" s="70">
        <f t="shared" si="91"/>
        <v>0</v>
      </c>
      <c r="R263" s="75" t="str">
        <f t="shared" si="92"/>
        <v>J=</v>
      </c>
      <c r="S263" s="71">
        <f t="shared" si="93"/>
        <v>44454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15">
      <c r="A264" s="68">
        <f t="shared" si="83"/>
        <v>44385</v>
      </c>
      <c r="B264" s="82">
        <f t="shared" ca="1" si="94"/>
        <v>1024.64481899</v>
      </c>
      <c r="C264" s="70">
        <f t="shared" si="84"/>
        <v>1000</v>
      </c>
      <c r="D264" s="11">
        <f ca="1">IF(A264&lt;$B$1,VLOOKUP(A264,[1]DI!$A$4:$B$15000,2),0)</f>
        <v>4.1500000000000002E-2</v>
      </c>
      <c r="E264" s="70">
        <f t="shared" ca="1" si="95"/>
        <v>1.00016137</v>
      </c>
      <c r="F264" s="70">
        <f ca="1">(TRUNC(PRODUCT($E$12:$E263),16))</f>
        <v>1.01693000197056</v>
      </c>
      <c r="G264" s="70">
        <f t="shared" ca="1" si="96"/>
        <v>1.0068948844151699</v>
      </c>
      <c r="H264" s="70">
        <f t="shared" ca="1" si="97"/>
        <v>1.0099663999999999</v>
      </c>
      <c r="I264" s="69">
        <f t="shared" si="85"/>
        <v>4.65E-2</v>
      </c>
      <c r="J264" s="71">
        <f t="shared" si="86"/>
        <v>44270</v>
      </c>
      <c r="K264" s="72">
        <f t="shared" si="87"/>
        <v>80</v>
      </c>
      <c r="L264" s="73">
        <f t="shared" si="88"/>
        <v>80</v>
      </c>
      <c r="M264" s="74">
        <f t="shared" si="81"/>
        <v>1.0145335719999999</v>
      </c>
      <c r="N264" s="74">
        <f t="shared" ca="1" si="82"/>
        <v>1.0246448189999999</v>
      </c>
      <c r="O264" s="73">
        <f t="shared" si="89"/>
        <v>0</v>
      </c>
      <c r="P264" s="70">
        <f t="shared" ca="1" si="90"/>
        <v>24.644818990000001</v>
      </c>
      <c r="Q264" s="70">
        <f t="shared" si="91"/>
        <v>0</v>
      </c>
      <c r="R264" s="75" t="str">
        <f t="shared" si="92"/>
        <v>J=</v>
      </c>
      <c r="S264" s="71">
        <f t="shared" si="93"/>
        <v>44454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15">
      <c r="A265" s="68">
        <f t="shared" si="83"/>
        <v>44386</v>
      </c>
      <c r="B265" s="82">
        <f t="shared" ca="1" si="94"/>
        <v>1024.9950219899999</v>
      </c>
      <c r="C265" s="70">
        <f t="shared" si="84"/>
        <v>1000</v>
      </c>
      <c r="D265" s="11">
        <f ca="1">IF(A265&lt;$B$1,VLOOKUP(A265,[1]DI!$A$4:$B$15000,2),0)</f>
        <v>4.1500000000000002E-2</v>
      </c>
      <c r="E265" s="70">
        <f t="shared" ca="1" si="95"/>
        <v>1.00016137</v>
      </c>
      <c r="F265" s="70">
        <f ca="1">(TRUNC(PRODUCT($E$12:$E264),16))</f>
        <v>1.0170941039649799</v>
      </c>
      <c r="G265" s="70">
        <f t="shared" ca="1" si="96"/>
        <v>1.0068948844151699</v>
      </c>
      <c r="H265" s="70">
        <f t="shared" ca="1" si="97"/>
        <v>1.01012938</v>
      </c>
      <c r="I265" s="69">
        <f t="shared" si="85"/>
        <v>4.65E-2</v>
      </c>
      <c r="J265" s="71">
        <f t="shared" si="86"/>
        <v>44270</v>
      </c>
      <c r="K265" s="72">
        <f t="shared" si="87"/>
        <v>81</v>
      </c>
      <c r="L265" s="73">
        <f t="shared" si="88"/>
        <v>81</v>
      </c>
      <c r="M265" s="74">
        <f t="shared" si="81"/>
        <v>1.014716572</v>
      </c>
      <c r="N265" s="74">
        <f t="shared" ca="1" si="82"/>
        <v>1.0249950219999999</v>
      </c>
      <c r="O265" s="73">
        <f t="shared" si="89"/>
        <v>0</v>
      </c>
      <c r="P265" s="70">
        <f t="shared" ca="1" si="90"/>
        <v>24.995021990000001</v>
      </c>
      <c r="Q265" s="70">
        <f t="shared" si="91"/>
        <v>0</v>
      </c>
      <c r="R265" s="75" t="str">
        <f t="shared" si="92"/>
        <v>J=</v>
      </c>
      <c r="S265" s="71">
        <f t="shared" si="93"/>
        <v>44454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15">
      <c r="A266" s="68">
        <f t="shared" si="83"/>
        <v>44387</v>
      </c>
      <c r="B266" s="82">
        <f t="shared" ca="1" si="94"/>
        <v>1025.345337</v>
      </c>
      <c r="C266" s="70">
        <f t="shared" si="84"/>
        <v>1000</v>
      </c>
      <c r="D266" s="11">
        <f ca="1">IF(A266&lt;$B$1,VLOOKUP(A266,[1]DI!$A$4:$B$15000,2),0)</f>
        <v>0</v>
      </c>
      <c r="E266" s="70">
        <f t="shared" ca="1" si="95"/>
        <v>1</v>
      </c>
      <c r="F266" s="70">
        <f ca="1">(TRUNC(PRODUCT($E$12:$E265),16))</f>
        <v>1.0172582324405399</v>
      </c>
      <c r="G266" s="70">
        <f t="shared" ca="1" si="96"/>
        <v>1.0068948844151699</v>
      </c>
      <c r="H266" s="70">
        <f t="shared" ca="1" si="97"/>
        <v>1.0102923800000001</v>
      </c>
      <c r="I266" s="69">
        <f t="shared" si="85"/>
        <v>4.65E-2</v>
      </c>
      <c r="J266" s="71">
        <f t="shared" si="86"/>
        <v>44270</v>
      </c>
      <c r="K266" s="72">
        <f t="shared" si="87"/>
        <v>81</v>
      </c>
      <c r="L266" s="73">
        <f t="shared" si="88"/>
        <v>82</v>
      </c>
      <c r="M266" s="74">
        <f t="shared" si="81"/>
        <v>1.0148996050000001</v>
      </c>
      <c r="N266" s="74">
        <f t="shared" ca="1" si="82"/>
        <v>1.0253453370000001</v>
      </c>
      <c r="O266" s="73">
        <f t="shared" si="89"/>
        <v>0</v>
      </c>
      <c r="P266" s="70">
        <f t="shared" ca="1" si="90"/>
        <v>25.345337000000001</v>
      </c>
      <c r="Q266" s="70">
        <f t="shared" si="91"/>
        <v>0</v>
      </c>
      <c r="R266" s="75" t="str">
        <f t="shared" si="92"/>
        <v>J=</v>
      </c>
      <c r="S266" s="71">
        <f t="shared" si="93"/>
        <v>44454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15">
      <c r="A267" s="68">
        <f t="shared" si="83"/>
        <v>44388</v>
      </c>
      <c r="B267" s="82">
        <f t="shared" ca="1" si="94"/>
        <v>1025.345337</v>
      </c>
      <c r="C267" s="70">
        <f t="shared" si="84"/>
        <v>1000</v>
      </c>
      <c r="D267" s="11">
        <f ca="1">IF(A267&lt;$B$1,VLOOKUP(A267,[1]DI!$A$4:$B$15000,2),0)</f>
        <v>0</v>
      </c>
      <c r="E267" s="70">
        <f t="shared" ca="1" si="95"/>
        <v>1</v>
      </c>
      <c r="F267" s="70">
        <f ca="1">(TRUNC(PRODUCT($E$12:$E266),16))</f>
        <v>1.0172582324405399</v>
      </c>
      <c r="G267" s="70">
        <f t="shared" ca="1" si="96"/>
        <v>1.0068948844151699</v>
      </c>
      <c r="H267" s="70">
        <f t="shared" ca="1" si="97"/>
        <v>1.0102923800000001</v>
      </c>
      <c r="I267" s="69">
        <f t="shared" si="85"/>
        <v>4.65E-2</v>
      </c>
      <c r="J267" s="71">
        <f t="shared" si="86"/>
        <v>44270</v>
      </c>
      <c r="K267" s="72">
        <f t="shared" si="87"/>
        <v>81</v>
      </c>
      <c r="L267" s="73">
        <f t="shared" si="88"/>
        <v>82</v>
      </c>
      <c r="M267" s="74">
        <f t="shared" si="81"/>
        <v>1.0148996050000001</v>
      </c>
      <c r="N267" s="74">
        <f t="shared" ca="1" si="82"/>
        <v>1.0253453370000001</v>
      </c>
      <c r="O267" s="73">
        <f t="shared" si="89"/>
        <v>0</v>
      </c>
      <c r="P267" s="70">
        <f t="shared" ca="1" si="90"/>
        <v>25.345337000000001</v>
      </c>
      <c r="Q267" s="70">
        <f t="shared" si="91"/>
        <v>0</v>
      </c>
      <c r="R267" s="75" t="str">
        <f t="shared" si="92"/>
        <v>J=</v>
      </c>
      <c r="S267" s="71">
        <f t="shared" si="93"/>
        <v>44454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15">
      <c r="A268" s="68">
        <f t="shared" si="83"/>
        <v>44389</v>
      </c>
      <c r="B268" s="82">
        <f t="shared" ca="1" si="94"/>
        <v>1025.345337</v>
      </c>
      <c r="C268" s="70">
        <f t="shared" si="84"/>
        <v>1000</v>
      </c>
      <c r="D268" s="11">
        <f ca="1">IF(A268&lt;$B$1,VLOOKUP(A268,[1]DI!$A$4:$B$15000,2),0)</f>
        <v>4.1500000000000002E-2</v>
      </c>
      <c r="E268" s="70">
        <f t="shared" ca="1" si="95"/>
        <v>1.00016137</v>
      </c>
      <c r="F268" s="70">
        <f ca="1">(TRUNC(PRODUCT($E$12:$E267),16))</f>
        <v>1.0172582324405399</v>
      </c>
      <c r="G268" s="70">
        <f t="shared" ca="1" si="96"/>
        <v>1.0068948844151699</v>
      </c>
      <c r="H268" s="70">
        <f t="shared" ca="1" si="97"/>
        <v>1.0102923800000001</v>
      </c>
      <c r="I268" s="69">
        <f t="shared" si="85"/>
        <v>4.65E-2</v>
      </c>
      <c r="J268" s="71">
        <f t="shared" si="86"/>
        <v>44270</v>
      </c>
      <c r="K268" s="72">
        <f t="shared" si="87"/>
        <v>82</v>
      </c>
      <c r="L268" s="73">
        <f t="shared" si="88"/>
        <v>82</v>
      </c>
      <c r="M268" s="74">
        <f t="shared" ref="M268:M331" si="98">ROUND((I268+1)^(L268/252),9)</f>
        <v>1.0148996050000001</v>
      </c>
      <c r="N268" s="74">
        <f t="shared" ref="N268:N331" ca="1" si="99">ROUND(H268*M268,9)</f>
        <v>1.0253453370000001</v>
      </c>
      <c r="O268" s="73">
        <f t="shared" si="89"/>
        <v>0</v>
      </c>
      <c r="P268" s="70">
        <f t="shared" ca="1" si="90"/>
        <v>25.345337000000001</v>
      </c>
      <c r="Q268" s="70">
        <f t="shared" si="91"/>
        <v>0</v>
      </c>
      <c r="R268" s="75" t="str">
        <f t="shared" si="92"/>
        <v>J=</v>
      </c>
      <c r="S268" s="71">
        <f t="shared" si="93"/>
        <v>44454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15">
      <c r="A269" s="68">
        <f t="shared" ref="A269:A332" si="100">(A268+1)</f>
        <v>44390</v>
      </c>
      <c r="B269" s="82">
        <f t="shared" ca="1" si="94"/>
        <v>1025.69577699</v>
      </c>
      <c r="C269" s="70">
        <f t="shared" ref="C269:C332" si="101">(C268-Q268)</f>
        <v>1000</v>
      </c>
      <c r="D269" s="11">
        <f ca="1">IF(A269&lt;$B$1,VLOOKUP(A269,[1]DI!$A$4:$B$15000,2),0)</f>
        <v>4.1500000000000002E-2</v>
      </c>
      <c r="E269" s="70">
        <f t="shared" ca="1" si="95"/>
        <v>1.00016137</v>
      </c>
      <c r="F269" s="70">
        <f ca="1">(TRUNC(PRODUCT($E$12:$E268),16))</f>
        <v>1.01742238740151</v>
      </c>
      <c r="G269" s="70">
        <f t="shared" ca="1" si="96"/>
        <v>1.0068948844151699</v>
      </c>
      <c r="H269" s="70">
        <f t="shared" ca="1" si="97"/>
        <v>1.0104554100000001</v>
      </c>
      <c r="I269" s="69">
        <f t="shared" ref="I269:I332" si="102">I268</f>
        <v>4.65E-2</v>
      </c>
      <c r="J269" s="71">
        <f t="shared" ref="J269:J332" si="103">IF(O268&gt;0,VLOOKUP(O268,U$12:AE$48,2),J268)</f>
        <v>44270</v>
      </c>
      <c r="K269" s="72">
        <f t="shared" ref="K269:K332" si="104">IF(A269&gt;J269,IF(NETWORKDAYS(J269,A269,$U$72:$U$436)-1=0,1,NETWORKDAYS(J269,A269,$U$72:$U$436)-1),0)</f>
        <v>83</v>
      </c>
      <c r="L269" s="73">
        <f t="shared" ref="L269:L332" si="105">IF(AND(K269=1,K268=1),1,IF(K269&gt;0,IF(K269=K268,K269+1,K269),0))</f>
        <v>83</v>
      </c>
      <c r="M269" s="74">
        <f t="shared" si="98"/>
        <v>1.015082671</v>
      </c>
      <c r="N269" s="74">
        <f t="shared" ca="1" si="99"/>
        <v>1.0256957769999999</v>
      </c>
      <c r="O269" s="73">
        <f t="shared" ref="O269:O332" si="106">IF(VLOOKUP(A269,V$12:AC$60,8)=VLOOKUP(A268,V$12:AC$60,8),0,VLOOKUP(A269,V$12:AC$60,8))</f>
        <v>0</v>
      </c>
      <c r="P269" s="70">
        <f t="shared" ref="P269:P332" ca="1" si="107">TRUNC(((N269-1)*C269),8)</f>
        <v>25.695776989999999</v>
      </c>
      <c r="Q269" s="70">
        <f t="shared" ref="Q269:Q332" si="108">IF(O269&gt;0,VLOOKUP(O269,$U$12:$Z$60,6),0)</f>
        <v>0</v>
      </c>
      <c r="R269" s="75" t="str">
        <f t="shared" ref="R269:R332" si="109">IF(O268&gt;0,VLOOKUP(O268,U$12:AE$60,10),R268)</f>
        <v>J=</v>
      </c>
      <c r="S269" s="71">
        <f t="shared" ref="S269:S332" si="110">IF(O268&gt;0,VLOOKUP(O268,U$12:AE$60,11),S268)</f>
        <v>44454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15">
      <c r="A270" s="68">
        <f t="shared" si="100"/>
        <v>44391</v>
      </c>
      <c r="B270" s="82">
        <f t="shared" ref="B270:B333" ca="1" si="111">IF(A270&lt;=TODAY(),C270+P270,IF(AND(A270&gt;TODAY(),A270&lt;=$B$1),IF(VLOOKUP(TODAY(),$A$10:$D$10000,4,FALSE)=0,"n.d",C270+P270),"n.d"))</f>
        <v>1026.046339</v>
      </c>
      <c r="C270" s="70">
        <f t="shared" si="101"/>
        <v>1000</v>
      </c>
      <c r="D270" s="11">
        <f ca="1">IF(A270&lt;$B$1,VLOOKUP(A270,[1]DI!$A$4:$B$15000,2),0)</f>
        <v>4.1500000000000002E-2</v>
      </c>
      <c r="E270" s="70">
        <f t="shared" ref="E270:E333" ca="1" si="112">IF(A270&lt;A$10,1,ROUND(((1+D270)^(1/252)),8))</f>
        <v>1.00016137</v>
      </c>
      <c r="F270" s="70">
        <f ca="1">(TRUNC(PRODUCT($E$12:$E269),16))</f>
        <v>1.0175865688521599</v>
      </c>
      <c r="G270" s="70">
        <f t="shared" ref="G270:G333" ca="1" si="113">IF(O269&gt;0,F269,G269)</f>
        <v>1.0068948844151699</v>
      </c>
      <c r="H270" s="70">
        <f t="shared" ref="H270:H333" ca="1" si="114">ROUND(F270/G270,8)</f>
        <v>1.01061847</v>
      </c>
      <c r="I270" s="69">
        <f t="shared" si="102"/>
        <v>4.65E-2</v>
      </c>
      <c r="J270" s="71">
        <f t="shared" si="103"/>
        <v>44270</v>
      </c>
      <c r="K270" s="72">
        <f t="shared" si="104"/>
        <v>84</v>
      </c>
      <c r="L270" s="73">
        <f t="shared" si="105"/>
        <v>84</v>
      </c>
      <c r="M270" s="74">
        <f t="shared" si="98"/>
        <v>1.0152657700000001</v>
      </c>
      <c r="N270" s="74">
        <f t="shared" ca="1" si="99"/>
        <v>1.0260463390000001</v>
      </c>
      <c r="O270" s="73">
        <f t="shared" si="106"/>
        <v>0</v>
      </c>
      <c r="P270" s="70">
        <f t="shared" ca="1" si="107"/>
        <v>26.046339</v>
      </c>
      <c r="Q270" s="70">
        <f t="shared" si="108"/>
        <v>0</v>
      </c>
      <c r="R270" s="75" t="str">
        <f t="shared" si="109"/>
        <v>J=</v>
      </c>
      <c r="S270" s="71">
        <f t="shared" si="110"/>
        <v>44454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15">
      <c r="A271" s="68">
        <f t="shared" si="100"/>
        <v>44392</v>
      </c>
      <c r="B271" s="82">
        <f t="shared" ca="1" si="111"/>
        <v>1026.3970149899999</v>
      </c>
      <c r="C271" s="70">
        <f t="shared" si="101"/>
        <v>1000</v>
      </c>
      <c r="D271" s="11">
        <f ca="1">IF(A271&lt;$B$1,VLOOKUP(A271,[1]DI!$A$4:$B$15000,2),0)</f>
        <v>4.1500000000000002E-2</v>
      </c>
      <c r="E271" s="70">
        <f t="shared" ca="1" si="112"/>
        <v>1.00016137</v>
      </c>
      <c r="F271" s="70">
        <f ca="1">(TRUNC(PRODUCT($E$12:$E270),16))</f>
        <v>1.0177507767967799</v>
      </c>
      <c r="G271" s="70">
        <f t="shared" ca="1" si="113"/>
        <v>1.0068948844151699</v>
      </c>
      <c r="H271" s="70">
        <f t="shared" ca="1" si="114"/>
        <v>1.0107815499999999</v>
      </c>
      <c r="I271" s="69">
        <f t="shared" si="102"/>
        <v>4.65E-2</v>
      </c>
      <c r="J271" s="71">
        <f t="shared" si="103"/>
        <v>44270</v>
      </c>
      <c r="K271" s="72">
        <f t="shared" si="104"/>
        <v>85</v>
      </c>
      <c r="L271" s="73">
        <f t="shared" si="105"/>
        <v>85</v>
      </c>
      <c r="M271" s="74">
        <f t="shared" si="98"/>
        <v>1.0154489019999999</v>
      </c>
      <c r="N271" s="74">
        <f t="shared" ca="1" si="99"/>
        <v>1.0263970149999999</v>
      </c>
      <c r="O271" s="73">
        <f t="shared" si="106"/>
        <v>0</v>
      </c>
      <c r="P271" s="70">
        <f t="shared" ca="1" si="107"/>
        <v>26.397014989999999</v>
      </c>
      <c r="Q271" s="70">
        <f t="shared" si="108"/>
        <v>0</v>
      </c>
      <c r="R271" s="75" t="str">
        <f t="shared" si="109"/>
        <v>J=</v>
      </c>
      <c r="S271" s="71">
        <f t="shared" si="110"/>
        <v>44454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15">
      <c r="A272" s="68">
        <f t="shared" si="100"/>
        <v>44393</v>
      </c>
      <c r="B272" s="82">
        <f t="shared" ca="1" si="111"/>
        <v>1026.7478149999999</v>
      </c>
      <c r="C272" s="70">
        <f t="shared" si="101"/>
        <v>1000</v>
      </c>
      <c r="D272" s="11">
        <f ca="1">IF(A272&lt;$B$1,VLOOKUP(A272,[1]DI!$A$4:$B$15000,2),0)</f>
        <v>4.1500000000000002E-2</v>
      </c>
      <c r="E272" s="70">
        <f t="shared" ca="1" si="112"/>
        <v>1.00016137</v>
      </c>
      <c r="F272" s="70">
        <f ca="1">(TRUNC(PRODUCT($E$12:$E271),16))</f>
        <v>1.01791501123963</v>
      </c>
      <c r="G272" s="70">
        <f t="shared" ca="1" si="113"/>
        <v>1.0068948844151699</v>
      </c>
      <c r="H272" s="70">
        <f t="shared" ca="1" si="114"/>
        <v>1.0109446600000001</v>
      </c>
      <c r="I272" s="69">
        <f t="shared" si="102"/>
        <v>4.65E-2</v>
      </c>
      <c r="J272" s="71">
        <f t="shared" si="103"/>
        <v>44270</v>
      </c>
      <c r="K272" s="72">
        <f t="shared" si="104"/>
        <v>86</v>
      </c>
      <c r="L272" s="73">
        <f t="shared" si="105"/>
        <v>86</v>
      </c>
      <c r="M272" s="74">
        <f t="shared" si="98"/>
        <v>1.0156320670000001</v>
      </c>
      <c r="N272" s="74">
        <f t="shared" ca="1" si="99"/>
        <v>1.026747815</v>
      </c>
      <c r="O272" s="73">
        <f t="shared" si="106"/>
        <v>0</v>
      </c>
      <c r="P272" s="70">
        <f t="shared" ca="1" si="107"/>
        <v>26.747814999999999</v>
      </c>
      <c r="Q272" s="70">
        <f t="shared" si="108"/>
        <v>0</v>
      </c>
      <c r="R272" s="75" t="str">
        <f t="shared" si="109"/>
        <v>J=</v>
      </c>
      <c r="S272" s="71">
        <f t="shared" si="110"/>
        <v>44454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4" x14ac:dyDescent="0.15">
      <c r="A273" s="68">
        <f t="shared" si="100"/>
        <v>44394</v>
      </c>
      <c r="B273" s="82">
        <f t="shared" ca="1" si="111"/>
        <v>1027.0987389899999</v>
      </c>
      <c r="C273" s="70">
        <f t="shared" si="101"/>
        <v>1000</v>
      </c>
      <c r="D273" s="11">
        <f ca="1">IF(A273&lt;$B$1,VLOOKUP(A273,[1]DI!$A$4:$B$15000,2),0)</f>
        <v>0</v>
      </c>
      <c r="E273" s="70">
        <f t="shared" ca="1" si="112"/>
        <v>1</v>
      </c>
      <c r="F273" s="70">
        <f ca="1">(TRUNC(PRODUCT($E$12:$E272),16))</f>
        <v>1.0180792721849901</v>
      </c>
      <c r="G273" s="70">
        <f t="shared" ca="1" si="113"/>
        <v>1.0068948844151699</v>
      </c>
      <c r="H273" s="70">
        <f t="shared" ca="1" si="114"/>
        <v>1.0111078</v>
      </c>
      <c r="I273" s="69">
        <f t="shared" si="102"/>
        <v>4.65E-2</v>
      </c>
      <c r="J273" s="71">
        <f t="shared" si="103"/>
        <v>44270</v>
      </c>
      <c r="K273" s="72">
        <f t="shared" si="104"/>
        <v>86</v>
      </c>
      <c r="L273" s="73">
        <f t="shared" si="105"/>
        <v>87</v>
      </c>
      <c r="M273" s="74">
        <f t="shared" si="98"/>
        <v>1.0158152659999999</v>
      </c>
      <c r="N273" s="74">
        <f t="shared" ca="1" si="99"/>
        <v>1.0270987389999999</v>
      </c>
      <c r="O273" s="73">
        <f t="shared" si="106"/>
        <v>0</v>
      </c>
      <c r="P273" s="70">
        <f t="shared" ca="1" si="107"/>
        <v>27.098738990000001</v>
      </c>
      <c r="Q273" s="70">
        <f t="shared" si="108"/>
        <v>0</v>
      </c>
      <c r="R273" s="75" t="str">
        <f t="shared" si="109"/>
        <v>J=</v>
      </c>
      <c r="S273" s="71">
        <f t="shared" si="110"/>
        <v>44454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4" x14ac:dyDescent="0.15">
      <c r="A274" s="68">
        <f t="shared" si="100"/>
        <v>44395</v>
      </c>
      <c r="B274" s="82">
        <f t="shared" ca="1" si="111"/>
        <v>1027.0987389899999</v>
      </c>
      <c r="C274" s="70">
        <f t="shared" si="101"/>
        <v>1000</v>
      </c>
      <c r="D274" s="11">
        <f ca="1">IF(A274&lt;$B$1,VLOOKUP(A274,[1]DI!$A$4:$B$15000,2),0)</f>
        <v>0</v>
      </c>
      <c r="E274" s="70">
        <f t="shared" ca="1" si="112"/>
        <v>1</v>
      </c>
      <c r="F274" s="70">
        <f ca="1">(TRUNC(PRODUCT($E$12:$E273),16))</f>
        <v>1.0180792721849901</v>
      </c>
      <c r="G274" s="70">
        <f t="shared" ca="1" si="113"/>
        <v>1.0068948844151699</v>
      </c>
      <c r="H274" s="70">
        <f t="shared" ca="1" si="114"/>
        <v>1.0111078</v>
      </c>
      <c r="I274" s="69">
        <f t="shared" si="102"/>
        <v>4.65E-2</v>
      </c>
      <c r="J274" s="71">
        <f t="shared" si="103"/>
        <v>44270</v>
      </c>
      <c r="K274" s="72">
        <f t="shared" si="104"/>
        <v>86</v>
      </c>
      <c r="L274" s="73">
        <f t="shared" si="105"/>
        <v>87</v>
      </c>
      <c r="M274" s="74">
        <f t="shared" si="98"/>
        <v>1.0158152659999999</v>
      </c>
      <c r="N274" s="74">
        <f t="shared" ca="1" si="99"/>
        <v>1.0270987389999999</v>
      </c>
      <c r="O274" s="73">
        <f t="shared" si="106"/>
        <v>0</v>
      </c>
      <c r="P274" s="70">
        <f t="shared" ca="1" si="107"/>
        <v>27.098738990000001</v>
      </c>
      <c r="Q274" s="70">
        <f t="shared" si="108"/>
        <v>0</v>
      </c>
      <c r="R274" s="75" t="str">
        <f t="shared" si="109"/>
        <v>J=</v>
      </c>
      <c r="S274" s="71">
        <f t="shared" si="110"/>
        <v>44454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4" x14ac:dyDescent="0.15">
      <c r="A275" s="68">
        <f t="shared" si="100"/>
        <v>44396</v>
      </c>
      <c r="B275" s="82">
        <f t="shared" ca="1" si="111"/>
        <v>1027.0987389899999</v>
      </c>
      <c r="C275" s="70">
        <f t="shared" si="101"/>
        <v>1000</v>
      </c>
      <c r="D275" s="11">
        <f ca="1">IF(A275&lt;$B$1,VLOOKUP(A275,[1]DI!$A$4:$B$15000,2),0)</f>
        <v>4.1500000000000002E-2</v>
      </c>
      <c r="E275" s="70">
        <f t="shared" ca="1" si="112"/>
        <v>1.00016137</v>
      </c>
      <c r="F275" s="70">
        <f ca="1">(TRUNC(PRODUCT($E$12:$E274),16))</f>
        <v>1.0180792721849901</v>
      </c>
      <c r="G275" s="70">
        <f t="shared" ca="1" si="113"/>
        <v>1.0068948844151699</v>
      </c>
      <c r="H275" s="70">
        <f t="shared" ca="1" si="114"/>
        <v>1.0111078</v>
      </c>
      <c r="I275" s="69">
        <f t="shared" si="102"/>
        <v>4.65E-2</v>
      </c>
      <c r="J275" s="71">
        <f t="shared" si="103"/>
        <v>44270</v>
      </c>
      <c r="K275" s="72">
        <f t="shared" si="104"/>
        <v>87</v>
      </c>
      <c r="L275" s="73">
        <f t="shared" si="105"/>
        <v>87</v>
      </c>
      <c r="M275" s="74">
        <f t="shared" si="98"/>
        <v>1.0158152659999999</v>
      </c>
      <c r="N275" s="74">
        <f t="shared" ca="1" si="99"/>
        <v>1.0270987389999999</v>
      </c>
      <c r="O275" s="73">
        <f t="shared" si="106"/>
        <v>0</v>
      </c>
      <c r="P275" s="70">
        <f t="shared" ca="1" si="107"/>
        <v>27.098738990000001</v>
      </c>
      <c r="Q275" s="70">
        <f t="shared" si="108"/>
        <v>0</v>
      </c>
      <c r="R275" s="75" t="str">
        <f t="shared" si="109"/>
        <v>J=</v>
      </c>
      <c r="S275" s="71">
        <f t="shared" si="110"/>
        <v>44454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4" x14ac:dyDescent="0.15">
      <c r="A276" s="68">
        <f t="shared" si="100"/>
        <v>44397</v>
      </c>
      <c r="B276" s="82">
        <f t="shared" ca="1" si="111"/>
        <v>1027.449775</v>
      </c>
      <c r="C276" s="70">
        <f t="shared" si="101"/>
        <v>1000</v>
      </c>
      <c r="D276" s="11">
        <f ca="1">IF(A276&lt;$B$1,VLOOKUP(A276,[1]DI!$A$4:$B$15000,2),0)</f>
        <v>4.1500000000000002E-2</v>
      </c>
      <c r="E276" s="70">
        <f t="shared" ca="1" si="112"/>
        <v>1.00016137</v>
      </c>
      <c r="F276" s="70">
        <f ca="1">(TRUNC(PRODUCT($E$12:$E275),16))</f>
        <v>1.01824355963715</v>
      </c>
      <c r="G276" s="70">
        <f t="shared" ca="1" si="113"/>
        <v>1.0068948844151699</v>
      </c>
      <c r="H276" s="70">
        <f t="shared" ca="1" si="114"/>
        <v>1.0112709600000001</v>
      </c>
      <c r="I276" s="69">
        <f t="shared" si="102"/>
        <v>4.65E-2</v>
      </c>
      <c r="J276" s="71">
        <f t="shared" si="103"/>
        <v>44270</v>
      </c>
      <c r="K276" s="72">
        <f t="shared" si="104"/>
        <v>88</v>
      </c>
      <c r="L276" s="73">
        <f t="shared" si="105"/>
        <v>88</v>
      </c>
      <c r="M276" s="74">
        <f t="shared" si="98"/>
        <v>1.015998497</v>
      </c>
      <c r="N276" s="74">
        <f t="shared" ca="1" si="99"/>
        <v>1.027449775</v>
      </c>
      <c r="O276" s="73">
        <f t="shared" si="106"/>
        <v>0</v>
      </c>
      <c r="P276" s="70">
        <f t="shared" ca="1" si="107"/>
        <v>27.449774999999999</v>
      </c>
      <c r="Q276" s="70">
        <f t="shared" si="108"/>
        <v>0</v>
      </c>
      <c r="R276" s="75" t="str">
        <f t="shared" si="109"/>
        <v>J=</v>
      </c>
      <c r="S276" s="71">
        <f t="shared" si="110"/>
        <v>44454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4" x14ac:dyDescent="0.15">
      <c r="A277" s="68">
        <f t="shared" si="100"/>
        <v>44398</v>
      </c>
      <c r="B277" s="82">
        <f t="shared" ca="1" si="111"/>
        <v>1027.8009360000001</v>
      </c>
      <c r="C277" s="70">
        <f t="shared" si="101"/>
        <v>1000</v>
      </c>
      <c r="D277" s="11">
        <f ca="1">IF(A277&lt;$B$1,VLOOKUP(A277,[1]DI!$A$4:$B$15000,2),0)</f>
        <v>4.1500000000000002E-2</v>
      </c>
      <c r="E277" s="70">
        <f t="shared" ca="1" si="112"/>
        <v>1.00016137</v>
      </c>
      <c r="F277" s="70">
        <f ca="1">(TRUNC(PRODUCT($E$12:$E276),16))</f>
        <v>1.0184078736003599</v>
      </c>
      <c r="G277" s="70">
        <f t="shared" ca="1" si="113"/>
        <v>1.0068948844151699</v>
      </c>
      <c r="H277" s="70">
        <f t="shared" ca="1" si="114"/>
        <v>1.0114341499999999</v>
      </c>
      <c r="I277" s="69">
        <f t="shared" si="102"/>
        <v>4.65E-2</v>
      </c>
      <c r="J277" s="71">
        <f t="shared" si="103"/>
        <v>44270</v>
      </c>
      <c r="K277" s="72">
        <f t="shared" si="104"/>
        <v>89</v>
      </c>
      <c r="L277" s="73">
        <f t="shared" si="105"/>
        <v>89</v>
      </c>
      <c r="M277" s="74">
        <f t="shared" si="98"/>
        <v>1.0161817609999999</v>
      </c>
      <c r="N277" s="74">
        <f t="shared" ca="1" si="99"/>
        <v>1.027800936</v>
      </c>
      <c r="O277" s="73">
        <f t="shared" si="106"/>
        <v>0</v>
      </c>
      <c r="P277" s="70">
        <f t="shared" ca="1" si="107"/>
        <v>27.800936</v>
      </c>
      <c r="Q277" s="70">
        <f t="shared" si="108"/>
        <v>0</v>
      </c>
      <c r="R277" s="75" t="str">
        <f t="shared" si="109"/>
        <v>J=</v>
      </c>
      <c r="S277" s="71">
        <f t="shared" si="110"/>
        <v>44454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4" x14ac:dyDescent="0.15">
      <c r="A278" s="68">
        <f t="shared" si="100"/>
        <v>44399</v>
      </c>
      <c r="B278" s="82">
        <f t="shared" ca="1" si="111"/>
        <v>1028.1522199999999</v>
      </c>
      <c r="C278" s="70">
        <f t="shared" si="101"/>
        <v>1000</v>
      </c>
      <c r="D278" s="11">
        <f ca="1">IF(A278&lt;$B$1,VLOOKUP(A278,[1]DI!$A$4:$B$15000,2),0)</f>
        <v>4.1500000000000002E-2</v>
      </c>
      <c r="E278" s="70">
        <f t="shared" ca="1" si="112"/>
        <v>1.00016137</v>
      </c>
      <c r="F278" s="70">
        <f ca="1">(TRUNC(PRODUCT($E$12:$E277),16))</f>
        <v>1.0185722140789299</v>
      </c>
      <c r="G278" s="70">
        <f t="shared" ca="1" si="113"/>
        <v>1.0068948844151699</v>
      </c>
      <c r="H278" s="70">
        <f t="shared" ca="1" si="114"/>
        <v>1.0115973700000001</v>
      </c>
      <c r="I278" s="69">
        <f t="shared" si="102"/>
        <v>4.65E-2</v>
      </c>
      <c r="J278" s="71">
        <f t="shared" si="103"/>
        <v>44270</v>
      </c>
      <c r="K278" s="72">
        <f t="shared" si="104"/>
        <v>90</v>
      </c>
      <c r="L278" s="73">
        <f t="shared" si="105"/>
        <v>90</v>
      </c>
      <c r="M278" s="74">
        <f t="shared" si="98"/>
        <v>1.0163650580000001</v>
      </c>
      <c r="N278" s="74">
        <f t="shared" ca="1" si="99"/>
        <v>1.02815222</v>
      </c>
      <c r="O278" s="73">
        <f t="shared" si="106"/>
        <v>0</v>
      </c>
      <c r="P278" s="70">
        <f t="shared" ca="1" si="107"/>
        <v>28.15222</v>
      </c>
      <c r="Q278" s="70">
        <f t="shared" si="108"/>
        <v>0</v>
      </c>
      <c r="R278" s="75" t="str">
        <f t="shared" si="109"/>
        <v>J=</v>
      </c>
      <c r="S278" s="71">
        <f t="shared" si="110"/>
        <v>44454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4" x14ac:dyDescent="0.15">
      <c r="A279" s="68">
        <f t="shared" si="100"/>
        <v>44400</v>
      </c>
      <c r="B279" s="82">
        <f t="shared" ca="1" si="111"/>
        <v>1028.503618</v>
      </c>
      <c r="C279" s="70">
        <f t="shared" si="101"/>
        <v>1000</v>
      </c>
      <c r="D279" s="11">
        <f ca="1">IF(A279&lt;$B$1,VLOOKUP(A279,[1]DI!$A$4:$B$15000,2),0)</f>
        <v>4.1500000000000002E-2</v>
      </c>
      <c r="E279" s="70">
        <f t="shared" ca="1" si="112"/>
        <v>1.00016137</v>
      </c>
      <c r="F279" s="70">
        <f ca="1">(TRUNC(PRODUCT($E$12:$E278),16))</f>
        <v>1.0187365810771101</v>
      </c>
      <c r="G279" s="70">
        <f t="shared" ca="1" si="113"/>
        <v>1.0068948844151699</v>
      </c>
      <c r="H279" s="70">
        <f t="shared" ca="1" si="114"/>
        <v>1.0117606100000001</v>
      </c>
      <c r="I279" s="69">
        <f t="shared" si="102"/>
        <v>4.65E-2</v>
      </c>
      <c r="J279" s="71">
        <f t="shared" si="103"/>
        <v>44270</v>
      </c>
      <c r="K279" s="72">
        <f t="shared" si="104"/>
        <v>91</v>
      </c>
      <c r="L279" s="73">
        <f t="shared" si="105"/>
        <v>91</v>
      </c>
      <c r="M279" s="74">
        <f t="shared" si="98"/>
        <v>1.016548389</v>
      </c>
      <c r="N279" s="74">
        <f t="shared" ca="1" si="99"/>
        <v>1.028503618</v>
      </c>
      <c r="O279" s="73">
        <f t="shared" si="106"/>
        <v>0</v>
      </c>
      <c r="P279" s="70">
        <f t="shared" ca="1" si="107"/>
        <v>28.503617999999999</v>
      </c>
      <c r="Q279" s="70">
        <f t="shared" si="108"/>
        <v>0</v>
      </c>
      <c r="R279" s="75" t="str">
        <f t="shared" si="109"/>
        <v>J=</v>
      </c>
      <c r="S279" s="71">
        <f t="shared" si="110"/>
        <v>44454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4" x14ac:dyDescent="0.15">
      <c r="A280" s="68">
        <f t="shared" si="100"/>
        <v>44401</v>
      </c>
      <c r="B280" s="82">
        <f t="shared" ca="1" si="111"/>
        <v>1028.855139</v>
      </c>
      <c r="C280" s="70">
        <f t="shared" si="101"/>
        <v>1000</v>
      </c>
      <c r="D280" s="11">
        <f ca="1">IF(A280&lt;$B$1,VLOOKUP(A280,[1]DI!$A$4:$B$15000,2),0)</f>
        <v>0</v>
      </c>
      <c r="E280" s="70">
        <f t="shared" ca="1" si="112"/>
        <v>1</v>
      </c>
      <c r="F280" s="70">
        <f ca="1">(TRUNC(PRODUCT($E$12:$E279),16))</f>
        <v>1.0189009745991999</v>
      </c>
      <c r="G280" s="70">
        <f t="shared" ca="1" si="113"/>
        <v>1.0068948844151699</v>
      </c>
      <c r="H280" s="70">
        <f t="shared" ca="1" si="114"/>
        <v>1.0119238800000001</v>
      </c>
      <c r="I280" s="69">
        <f t="shared" si="102"/>
        <v>4.65E-2</v>
      </c>
      <c r="J280" s="71">
        <f t="shared" si="103"/>
        <v>44270</v>
      </c>
      <c r="K280" s="72">
        <f t="shared" si="104"/>
        <v>91</v>
      </c>
      <c r="L280" s="73">
        <f t="shared" si="105"/>
        <v>92</v>
      </c>
      <c r="M280" s="74">
        <f t="shared" si="98"/>
        <v>1.0167317520000001</v>
      </c>
      <c r="N280" s="74">
        <f t="shared" ca="1" si="99"/>
        <v>1.028855139</v>
      </c>
      <c r="O280" s="73">
        <f t="shared" si="106"/>
        <v>0</v>
      </c>
      <c r="P280" s="70">
        <f t="shared" ca="1" si="107"/>
        <v>28.855139000000001</v>
      </c>
      <c r="Q280" s="70">
        <f t="shared" si="108"/>
        <v>0</v>
      </c>
      <c r="R280" s="75" t="str">
        <f t="shared" si="109"/>
        <v>J=</v>
      </c>
      <c r="S280" s="71">
        <f t="shared" si="110"/>
        <v>44454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4" x14ac:dyDescent="0.15">
      <c r="A281" s="68">
        <f t="shared" si="100"/>
        <v>44402</v>
      </c>
      <c r="B281" s="82">
        <f t="shared" ca="1" si="111"/>
        <v>1028.855139</v>
      </c>
      <c r="C281" s="70">
        <f t="shared" si="101"/>
        <v>1000</v>
      </c>
      <c r="D281" s="11">
        <f ca="1">IF(A281&lt;$B$1,VLOOKUP(A281,[1]DI!$A$4:$B$15000,2),0)</f>
        <v>0</v>
      </c>
      <c r="E281" s="70">
        <f t="shared" ca="1" si="112"/>
        <v>1</v>
      </c>
      <c r="F281" s="70">
        <f ca="1">(TRUNC(PRODUCT($E$12:$E280),16))</f>
        <v>1.0189009745991999</v>
      </c>
      <c r="G281" s="70">
        <f t="shared" ca="1" si="113"/>
        <v>1.0068948844151699</v>
      </c>
      <c r="H281" s="70">
        <f t="shared" ca="1" si="114"/>
        <v>1.0119238800000001</v>
      </c>
      <c r="I281" s="69">
        <f t="shared" si="102"/>
        <v>4.65E-2</v>
      </c>
      <c r="J281" s="71">
        <f t="shared" si="103"/>
        <v>44270</v>
      </c>
      <c r="K281" s="72">
        <f t="shared" si="104"/>
        <v>91</v>
      </c>
      <c r="L281" s="73">
        <f t="shared" si="105"/>
        <v>92</v>
      </c>
      <c r="M281" s="74">
        <f t="shared" si="98"/>
        <v>1.0167317520000001</v>
      </c>
      <c r="N281" s="74">
        <f t="shared" ca="1" si="99"/>
        <v>1.028855139</v>
      </c>
      <c r="O281" s="73">
        <f t="shared" si="106"/>
        <v>0</v>
      </c>
      <c r="P281" s="70">
        <f t="shared" ca="1" si="107"/>
        <v>28.855139000000001</v>
      </c>
      <c r="Q281" s="70">
        <f t="shared" si="108"/>
        <v>0</v>
      </c>
      <c r="R281" s="75" t="str">
        <f t="shared" si="109"/>
        <v>J=</v>
      </c>
      <c r="S281" s="71">
        <f t="shared" si="110"/>
        <v>44454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4" x14ac:dyDescent="0.15">
      <c r="A282" s="68">
        <f t="shared" si="100"/>
        <v>44403</v>
      </c>
      <c r="B282" s="82">
        <f t="shared" ca="1" si="111"/>
        <v>1028.855139</v>
      </c>
      <c r="C282" s="70">
        <f t="shared" si="101"/>
        <v>1000</v>
      </c>
      <c r="D282" s="11">
        <f ca="1">IF(A282&lt;$B$1,VLOOKUP(A282,[1]DI!$A$4:$B$15000,2),0)</f>
        <v>4.1500000000000002E-2</v>
      </c>
      <c r="E282" s="70">
        <f t="shared" ca="1" si="112"/>
        <v>1.00016137</v>
      </c>
      <c r="F282" s="70">
        <f ca="1">(TRUNC(PRODUCT($E$12:$E281),16))</f>
        <v>1.0189009745991999</v>
      </c>
      <c r="G282" s="70">
        <f t="shared" ca="1" si="113"/>
        <v>1.0068948844151699</v>
      </c>
      <c r="H282" s="70">
        <f t="shared" ca="1" si="114"/>
        <v>1.0119238800000001</v>
      </c>
      <c r="I282" s="69">
        <f t="shared" si="102"/>
        <v>4.65E-2</v>
      </c>
      <c r="J282" s="71">
        <f t="shared" si="103"/>
        <v>44270</v>
      </c>
      <c r="K282" s="72">
        <f t="shared" si="104"/>
        <v>92</v>
      </c>
      <c r="L282" s="73">
        <f t="shared" si="105"/>
        <v>92</v>
      </c>
      <c r="M282" s="74">
        <f t="shared" si="98"/>
        <v>1.0167317520000001</v>
      </c>
      <c r="N282" s="74">
        <f t="shared" ca="1" si="99"/>
        <v>1.028855139</v>
      </c>
      <c r="O282" s="73">
        <f t="shared" si="106"/>
        <v>0</v>
      </c>
      <c r="P282" s="70">
        <f t="shared" ca="1" si="107"/>
        <v>28.855139000000001</v>
      </c>
      <c r="Q282" s="70">
        <f t="shared" si="108"/>
        <v>0</v>
      </c>
      <c r="R282" s="75" t="str">
        <f t="shared" si="109"/>
        <v>J=</v>
      </c>
      <c r="S282" s="71">
        <f t="shared" si="110"/>
        <v>44454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4" x14ac:dyDescent="0.15">
      <c r="A283" s="68">
        <f t="shared" si="100"/>
        <v>44404</v>
      </c>
      <c r="B283" s="82">
        <f t="shared" ca="1" si="111"/>
        <v>1029.2067739900001</v>
      </c>
      <c r="C283" s="70">
        <f t="shared" si="101"/>
        <v>1000</v>
      </c>
      <c r="D283" s="11">
        <f ca="1">IF(A283&lt;$B$1,VLOOKUP(A283,[1]DI!$A$4:$B$15000,2),0)</f>
        <v>4.1500000000000002E-2</v>
      </c>
      <c r="E283" s="70">
        <f t="shared" ca="1" si="112"/>
        <v>1.00016137</v>
      </c>
      <c r="F283" s="70">
        <f ca="1">(TRUNC(PRODUCT($E$12:$E282),16))</f>
        <v>1.0190653946494701</v>
      </c>
      <c r="G283" s="70">
        <f t="shared" ca="1" si="113"/>
        <v>1.0068948844151699</v>
      </c>
      <c r="H283" s="70">
        <f t="shared" ca="1" si="114"/>
        <v>1.01208717</v>
      </c>
      <c r="I283" s="69">
        <f t="shared" si="102"/>
        <v>4.65E-2</v>
      </c>
      <c r="J283" s="71">
        <f t="shared" si="103"/>
        <v>44270</v>
      </c>
      <c r="K283" s="72">
        <f t="shared" si="104"/>
        <v>93</v>
      </c>
      <c r="L283" s="73">
        <f t="shared" si="105"/>
        <v>93</v>
      </c>
      <c r="M283" s="74">
        <f t="shared" si="98"/>
        <v>1.016915148</v>
      </c>
      <c r="N283" s="74">
        <f t="shared" ca="1" si="99"/>
        <v>1.0292067739999999</v>
      </c>
      <c r="O283" s="73">
        <f t="shared" si="106"/>
        <v>0</v>
      </c>
      <c r="P283" s="70">
        <f t="shared" ca="1" si="107"/>
        <v>29.206773989999999</v>
      </c>
      <c r="Q283" s="70">
        <f t="shared" si="108"/>
        <v>0</v>
      </c>
      <c r="R283" s="75" t="str">
        <f t="shared" si="109"/>
        <v>J=</v>
      </c>
      <c r="S283" s="71">
        <f t="shared" si="110"/>
        <v>44454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4" x14ac:dyDescent="0.15">
      <c r="A284" s="68">
        <f t="shared" si="100"/>
        <v>44405</v>
      </c>
      <c r="B284" s="82">
        <f t="shared" ca="1" si="111"/>
        <v>1029.558534</v>
      </c>
      <c r="C284" s="70">
        <f t="shared" si="101"/>
        <v>1000</v>
      </c>
      <c r="D284" s="11">
        <f ca="1">IF(A284&lt;$B$1,VLOOKUP(A284,[1]DI!$A$4:$B$15000,2),0)</f>
        <v>4.1500000000000002E-2</v>
      </c>
      <c r="E284" s="70">
        <f t="shared" ca="1" si="112"/>
        <v>1.00016137</v>
      </c>
      <c r="F284" s="70">
        <f ca="1">(TRUNC(PRODUCT($E$12:$E283),16))</f>
        <v>1.0192298412322101</v>
      </c>
      <c r="G284" s="70">
        <f t="shared" ca="1" si="113"/>
        <v>1.0068948844151699</v>
      </c>
      <c r="H284" s="70">
        <f t="shared" ca="1" si="114"/>
        <v>1.01225049</v>
      </c>
      <c r="I284" s="69">
        <f t="shared" si="102"/>
        <v>4.65E-2</v>
      </c>
      <c r="J284" s="71">
        <f t="shared" si="103"/>
        <v>44270</v>
      </c>
      <c r="K284" s="72">
        <f t="shared" si="104"/>
        <v>94</v>
      </c>
      <c r="L284" s="73">
        <f t="shared" si="105"/>
        <v>94</v>
      </c>
      <c r="M284" s="74">
        <f t="shared" si="98"/>
        <v>1.0170985779999999</v>
      </c>
      <c r="N284" s="74">
        <f t="shared" ca="1" si="99"/>
        <v>1.029558534</v>
      </c>
      <c r="O284" s="73">
        <f t="shared" si="106"/>
        <v>0</v>
      </c>
      <c r="P284" s="70">
        <f t="shared" ca="1" si="107"/>
        <v>29.558534000000002</v>
      </c>
      <c r="Q284" s="70">
        <f t="shared" si="108"/>
        <v>0</v>
      </c>
      <c r="R284" s="75" t="str">
        <f t="shared" si="109"/>
        <v>J=</v>
      </c>
      <c r="S284" s="71">
        <f t="shared" si="110"/>
        <v>44454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4" x14ac:dyDescent="0.15">
      <c r="A285" s="68">
        <f t="shared" si="100"/>
        <v>44406</v>
      </c>
      <c r="B285" s="82">
        <f t="shared" ca="1" si="111"/>
        <v>1029.9104170000001</v>
      </c>
      <c r="C285" s="70">
        <f t="shared" si="101"/>
        <v>1000</v>
      </c>
      <c r="D285" s="11">
        <f ca="1">IF(A285&lt;$B$1,VLOOKUP(A285,[1]DI!$A$4:$B$15000,2),0)</f>
        <v>4.1500000000000002E-2</v>
      </c>
      <c r="E285" s="70">
        <f t="shared" ca="1" si="112"/>
        <v>1.00016137</v>
      </c>
      <c r="F285" s="70">
        <f ca="1">(TRUNC(PRODUCT($E$12:$E284),16))</f>
        <v>1.0193943143516899</v>
      </c>
      <c r="G285" s="70">
        <f t="shared" ca="1" si="113"/>
        <v>1.0068948844151699</v>
      </c>
      <c r="H285" s="70">
        <f t="shared" ca="1" si="114"/>
        <v>1.01241384</v>
      </c>
      <c r="I285" s="69">
        <f t="shared" si="102"/>
        <v>4.65E-2</v>
      </c>
      <c r="J285" s="71">
        <f t="shared" si="103"/>
        <v>44270</v>
      </c>
      <c r="K285" s="72">
        <f t="shared" si="104"/>
        <v>95</v>
      </c>
      <c r="L285" s="73">
        <f t="shared" si="105"/>
        <v>95</v>
      </c>
      <c r="M285" s="74">
        <f t="shared" si="98"/>
        <v>1.0172820410000001</v>
      </c>
      <c r="N285" s="74">
        <f t="shared" ca="1" si="99"/>
        <v>1.029910417</v>
      </c>
      <c r="O285" s="73">
        <f t="shared" si="106"/>
        <v>0</v>
      </c>
      <c r="P285" s="70">
        <f t="shared" ca="1" si="107"/>
        <v>29.910416999999999</v>
      </c>
      <c r="Q285" s="70">
        <f t="shared" si="108"/>
        <v>0</v>
      </c>
      <c r="R285" s="75" t="str">
        <f t="shared" si="109"/>
        <v>J=</v>
      </c>
      <c r="S285" s="71">
        <f t="shared" si="110"/>
        <v>44454</v>
      </c>
      <c r="T285" s="16"/>
      <c r="U285" s="8"/>
      <c r="V285" s="8"/>
      <c r="W285" s="16"/>
      <c r="X285" s="18"/>
      <c r="Y285" s="16"/>
      <c r="Z285" s="16"/>
      <c r="AA285" s="16"/>
      <c r="AB285" s="16"/>
      <c r="AC285" s="16"/>
      <c r="AD285" s="19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</row>
    <row r="286" spans="1:194" x14ac:dyDescent="0.15">
      <c r="A286" s="68">
        <f t="shared" si="100"/>
        <v>44407</v>
      </c>
      <c r="B286" s="82">
        <f t="shared" ca="1" si="111"/>
        <v>1030.262414</v>
      </c>
      <c r="C286" s="70">
        <f t="shared" si="101"/>
        <v>1000</v>
      </c>
      <c r="D286" s="11">
        <f ca="1">IF(A286&lt;$B$1,VLOOKUP(A286,[1]DI!$A$4:$B$15000,2),0)</f>
        <v>4.1500000000000002E-2</v>
      </c>
      <c r="E286" s="70">
        <f t="shared" ca="1" si="112"/>
        <v>1.00016137</v>
      </c>
      <c r="F286" s="70">
        <f ca="1">(TRUNC(PRODUCT($E$12:$E285),16))</f>
        <v>1.0195588140121901</v>
      </c>
      <c r="G286" s="70">
        <f t="shared" ca="1" si="113"/>
        <v>1.0068948844151699</v>
      </c>
      <c r="H286" s="70">
        <f t="shared" ca="1" si="114"/>
        <v>1.0125772099999999</v>
      </c>
      <c r="I286" s="69">
        <f t="shared" si="102"/>
        <v>4.65E-2</v>
      </c>
      <c r="J286" s="71">
        <f t="shared" si="103"/>
        <v>44270</v>
      </c>
      <c r="K286" s="72">
        <f t="shared" si="104"/>
        <v>96</v>
      </c>
      <c r="L286" s="73">
        <f t="shared" si="105"/>
        <v>96</v>
      </c>
      <c r="M286" s="74">
        <f t="shared" si="98"/>
        <v>1.017465536</v>
      </c>
      <c r="N286" s="74">
        <f t="shared" ca="1" si="99"/>
        <v>1.0302624140000001</v>
      </c>
      <c r="O286" s="73">
        <f t="shared" si="106"/>
        <v>0</v>
      </c>
      <c r="P286" s="70">
        <f t="shared" ca="1" si="107"/>
        <v>30.262414</v>
      </c>
      <c r="Q286" s="70">
        <f t="shared" si="108"/>
        <v>0</v>
      </c>
      <c r="R286" s="75" t="str">
        <f t="shared" si="109"/>
        <v>J=</v>
      </c>
      <c r="S286" s="71">
        <f t="shared" si="110"/>
        <v>44454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4" x14ac:dyDescent="0.15">
      <c r="A287" s="68">
        <f t="shared" si="100"/>
        <v>44408</v>
      </c>
      <c r="B287" s="82">
        <f t="shared" ca="1" si="111"/>
        <v>1030.6145349999999</v>
      </c>
      <c r="C287" s="70">
        <f t="shared" si="101"/>
        <v>1000</v>
      </c>
      <c r="D287" s="11">
        <f ca="1">IF(A287&lt;$B$1,VLOOKUP(A287,[1]DI!$A$4:$B$15000,2),0)</f>
        <v>0</v>
      </c>
      <c r="E287" s="70">
        <f t="shared" ca="1" si="112"/>
        <v>1</v>
      </c>
      <c r="F287" s="70">
        <f ca="1">(TRUNC(PRODUCT($E$12:$E286),16))</f>
        <v>1.0197233402180099</v>
      </c>
      <c r="G287" s="70">
        <f t="shared" ca="1" si="113"/>
        <v>1.0068948844151699</v>
      </c>
      <c r="H287" s="70">
        <f t="shared" ca="1" si="114"/>
        <v>1.01274061</v>
      </c>
      <c r="I287" s="69">
        <f t="shared" si="102"/>
        <v>4.65E-2</v>
      </c>
      <c r="J287" s="71">
        <f t="shared" si="103"/>
        <v>44270</v>
      </c>
      <c r="K287" s="72">
        <f t="shared" si="104"/>
        <v>96</v>
      </c>
      <c r="L287" s="73">
        <f t="shared" si="105"/>
        <v>97</v>
      </c>
      <c r="M287" s="74">
        <f t="shared" si="98"/>
        <v>1.0176490650000001</v>
      </c>
      <c r="N287" s="74">
        <f t="shared" ca="1" si="99"/>
        <v>1.030614535</v>
      </c>
      <c r="O287" s="73">
        <f t="shared" si="106"/>
        <v>0</v>
      </c>
      <c r="P287" s="70">
        <f t="shared" ca="1" si="107"/>
        <v>30.614535</v>
      </c>
      <c r="Q287" s="70">
        <f t="shared" si="108"/>
        <v>0</v>
      </c>
      <c r="R287" s="75" t="str">
        <f t="shared" si="109"/>
        <v>J=</v>
      </c>
      <c r="S287" s="71">
        <f t="shared" si="110"/>
        <v>44454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4" x14ac:dyDescent="0.15">
      <c r="A288" s="68">
        <f t="shared" si="100"/>
        <v>44409</v>
      </c>
      <c r="B288" s="82">
        <f t="shared" ca="1" si="111"/>
        <v>1030.6145349999999</v>
      </c>
      <c r="C288" s="70">
        <f t="shared" si="101"/>
        <v>1000</v>
      </c>
      <c r="D288" s="11">
        <f ca="1">IF(A288&lt;$B$1,VLOOKUP(A288,[1]DI!$A$4:$B$15000,2),0)</f>
        <v>0</v>
      </c>
      <c r="E288" s="70">
        <f t="shared" ca="1" si="112"/>
        <v>1</v>
      </c>
      <c r="F288" s="70">
        <f ca="1">(TRUNC(PRODUCT($E$12:$E287),16))</f>
        <v>1.0197233402180099</v>
      </c>
      <c r="G288" s="70">
        <f t="shared" ca="1" si="113"/>
        <v>1.0068948844151699</v>
      </c>
      <c r="H288" s="70">
        <f t="shared" ca="1" si="114"/>
        <v>1.01274061</v>
      </c>
      <c r="I288" s="69">
        <f t="shared" si="102"/>
        <v>4.65E-2</v>
      </c>
      <c r="J288" s="71">
        <f t="shared" si="103"/>
        <v>44270</v>
      </c>
      <c r="K288" s="72">
        <f t="shared" si="104"/>
        <v>96</v>
      </c>
      <c r="L288" s="73">
        <f t="shared" si="105"/>
        <v>97</v>
      </c>
      <c r="M288" s="74">
        <f t="shared" si="98"/>
        <v>1.0176490650000001</v>
      </c>
      <c r="N288" s="74">
        <f t="shared" ca="1" si="99"/>
        <v>1.030614535</v>
      </c>
      <c r="O288" s="73">
        <f t="shared" si="106"/>
        <v>0</v>
      </c>
      <c r="P288" s="70">
        <f t="shared" ca="1" si="107"/>
        <v>30.614535</v>
      </c>
      <c r="Q288" s="70">
        <f t="shared" si="108"/>
        <v>0</v>
      </c>
      <c r="R288" s="75" t="str">
        <f t="shared" si="109"/>
        <v>J=</v>
      </c>
      <c r="S288" s="71">
        <f t="shared" si="110"/>
        <v>44454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15">
      <c r="A289" s="68">
        <f t="shared" si="100"/>
        <v>44410</v>
      </c>
      <c r="B289" s="82">
        <f t="shared" ca="1" si="111"/>
        <v>1030.6145349999999</v>
      </c>
      <c r="C289" s="70">
        <f t="shared" si="101"/>
        <v>1000</v>
      </c>
      <c r="D289" s="11">
        <f ca="1">IF(A289&lt;$B$1,VLOOKUP(A289,[1]DI!$A$4:$B$15000,2),0)</f>
        <v>4.1500000000000002E-2</v>
      </c>
      <c r="E289" s="70">
        <f t="shared" ca="1" si="112"/>
        <v>1.00016137</v>
      </c>
      <c r="F289" s="70">
        <f ca="1">(TRUNC(PRODUCT($E$12:$E288),16))</f>
        <v>1.0197233402180099</v>
      </c>
      <c r="G289" s="70">
        <f t="shared" ca="1" si="113"/>
        <v>1.0068948844151699</v>
      </c>
      <c r="H289" s="70">
        <f t="shared" ca="1" si="114"/>
        <v>1.01274061</v>
      </c>
      <c r="I289" s="69">
        <f t="shared" si="102"/>
        <v>4.65E-2</v>
      </c>
      <c r="J289" s="71">
        <f t="shared" si="103"/>
        <v>44270</v>
      </c>
      <c r="K289" s="72">
        <f t="shared" si="104"/>
        <v>97</v>
      </c>
      <c r="L289" s="73">
        <f t="shared" si="105"/>
        <v>97</v>
      </c>
      <c r="M289" s="74">
        <f t="shared" si="98"/>
        <v>1.0176490650000001</v>
      </c>
      <c r="N289" s="74">
        <f t="shared" ca="1" si="99"/>
        <v>1.030614535</v>
      </c>
      <c r="O289" s="73">
        <f t="shared" si="106"/>
        <v>0</v>
      </c>
      <c r="P289" s="70">
        <f t="shared" ca="1" si="107"/>
        <v>30.614535</v>
      </c>
      <c r="Q289" s="70">
        <f t="shared" si="108"/>
        <v>0</v>
      </c>
      <c r="R289" s="75" t="str">
        <f t="shared" si="109"/>
        <v>J=</v>
      </c>
      <c r="S289" s="71">
        <f t="shared" si="110"/>
        <v>44454</v>
      </c>
      <c r="T289" s="8"/>
      <c r="U289" s="8"/>
      <c r="V289" s="8"/>
      <c r="W289" s="8"/>
      <c r="X289" s="1"/>
      <c r="Y289" s="8"/>
      <c r="Z289" s="8"/>
      <c r="AA289" s="8"/>
      <c r="AB289" s="8"/>
      <c r="AC289" s="8"/>
      <c r="AD289" s="9"/>
      <c r="AE289" s="8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15">
      <c r="A290" s="68">
        <f t="shared" si="100"/>
        <v>44411</v>
      </c>
      <c r="B290" s="82">
        <f t="shared" ca="1" si="111"/>
        <v>1030.96678</v>
      </c>
      <c r="C290" s="70">
        <f t="shared" si="101"/>
        <v>1000</v>
      </c>
      <c r="D290" s="11">
        <f ca="1">IF(A290&lt;$B$1,VLOOKUP(A290,[1]DI!$A$4:$B$15000,2),0)</f>
        <v>4.1500000000000002E-2</v>
      </c>
      <c r="E290" s="70">
        <f t="shared" ca="1" si="112"/>
        <v>1.00016137</v>
      </c>
      <c r="F290" s="70">
        <f ca="1">(TRUNC(PRODUCT($E$12:$E289),16))</f>
        <v>1.0198878929734201</v>
      </c>
      <c r="G290" s="70">
        <f t="shared" ca="1" si="113"/>
        <v>1.0068948844151699</v>
      </c>
      <c r="H290" s="70">
        <f t="shared" ca="1" si="114"/>
        <v>1.01290404</v>
      </c>
      <c r="I290" s="69">
        <f t="shared" si="102"/>
        <v>4.65E-2</v>
      </c>
      <c r="J290" s="71">
        <f t="shared" si="103"/>
        <v>44270</v>
      </c>
      <c r="K290" s="72">
        <f t="shared" si="104"/>
        <v>98</v>
      </c>
      <c r="L290" s="73">
        <f t="shared" si="105"/>
        <v>98</v>
      </c>
      <c r="M290" s="74">
        <f t="shared" si="98"/>
        <v>1.017832627</v>
      </c>
      <c r="N290" s="74">
        <f t="shared" ca="1" si="99"/>
        <v>1.03096678</v>
      </c>
      <c r="O290" s="73">
        <f t="shared" si="106"/>
        <v>0</v>
      </c>
      <c r="P290" s="70">
        <f t="shared" ca="1" si="107"/>
        <v>30.96678</v>
      </c>
      <c r="Q290" s="70">
        <f t="shared" si="108"/>
        <v>0</v>
      </c>
      <c r="R290" s="75" t="str">
        <f t="shared" si="109"/>
        <v>J=</v>
      </c>
      <c r="S290" s="71">
        <f t="shared" si="110"/>
        <v>44454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15">
      <c r="A291" s="68">
        <f t="shared" si="100"/>
        <v>44412</v>
      </c>
      <c r="B291" s="82">
        <f t="shared" ca="1" si="111"/>
        <v>1031.319139</v>
      </c>
      <c r="C291" s="70">
        <f t="shared" si="101"/>
        <v>1000</v>
      </c>
      <c r="D291" s="11">
        <f ca="1">IF(A291&lt;$B$1,VLOOKUP(A291,[1]DI!$A$4:$B$15000,2),0)</f>
        <v>4.1500000000000002E-2</v>
      </c>
      <c r="E291" s="70">
        <f t="shared" ca="1" si="112"/>
        <v>1.00016137</v>
      </c>
      <c r="F291" s="70">
        <f ca="1">(TRUNC(PRODUCT($E$12:$E290),16))</f>
        <v>1.02005247228271</v>
      </c>
      <c r="G291" s="70">
        <f t="shared" ca="1" si="113"/>
        <v>1.0068948844151699</v>
      </c>
      <c r="H291" s="70">
        <f t="shared" ca="1" si="114"/>
        <v>1.0130674900000001</v>
      </c>
      <c r="I291" s="69">
        <f t="shared" si="102"/>
        <v>4.65E-2</v>
      </c>
      <c r="J291" s="71">
        <f t="shared" si="103"/>
        <v>44270</v>
      </c>
      <c r="K291" s="72">
        <f t="shared" si="104"/>
        <v>99</v>
      </c>
      <c r="L291" s="73">
        <f t="shared" si="105"/>
        <v>99</v>
      </c>
      <c r="M291" s="74">
        <f t="shared" si="98"/>
        <v>1.018016222</v>
      </c>
      <c r="N291" s="74">
        <f t="shared" ca="1" si="99"/>
        <v>1.0313191390000001</v>
      </c>
      <c r="O291" s="73">
        <f t="shared" si="106"/>
        <v>0</v>
      </c>
      <c r="P291" s="70">
        <f t="shared" ca="1" si="107"/>
        <v>31.319139</v>
      </c>
      <c r="Q291" s="70">
        <f t="shared" si="108"/>
        <v>0</v>
      </c>
      <c r="R291" s="75" t="str">
        <f t="shared" si="109"/>
        <v>J=</v>
      </c>
      <c r="S291" s="71">
        <f t="shared" si="110"/>
        <v>44454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15">
      <c r="A292" s="68">
        <f t="shared" si="100"/>
        <v>44413</v>
      </c>
      <c r="B292" s="82">
        <f t="shared" ca="1" si="111"/>
        <v>1031.6716220000001</v>
      </c>
      <c r="C292" s="70">
        <f t="shared" si="101"/>
        <v>1000</v>
      </c>
      <c r="D292" s="11">
        <f ca="1">IF(A292&lt;$B$1,VLOOKUP(A292,[1]DI!$A$4:$B$15000,2),0)</f>
        <v>5.1499999999999997E-2</v>
      </c>
      <c r="E292" s="70">
        <f t="shared" ca="1" si="112"/>
        <v>1.0001993</v>
      </c>
      <c r="F292" s="70">
        <f ca="1">(TRUNC(PRODUCT($E$12:$E291),16))</f>
        <v>1.0202170781501601</v>
      </c>
      <c r="G292" s="70">
        <f t="shared" ca="1" si="113"/>
        <v>1.0068948844151699</v>
      </c>
      <c r="H292" s="70">
        <f t="shared" ca="1" si="114"/>
        <v>1.01323097</v>
      </c>
      <c r="I292" s="69">
        <f t="shared" si="102"/>
        <v>4.65E-2</v>
      </c>
      <c r="J292" s="71">
        <f t="shared" si="103"/>
        <v>44270</v>
      </c>
      <c r="K292" s="72">
        <f t="shared" si="104"/>
        <v>100</v>
      </c>
      <c r="L292" s="73">
        <f t="shared" si="105"/>
        <v>100</v>
      </c>
      <c r="M292" s="74">
        <f t="shared" si="98"/>
        <v>1.01819985</v>
      </c>
      <c r="N292" s="74">
        <f t="shared" ca="1" si="99"/>
        <v>1.031671622</v>
      </c>
      <c r="O292" s="73">
        <f t="shared" si="106"/>
        <v>0</v>
      </c>
      <c r="P292" s="70">
        <f t="shared" ca="1" si="107"/>
        <v>31.671621999999999</v>
      </c>
      <c r="Q292" s="70">
        <f t="shared" si="108"/>
        <v>0</v>
      </c>
      <c r="R292" s="75" t="str">
        <f t="shared" si="109"/>
        <v>J=</v>
      </c>
      <c r="S292" s="71">
        <f t="shared" si="110"/>
        <v>44454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15">
      <c r="A293" s="68">
        <f t="shared" si="100"/>
        <v>44414</v>
      </c>
      <c r="B293" s="82">
        <f t="shared" ca="1" si="111"/>
        <v>1032.0633560000001</v>
      </c>
      <c r="C293" s="70">
        <f t="shared" si="101"/>
        <v>1000</v>
      </c>
      <c r="D293" s="11">
        <f ca="1">IF(A293&lt;$B$1,VLOOKUP(A293,[1]DI!$A$4:$B$15000,2),0)</f>
        <v>5.1499999999999997E-2</v>
      </c>
      <c r="E293" s="70">
        <f t="shared" ca="1" si="112"/>
        <v>1.0001993</v>
      </c>
      <c r="F293" s="70">
        <f ca="1">(TRUNC(PRODUCT($E$12:$E292),16))</f>
        <v>1.0204204074138401</v>
      </c>
      <c r="G293" s="70">
        <f t="shared" ca="1" si="113"/>
        <v>1.0068948844151699</v>
      </c>
      <c r="H293" s="70">
        <f t="shared" ca="1" si="114"/>
        <v>1.0134329</v>
      </c>
      <c r="I293" s="69">
        <f t="shared" si="102"/>
        <v>4.65E-2</v>
      </c>
      <c r="J293" s="71">
        <f t="shared" si="103"/>
        <v>44270</v>
      </c>
      <c r="K293" s="72">
        <f t="shared" si="104"/>
        <v>101</v>
      </c>
      <c r="L293" s="73">
        <f t="shared" si="105"/>
        <v>101</v>
      </c>
      <c r="M293" s="74">
        <f t="shared" si="98"/>
        <v>1.018383512</v>
      </c>
      <c r="N293" s="74">
        <f t="shared" ca="1" si="99"/>
        <v>1.0320633560000001</v>
      </c>
      <c r="O293" s="73">
        <f t="shared" si="106"/>
        <v>0</v>
      </c>
      <c r="P293" s="70">
        <f t="shared" ca="1" si="107"/>
        <v>32.063355999999999</v>
      </c>
      <c r="Q293" s="70">
        <f t="shared" si="108"/>
        <v>0</v>
      </c>
      <c r="R293" s="75" t="str">
        <f t="shared" si="109"/>
        <v>J=</v>
      </c>
      <c r="S293" s="71">
        <f t="shared" si="110"/>
        <v>44454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15">
      <c r="A294" s="68">
        <f t="shared" si="100"/>
        <v>44415</v>
      </c>
      <c r="B294" s="82">
        <f t="shared" ca="1" si="111"/>
        <v>1032.455248</v>
      </c>
      <c r="C294" s="70">
        <f t="shared" si="101"/>
        <v>1000</v>
      </c>
      <c r="D294" s="11">
        <f ca="1">IF(A294&lt;$B$1,VLOOKUP(A294,[1]DI!$A$4:$B$15000,2),0)</f>
        <v>0</v>
      </c>
      <c r="E294" s="70">
        <f t="shared" ca="1" si="112"/>
        <v>1</v>
      </c>
      <c r="F294" s="70">
        <f ca="1">(TRUNC(PRODUCT($E$12:$E293),16))</f>
        <v>1.02062377720104</v>
      </c>
      <c r="G294" s="70">
        <f t="shared" ca="1" si="113"/>
        <v>1.0068948844151699</v>
      </c>
      <c r="H294" s="70">
        <f t="shared" ca="1" si="114"/>
        <v>1.0136348799999999</v>
      </c>
      <c r="I294" s="69">
        <f t="shared" si="102"/>
        <v>4.65E-2</v>
      </c>
      <c r="J294" s="71">
        <f t="shared" si="103"/>
        <v>44270</v>
      </c>
      <c r="K294" s="72">
        <f t="shared" si="104"/>
        <v>101</v>
      </c>
      <c r="L294" s="73">
        <f t="shared" si="105"/>
        <v>102</v>
      </c>
      <c r="M294" s="74">
        <f t="shared" si="98"/>
        <v>1.0185672059999999</v>
      </c>
      <c r="N294" s="74">
        <f t="shared" ca="1" si="99"/>
        <v>1.032455248</v>
      </c>
      <c r="O294" s="73">
        <f t="shared" si="106"/>
        <v>0</v>
      </c>
      <c r="P294" s="70">
        <f t="shared" ca="1" si="107"/>
        <v>32.455247999999997</v>
      </c>
      <c r="Q294" s="70">
        <f t="shared" si="108"/>
        <v>0</v>
      </c>
      <c r="R294" s="75" t="str">
        <f t="shared" si="109"/>
        <v>J=</v>
      </c>
      <c r="S294" s="71">
        <f t="shared" si="110"/>
        <v>44454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15">
      <c r="A295" s="68">
        <f t="shared" si="100"/>
        <v>44416</v>
      </c>
      <c r="B295" s="82">
        <f t="shared" ca="1" si="111"/>
        <v>1032.455248</v>
      </c>
      <c r="C295" s="70">
        <f t="shared" si="101"/>
        <v>1000</v>
      </c>
      <c r="D295" s="11">
        <f ca="1">IF(A295&lt;$B$1,VLOOKUP(A295,[1]DI!$A$4:$B$15000,2),0)</f>
        <v>0</v>
      </c>
      <c r="E295" s="70">
        <f t="shared" ca="1" si="112"/>
        <v>1</v>
      </c>
      <c r="F295" s="70">
        <f ca="1">(TRUNC(PRODUCT($E$12:$E294),16))</f>
        <v>1.02062377720104</v>
      </c>
      <c r="G295" s="70">
        <f t="shared" ca="1" si="113"/>
        <v>1.0068948844151699</v>
      </c>
      <c r="H295" s="70">
        <f t="shared" ca="1" si="114"/>
        <v>1.0136348799999999</v>
      </c>
      <c r="I295" s="69">
        <f t="shared" si="102"/>
        <v>4.65E-2</v>
      </c>
      <c r="J295" s="71">
        <f t="shared" si="103"/>
        <v>44270</v>
      </c>
      <c r="K295" s="72">
        <f t="shared" si="104"/>
        <v>101</v>
      </c>
      <c r="L295" s="73">
        <f t="shared" si="105"/>
        <v>102</v>
      </c>
      <c r="M295" s="74">
        <f t="shared" si="98"/>
        <v>1.0185672059999999</v>
      </c>
      <c r="N295" s="74">
        <f t="shared" ca="1" si="99"/>
        <v>1.032455248</v>
      </c>
      <c r="O295" s="73">
        <f t="shared" si="106"/>
        <v>0</v>
      </c>
      <c r="P295" s="70">
        <f t="shared" ca="1" si="107"/>
        <v>32.455247999999997</v>
      </c>
      <c r="Q295" s="70">
        <f t="shared" si="108"/>
        <v>0</v>
      </c>
      <c r="R295" s="75" t="str">
        <f t="shared" si="109"/>
        <v>J=</v>
      </c>
      <c r="S295" s="71">
        <f t="shared" si="110"/>
        <v>44454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15">
      <c r="A296" s="68">
        <f t="shared" si="100"/>
        <v>44417</v>
      </c>
      <c r="B296" s="82">
        <f t="shared" ca="1" si="111"/>
        <v>1032.455248</v>
      </c>
      <c r="C296" s="70">
        <f t="shared" si="101"/>
        <v>1000</v>
      </c>
      <c r="D296" s="11">
        <f ca="1">IF(A296&lt;$B$1,VLOOKUP(A296,[1]DI!$A$4:$B$15000,2),0)</f>
        <v>5.1499999999999997E-2</v>
      </c>
      <c r="E296" s="70">
        <f t="shared" ca="1" si="112"/>
        <v>1.0001993</v>
      </c>
      <c r="F296" s="70">
        <f ca="1">(TRUNC(PRODUCT($E$12:$E295),16))</f>
        <v>1.02062377720104</v>
      </c>
      <c r="G296" s="70">
        <f t="shared" ca="1" si="113"/>
        <v>1.0068948844151699</v>
      </c>
      <c r="H296" s="70">
        <f t="shared" ca="1" si="114"/>
        <v>1.0136348799999999</v>
      </c>
      <c r="I296" s="69">
        <f t="shared" si="102"/>
        <v>4.65E-2</v>
      </c>
      <c r="J296" s="71">
        <f t="shared" si="103"/>
        <v>44270</v>
      </c>
      <c r="K296" s="72">
        <f t="shared" si="104"/>
        <v>102</v>
      </c>
      <c r="L296" s="73">
        <f t="shared" si="105"/>
        <v>102</v>
      </c>
      <c r="M296" s="74">
        <f t="shared" si="98"/>
        <v>1.0185672059999999</v>
      </c>
      <c r="N296" s="74">
        <f t="shared" ca="1" si="99"/>
        <v>1.032455248</v>
      </c>
      <c r="O296" s="73">
        <f t="shared" si="106"/>
        <v>0</v>
      </c>
      <c r="P296" s="70">
        <f t="shared" ca="1" si="107"/>
        <v>32.455247999999997</v>
      </c>
      <c r="Q296" s="70">
        <f t="shared" si="108"/>
        <v>0</v>
      </c>
      <c r="R296" s="75" t="str">
        <f t="shared" si="109"/>
        <v>J=</v>
      </c>
      <c r="S296" s="71">
        <f t="shared" si="110"/>
        <v>44454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15">
      <c r="A297" s="68">
        <f t="shared" si="100"/>
        <v>44418</v>
      </c>
      <c r="B297" s="82">
        <f t="shared" ca="1" si="111"/>
        <v>1032.847289</v>
      </c>
      <c r="C297" s="70">
        <f t="shared" si="101"/>
        <v>1000</v>
      </c>
      <c r="D297" s="11">
        <f ca="1">IF(A297&lt;$B$1,VLOOKUP(A297,[1]DI!$A$4:$B$15000,2),0)</f>
        <v>5.1499999999999997E-2</v>
      </c>
      <c r="E297" s="70">
        <f t="shared" ca="1" si="112"/>
        <v>1.0001993</v>
      </c>
      <c r="F297" s="70">
        <f ca="1">(TRUNC(PRODUCT($E$12:$E296),16))</f>
        <v>1.02082718751983</v>
      </c>
      <c r="G297" s="70">
        <f t="shared" ca="1" si="113"/>
        <v>1.0068948844151699</v>
      </c>
      <c r="H297" s="70">
        <f t="shared" ca="1" si="114"/>
        <v>1.0138369</v>
      </c>
      <c r="I297" s="69">
        <f t="shared" si="102"/>
        <v>4.65E-2</v>
      </c>
      <c r="J297" s="71">
        <f t="shared" si="103"/>
        <v>44270</v>
      </c>
      <c r="K297" s="72">
        <f t="shared" si="104"/>
        <v>103</v>
      </c>
      <c r="L297" s="73">
        <f t="shared" si="105"/>
        <v>103</v>
      </c>
      <c r="M297" s="74">
        <f t="shared" si="98"/>
        <v>1.0187509340000001</v>
      </c>
      <c r="N297" s="74">
        <f t="shared" ca="1" si="99"/>
        <v>1.032847289</v>
      </c>
      <c r="O297" s="73">
        <f t="shared" si="106"/>
        <v>0</v>
      </c>
      <c r="P297" s="70">
        <f t="shared" ca="1" si="107"/>
        <v>32.847289000000004</v>
      </c>
      <c r="Q297" s="70">
        <f t="shared" si="108"/>
        <v>0</v>
      </c>
      <c r="R297" s="75" t="str">
        <f t="shared" si="109"/>
        <v>J=</v>
      </c>
      <c r="S297" s="71">
        <f t="shared" si="110"/>
        <v>44454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15">
      <c r="A298" s="68">
        <f t="shared" si="100"/>
        <v>44419</v>
      </c>
      <c r="B298" s="82">
        <f t="shared" ca="1" si="111"/>
        <v>1033.2394770000001</v>
      </c>
      <c r="C298" s="70">
        <f t="shared" si="101"/>
        <v>1000</v>
      </c>
      <c r="D298" s="11">
        <f ca="1">IF(A298&lt;$B$1,VLOOKUP(A298,[1]DI!$A$4:$B$15000,2),0)</f>
        <v>5.1499999999999997E-2</v>
      </c>
      <c r="E298" s="70">
        <f t="shared" ca="1" si="112"/>
        <v>1.0001993</v>
      </c>
      <c r="F298" s="70">
        <f ca="1">(TRUNC(PRODUCT($E$12:$E297),16))</f>
        <v>1.0210306383783101</v>
      </c>
      <c r="G298" s="70">
        <f t="shared" ca="1" si="113"/>
        <v>1.0068948844151699</v>
      </c>
      <c r="H298" s="70">
        <f t="shared" ca="1" si="114"/>
        <v>1.0140389599999999</v>
      </c>
      <c r="I298" s="69">
        <f t="shared" si="102"/>
        <v>4.65E-2</v>
      </c>
      <c r="J298" s="71">
        <f t="shared" si="103"/>
        <v>44270</v>
      </c>
      <c r="K298" s="72">
        <f t="shared" si="104"/>
        <v>104</v>
      </c>
      <c r="L298" s="73">
        <f t="shared" si="105"/>
        <v>104</v>
      </c>
      <c r="M298" s="74">
        <f t="shared" si="98"/>
        <v>1.0189346939999999</v>
      </c>
      <c r="N298" s="74">
        <f t="shared" ca="1" si="99"/>
        <v>1.033239477</v>
      </c>
      <c r="O298" s="73">
        <f t="shared" si="106"/>
        <v>0</v>
      </c>
      <c r="P298" s="70">
        <f t="shared" ca="1" si="107"/>
        <v>33.239477000000001</v>
      </c>
      <c r="Q298" s="70">
        <f t="shared" si="108"/>
        <v>0</v>
      </c>
      <c r="R298" s="75" t="str">
        <f t="shared" si="109"/>
        <v>J=</v>
      </c>
      <c r="S298" s="71">
        <f t="shared" si="110"/>
        <v>44454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15">
      <c r="A299" s="68">
        <f t="shared" si="100"/>
        <v>44420</v>
      </c>
      <c r="B299" s="82">
        <f t="shared" ca="1" si="111"/>
        <v>1033.631805</v>
      </c>
      <c r="C299" s="70">
        <f t="shared" si="101"/>
        <v>1000</v>
      </c>
      <c r="D299" s="11">
        <f ca="1">IF(A299&lt;$B$1,VLOOKUP(A299,[1]DI!$A$4:$B$15000,2),0)</f>
        <v>5.1499999999999997E-2</v>
      </c>
      <c r="E299" s="70">
        <f t="shared" ca="1" si="112"/>
        <v>1.0001993</v>
      </c>
      <c r="F299" s="70">
        <f ca="1">(TRUNC(PRODUCT($E$12:$E298),16))</f>
        <v>1.02123412978454</v>
      </c>
      <c r="G299" s="70">
        <f t="shared" ca="1" si="113"/>
        <v>1.0068948844151699</v>
      </c>
      <c r="H299" s="70">
        <f t="shared" ca="1" si="114"/>
        <v>1.0142410500000001</v>
      </c>
      <c r="I299" s="69">
        <f t="shared" si="102"/>
        <v>4.65E-2</v>
      </c>
      <c r="J299" s="71">
        <f t="shared" si="103"/>
        <v>44270</v>
      </c>
      <c r="K299" s="72">
        <f t="shared" si="104"/>
        <v>105</v>
      </c>
      <c r="L299" s="73">
        <f t="shared" si="105"/>
        <v>105</v>
      </c>
      <c r="M299" s="74">
        <f t="shared" si="98"/>
        <v>1.0191184879999999</v>
      </c>
      <c r="N299" s="74">
        <f t="shared" ca="1" si="99"/>
        <v>1.033631805</v>
      </c>
      <c r="O299" s="73">
        <f t="shared" si="106"/>
        <v>0</v>
      </c>
      <c r="P299" s="70">
        <f t="shared" ca="1" si="107"/>
        <v>33.631805</v>
      </c>
      <c r="Q299" s="70">
        <f t="shared" si="108"/>
        <v>0</v>
      </c>
      <c r="R299" s="75" t="str">
        <f t="shared" si="109"/>
        <v>J=</v>
      </c>
      <c r="S299" s="71">
        <f t="shared" si="110"/>
        <v>44454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15">
      <c r="A300" s="68">
        <f t="shared" si="100"/>
        <v>44421</v>
      </c>
      <c r="B300" s="82">
        <f t="shared" ca="1" si="111"/>
        <v>1034.0242920000001</v>
      </c>
      <c r="C300" s="70">
        <f t="shared" si="101"/>
        <v>1000</v>
      </c>
      <c r="D300" s="11">
        <f ca="1">IF(A300&lt;$B$1,VLOOKUP(A300,[1]DI!$A$4:$B$15000,2),0)</f>
        <v>5.1499999999999997E-2</v>
      </c>
      <c r="E300" s="70">
        <f t="shared" ca="1" si="112"/>
        <v>1.0001993</v>
      </c>
      <c r="F300" s="70">
        <f ca="1">(TRUNC(PRODUCT($E$12:$E299),16))</f>
        <v>1.0214376617465999</v>
      </c>
      <c r="G300" s="70">
        <f t="shared" ca="1" si="113"/>
        <v>1.0068948844151699</v>
      </c>
      <c r="H300" s="70">
        <f t="shared" ca="1" si="114"/>
        <v>1.0144431899999999</v>
      </c>
      <c r="I300" s="69">
        <f t="shared" si="102"/>
        <v>4.65E-2</v>
      </c>
      <c r="J300" s="71">
        <f t="shared" si="103"/>
        <v>44270</v>
      </c>
      <c r="K300" s="72">
        <f t="shared" si="104"/>
        <v>106</v>
      </c>
      <c r="L300" s="73">
        <f t="shared" si="105"/>
        <v>106</v>
      </c>
      <c r="M300" s="74">
        <f t="shared" si="98"/>
        <v>1.019302315</v>
      </c>
      <c r="N300" s="74">
        <f t="shared" ca="1" si="99"/>
        <v>1.034024292</v>
      </c>
      <c r="O300" s="73">
        <f t="shared" si="106"/>
        <v>0</v>
      </c>
      <c r="P300" s="70">
        <f t="shared" ca="1" si="107"/>
        <v>34.024292000000003</v>
      </c>
      <c r="Q300" s="70">
        <f t="shared" si="108"/>
        <v>0</v>
      </c>
      <c r="R300" s="75" t="str">
        <f t="shared" si="109"/>
        <v>J=</v>
      </c>
      <c r="S300" s="71">
        <f t="shared" si="110"/>
        <v>44454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15">
      <c r="A301" s="68">
        <f t="shared" si="100"/>
        <v>44422</v>
      </c>
      <c r="B301" s="82">
        <f t="shared" ca="1" si="111"/>
        <v>1034.416927</v>
      </c>
      <c r="C301" s="70">
        <f t="shared" si="101"/>
        <v>1000</v>
      </c>
      <c r="D301" s="11">
        <f ca="1">IF(A301&lt;$B$1,VLOOKUP(A301,[1]DI!$A$4:$B$15000,2),0)</f>
        <v>0</v>
      </c>
      <c r="E301" s="70">
        <f t="shared" ca="1" si="112"/>
        <v>1</v>
      </c>
      <c r="F301" s="70">
        <f ca="1">(TRUNC(PRODUCT($E$12:$E300),16))</f>
        <v>1.02164123427259</v>
      </c>
      <c r="G301" s="70">
        <f t="shared" ca="1" si="113"/>
        <v>1.0068948844151699</v>
      </c>
      <c r="H301" s="70">
        <f t="shared" ca="1" si="114"/>
        <v>1.01464537</v>
      </c>
      <c r="I301" s="69">
        <f t="shared" si="102"/>
        <v>4.65E-2</v>
      </c>
      <c r="J301" s="71">
        <f t="shared" si="103"/>
        <v>44270</v>
      </c>
      <c r="K301" s="72">
        <f t="shared" si="104"/>
        <v>106</v>
      </c>
      <c r="L301" s="73">
        <f t="shared" si="105"/>
        <v>107</v>
      </c>
      <c r="M301" s="74">
        <f t="shared" si="98"/>
        <v>1.0194861749999999</v>
      </c>
      <c r="N301" s="74">
        <f t="shared" ca="1" si="99"/>
        <v>1.0344169270000001</v>
      </c>
      <c r="O301" s="73">
        <f t="shared" si="106"/>
        <v>0</v>
      </c>
      <c r="P301" s="70">
        <f t="shared" ca="1" si="107"/>
        <v>34.416927000000001</v>
      </c>
      <c r="Q301" s="70">
        <f t="shared" si="108"/>
        <v>0</v>
      </c>
      <c r="R301" s="75" t="str">
        <f t="shared" si="109"/>
        <v>J=</v>
      </c>
      <c r="S301" s="71">
        <f t="shared" si="110"/>
        <v>44454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15">
      <c r="A302" s="68">
        <f t="shared" si="100"/>
        <v>44423</v>
      </c>
      <c r="B302" s="82">
        <f t="shared" ca="1" si="111"/>
        <v>1034.416927</v>
      </c>
      <c r="C302" s="70">
        <f t="shared" si="101"/>
        <v>1000</v>
      </c>
      <c r="D302" s="11">
        <f ca="1">IF(A302&lt;$B$1,VLOOKUP(A302,[1]DI!$A$4:$B$15000,2),0)</f>
        <v>0</v>
      </c>
      <c r="E302" s="70">
        <f t="shared" ca="1" si="112"/>
        <v>1</v>
      </c>
      <c r="F302" s="70">
        <f ca="1">(TRUNC(PRODUCT($E$12:$E301),16))</f>
        <v>1.02164123427259</v>
      </c>
      <c r="G302" s="70">
        <f t="shared" ca="1" si="113"/>
        <v>1.0068948844151699</v>
      </c>
      <c r="H302" s="70">
        <f t="shared" ca="1" si="114"/>
        <v>1.01464537</v>
      </c>
      <c r="I302" s="69">
        <f t="shared" si="102"/>
        <v>4.65E-2</v>
      </c>
      <c r="J302" s="71">
        <f t="shared" si="103"/>
        <v>44270</v>
      </c>
      <c r="K302" s="72">
        <f t="shared" si="104"/>
        <v>106</v>
      </c>
      <c r="L302" s="73">
        <f t="shared" si="105"/>
        <v>107</v>
      </c>
      <c r="M302" s="74">
        <f t="shared" si="98"/>
        <v>1.0194861749999999</v>
      </c>
      <c r="N302" s="74">
        <f t="shared" ca="1" si="99"/>
        <v>1.0344169270000001</v>
      </c>
      <c r="O302" s="73">
        <f t="shared" si="106"/>
        <v>0</v>
      </c>
      <c r="P302" s="70">
        <f t="shared" ca="1" si="107"/>
        <v>34.416927000000001</v>
      </c>
      <c r="Q302" s="70">
        <f t="shared" si="108"/>
        <v>0</v>
      </c>
      <c r="R302" s="75" t="str">
        <f t="shared" si="109"/>
        <v>J=</v>
      </c>
      <c r="S302" s="71">
        <f t="shared" si="110"/>
        <v>44454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15">
      <c r="A303" s="68">
        <f t="shared" si="100"/>
        <v>44424</v>
      </c>
      <c r="B303" s="82">
        <f t="shared" ca="1" si="111"/>
        <v>1034.416927</v>
      </c>
      <c r="C303" s="70">
        <f t="shared" si="101"/>
        <v>1000</v>
      </c>
      <c r="D303" s="11">
        <f ca="1">IF(A303&lt;$B$1,VLOOKUP(A303,[1]DI!$A$4:$B$15000,2),0)</f>
        <v>5.1499999999999997E-2</v>
      </c>
      <c r="E303" s="70">
        <f t="shared" ca="1" si="112"/>
        <v>1.0001993</v>
      </c>
      <c r="F303" s="70">
        <f ca="1">(TRUNC(PRODUCT($E$12:$E302),16))</f>
        <v>1.02164123427259</v>
      </c>
      <c r="G303" s="70">
        <f t="shared" ca="1" si="113"/>
        <v>1.0068948844151699</v>
      </c>
      <c r="H303" s="70">
        <f t="shared" ca="1" si="114"/>
        <v>1.01464537</v>
      </c>
      <c r="I303" s="69">
        <f t="shared" si="102"/>
        <v>4.65E-2</v>
      </c>
      <c r="J303" s="71">
        <f t="shared" si="103"/>
        <v>44270</v>
      </c>
      <c r="K303" s="72">
        <f t="shared" si="104"/>
        <v>107</v>
      </c>
      <c r="L303" s="73">
        <f t="shared" si="105"/>
        <v>107</v>
      </c>
      <c r="M303" s="74">
        <f t="shared" si="98"/>
        <v>1.0194861749999999</v>
      </c>
      <c r="N303" s="74">
        <f t="shared" ca="1" si="99"/>
        <v>1.0344169270000001</v>
      </c>
      <c r="O303" s="73">
        <f t="shared" si="106"/>
        <v>0</v>
      </c>
      <c r="P303" s="70">
        <f t="shared" ca="1" si="107"/>
        <v>34.416927000000001</v>
      </c>
      <c r="Q303" s="70">
        <f t="shared" si="108"/>
        <v>0</v>
      </c>
      <c r="R303" s="75" t="str">
        <f t="shared" si="109"/>
        <v>J=</v>
      </c>
      <c r="S303" s="71">
        <f t="shared" si="110"/>
        <v>44454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15">
      <c r="A304" s="68">
        <f t="shared" si="100"/>
        <v>44425</v>
      </c>
      <c r="B304" s="82">
        <f t="shared" ca="1" si="111"/>
        <v>1034.8097110000001</v>
      </c>
      <c r="C304" s="70">
        <f t="shared" si="101"/>
        <v>1000</v>
      </c>
      <c r="D304" s="11">
        <f ca="1">IF(A304&lt;$B$1,VLOOKUP(A304,[1]DI!$A$4:$B$15000,2),0)</f>
        <v>5.1499999999999997E-2</v>
      </c>
      <c r="E304" s="70">
        <f t="shared" ca="1" si="112"/>
        <v>1.0001993</v>
      </c>
      <c r="F304" s="70">
        <f ca="1">(TRUNC(PRODUCT($E$12:$E303),16))</f>
        <v>1.0218448473705799</v>
      </c>
      <c r="G304" s="70">
        <f t="shared" ca="1" si="113"/>
        <v>1.0068948844151699</v>
      </c>
      <c r="H304" s="70">
        <f t="shared" ca="1" si="114"/>
        <v>1.01484759</v>
      </c>
      <c r="I304" s="69">
        <f t="shared" si="102"/>
        <v>4.65E-2</v>
      </c>
      <c r="J304" s="71">
        <f t="shared" si="103"/>
        <v>44270</v>
      </c>
      <c r="K304" s="72">
        <f t="shared" si="104"/>
        <v>108</v>
      </c>
      <c r="L304" s="73">
        <f t="shared" si="105"/>
        <v>108</v>
      </c>
      <c r="M304" s="74">
        <f t="shared" si="98"/>
        <v>1.0196700679999999</v>
      </c>
      <c r="N304" s="74">
        <f t="shared" ca="1" si="99"/>
        <v>1.0348097110000001</v>
      </c>
      <c r="O304" s="73">
        <f t="shared" si="106"/>
        <v>0</v>
      </c>
      <c r="P304" s="70">
        <f t="shared" ca="1" si="107"/>
        <v>34.809711</v>
      </c>
      <c r="Q304" s="70">
        <f t="shared" si="108"/>
        <v>0</v>
      </c>
      <c r="R304" s="75" t="str">
        <f t="shared" si="109"/>
        <v>J=</v>
      </c>
      <c r="S304" s="71">
        <f t="shared" si="110"/>
        <v>44454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4" x14ac:dyDescent="0.15">
      <c r="A305" s="68">
        <f t="shared" si="100"/>
        <v>44426</v>
      </c>
      <c r="B305" s="82">
        <f t="shared" ca="1" si="111"/>
        <v>1035.2026450000001</v>
      </c>
      <c r="C305" s="70">
        <f t="shared" si="101"/>
        <v>1000</v>
      </c>
      <c r="D305" s="11">
        <f ca="1">IF(A305&lt;$B$1,VLOOKUP(A305,[1]DI!$A$4:$B$15000,2),0)</f>
        <v>5.1499999999999997E-2</v>
      </c>
      <c r="E305" s="70">
        <f t="shared" ca="1" si="112"/>
        <v>1.0001993</v>
      </c>
      <c r="F305" s="70">
        <f ca="1">(TRUNC(PRODUCT($E$12:$E304),16))</f>
        <v>1.02204850104866</v>
      </c>
      <c r="G305" s="70">
        <f t="shared" ca="1" si="113"/>
        <v>1.0068948844151699</v>
      </c>
      <c r="H305" s="70">
        <f t="shared" ca="1" si="114"/>
        <v>1.01504985</v>
      </c>
      <c r="I305" s="69">
        <f t="shared" si="102"/>
        <v>4.65E-2</v>
      </c>
      <c r="J305" s="71">
        <f t="shared" si="103"/>
        <v>44270</v>
      </c>
      <c r="K305" s="72">
        <f t="shared" si="104"/>
        <v>109</v>
      </c>
      <c r="L305" s="73">
        <f t="shared" si="105"/>
        <v>109</v>
      </c>
      <c r="M305" s="74">
        <f t="shared" si="98"/>
        <v>1.0198539950000001</v>
      </c>
      <c r="N305" s="74">
        <f t="shared" ca="1" si="99"/>
        <v>1.035202645</v>
      </c>
      <c r="O305" s="73">
        <f t="shared" si="106"/>
        <v>0</v>
      </c>
      <c r="P305" s="70">
        <f t="shared" ca="1" si="107"/>
        <v>35.202644999999997</v>
      </c>
      <c r="Q305" s="70">
        <f t="shared" si="108"/>
        <v>0</v>
      </c>
      <c r="R305" s="75" t="str">
        <f t="shared" si="109"/>
        <v>J=</v>
      </c>
      <c r="S305" s="71">
        <f t="shared" si="110"/>
        <v>44454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4" x14ac:dyDescent="0.15">
      <c r="A306" s="68">
        <f t="shared" si="100"/>
        <v>44427</v>
      </c>
      <c r="B306" s="82">
        <f t="shared" ca="1" si="111"/>
        <v>1035.5957269999999</v>
      </c>
      <c r="C306" s="70">
        <f t="shared" si="101"/>
        <v>1000</v>
      </c>
      <c r="D306" s="11">
        <f ca="1">IF(A306&lt;$B$1,VLOOKUP(A306,[1]DI!$A$4:$B$15000,2),0)</f>
        <v>5.1499999999999997E-2</v>
      </c>
      <c r="E306" s="70">
        <f t="shared" ca="1" si="112"/>
        <v>1.0001993</v>
      </c>
      <c r="F306" s="70">
        <f ca="1">(TRUNC(PRODUCT($E$12:$E305),16))</f>
        <v>1.02225219531492</v>
      </c>
      <c r="G306" s="70">
        <f t="shared" ca="1" si="113"/>
        <v>1.0068948844151699</v>
      </c>
      <c r="H306" s="70">
        <f t="shared" ca="1" si="114"/>
        <v>1.01525215</v>
      </c>
      <c r="I306" s="69">
        <f t="shared" si="102"/>
        <v>4.65E-2</v>
      </c>
      <c r="J306" s="71">
        <f t="shared" si="103"/>
        <v>44270</v>
      </c>
      <c r="K306" s="72">
        <f t="shared" si="104"/>
        <v>110</v>
      </c>
      <c r="L306" s="73">
        <f t="shared" si="105"/>
        <v>110</v>
      </c>
      <c r="M306" s="74">
        <f t="shared" si="98"/>
        <v>1.0200379550000001</v>
      </c>
      <c r="N306" s="74">
        <f t="shared" ca="1" si="99"/>
        <v>1.035595727</v>
      </c>
      <c r="O306" s="73">
        <f t="shared" si="106"/>
        <v>0</v>
      </c>
      <c r="P306" s="70">
        <f t="shared" ca="1" si="107"/>
        <v>35.595726999999997</v>
      </c>
      <c r="Q306" s="70">
        <f t="shared" si="108"/>
        <v>0</v>
      </c>
      <c r="R306" s="75" t="str">
        <f t="shared" si="109"/>
        <v>J=</v>
      </c>
      <c r="S306" s="71">
        <f t="shared" si="110"/>
        <v>44454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4" x14ac:dyDescent="0.15">
      <c r="A307" s="68">
        <f t="shared" si="100"/>
        <v>44428</v>
      </c>
      <c r="B307" s="82">
        <f t="shared" ca="1" si="111"/>
        <v>1035.988957</v>
      </c>
      <c r="C307" s="70">
        <f t="shared" si="101"/>
        <v>1000</v>
      </c>
      <c r="D307" s="11">
        <f ca="1">IF(A307&lt;$B$1,VLOOKUP(A307,[1]DI!$A$4:$B$15000,2),0)</f>
        <v>5.1499999999999997E-2</v>
      </c>
      <c r="E307" s="70">
        <f t="shared" ca="1" si="112"/>
        <v>1.0001993</v>
      </c>
      <c r="F307" s="70">
        <f ca="1">(TRUNC(PRODUCT($E$12:$E306),16))</f>
        <v>1.0224559301774401</v>
      </c>
      <c r="G307" s="70">
        <f t="shared" ca="1" si="113"/>
        <v>1.0068948844151699</v>
      </c>
      <c r="H307" s="70">
        <f t="shared" ca="1" si="114"/>
        <v>1.01545449</v>
      </c>
      <c r="I307" s="69">
        <f t="shared" si="102"/>
        <v>4.65E-2</v>
      </c>
      <c r="J307" s="71">
        <f t="shared" si="103"/>
        <v>44270</v>
      </c>
      <c r="K307" s="72">
        <f t="shared" si="104"/>
        <v>111</v>
      </c>
      <c r="L307" s="73">
        <f t="shared" si="105"/>
        <v>111</v>
      </c>
      <c r="M307" s="74">
        <f t="shared" si="98"/>
        <v>1.020221947</v>
      </c>
      <c r="N307" s="74">
        <f t="shared" ca="1" si="99"/>
        <v>1.035988957</v>
      </c>
      <c r="O307" s="73">
        <f t="shared" si="106"/>
        <v>0</v>
      </c>
      <c r="P307" s="70">
        <f t="shared" ca="1" si="107"/>
        <v>35.988956999999999</v>
      </c>
      <c r="Q307" s="70">
        <f t="shared" si="108"/>
        <v>0</v>
      </c>
      <c r="R307" s="75" t="str">
        <f t="shared" si="109"/>
        <v>J=</v>
      </c>
      <c r="S307" s="71">
        <f t="shared" si="110"/>
        <v>44454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4" x14ac:dyDescent="0.15">
      <c r="A308" s="68">
        <f t="shared" si="100"/>
        <v>44429</v>
      </c>
      <c r="B308" s="82">
        <f t="shared" ca="1" si="111"/>
        <v>1036.382337</v>
      </c>
      <c r="C308" s="70">
        <f t="shared" si="101"/>
        <v>1000</v>
      </c>
      <c r="D308" s="11">
        <f ca="1">IF(A308&lt;$B$1,VLOOKUP(A308,[1]DI!$A$4:$B$15000,2),0)</f>
        <v>0</v>
      </c>
      <c r="E308" s="70">
        <f t="shared" ca="1" si="112"/>
        <v>1</v>
      </c>
      <c r="F308" s="70">
        <f ca="1">(TRUNC(PRODUCT($E$12:$E307),16))</f>
        <v>1.0226597056443301</v>
      </c>
      <c r="G308" s="70">
        <f t="shared" ca="1" si="113"/>
        <v>1.0068948844151699</v>
      </c>
      <c r="H308" s="70">
        <f t="shared" ca="1" si="114"/>
        <v>1.0156568699999999</v>
      </c>
      <c r="I308" s="69">
        <f t="shared" si="102"/>
        <v>4.65E-2</v>
      </c>
      <c r="J308" s="71">
        <f t="shared" si="103"/>
        <v>44270</v>
      </c>
      <c r="K308" s="72">
        <f t="shared" si="104"/>
        <v>111</v>
      </c>
      <c r="L308" s="73">
        <f t="shared" si="105"/>
        <v>112</v>
      </c>
      <c r="M308" s="74">
        <f t="shared" si="98"/>
        <v>1.0204059729999999</v>
      </c>
      <c r="N308" s="74">
        <f t="shared" ca="1" si="99"/>
        <v>1.036382337</v>
      </c>
      <c r="O308" s="73">
        <f t="shared" si="106"/>
        <v>0</v>
      </c>
      <c r="P308" s="70">
        <f t="shared" ca="1" si="107"/>
        <v>36.382337</v>
      </c>
      <c r="Q308" s="70">
        <f t="shared" si="108"/>
        <v>0</v>
      </c>
      <c r="R308" s="75" t="str">
        <f t="shared" si="109"/>
        <v>J=</v>
      </c>
      <c r="S308" s="71">
        <f t="shared" si="110"/>
        <v>44454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4" x14ac:dyDescent="0.15">
      <c r="A309" s="68">
        <f t="shared" si="100"/>
        <v>44430</v>
      </c>
      <c r="B309" s="82">
        <f t="shared" ca="1" si="111"/>
        <v>1036.382337</v>
      </c>
      <c r="C309" s="70">
        <f t="shared" si="101"/>
        <v>1000</v>
      </c>
      <c r="D309" s="11">
        <f ca="1">IF(A309&lt;$B$1,VLOOKUP(A309,[1]DI!$A$4:$B$15000,2),0)</f>
        <v>0</v>
      </c>
      <c r="E309" s="70">
        <f t="shared" ca="1" si="112"/>
        <v>1</v>
      </c>
      <c r="F309" s="70">
        <f ca="1">(TRUNC(PRODUCT($E$12:$E308),16))</f>
        <v>1.0226597056443301</v>
      </c>
      <c r="G309" s="70">
        <f t="shared" ca="1" si="113"/>
        <v>1.0068948844151699</v>
      </c>
      <c r="H309" s="70">
        <f t="shared" ca="1" si="114"/>
        <v>1.0156568699999999</v>
      </c>
      <c r="I309" s="69">
        <f t="shared" si="102"/>
        <v>4.65E-2</v>
      </c>
      <c r="J309" s="71">
        <f t="shared" si="103"/>
        <v>44270</v>
      </c>
      <c r="K309" s="72">
        <f t="shared" si="104"/>
        <v>111</v>
      </c>
      <c r="L309" s="73">
        <f t="shared" si="105"/>
        <v>112</v>
      </c>
      <c r="M309" s="74">
        <f t="shared" si="98"/>
        <v>1.0204059729999999</v>
      </c>
      <c r="N309" s="74">
        <f t="shared" ca="1" si="99"/>
        <v>1.036382337</v>
      </c>
      <c r="O309" s="73">
        <f t="shared" si="106"/>
        <v>0</v>
      </c>
      <c r="P309" s="70">
        <f t="shared" ca="1" si="107"/>
        <v>36.382337</v>
      </c>
      <c r="Q309" s="70">
        <f t="shared" si="108"/>
        <v>0</v>
      </c>
      <c r="R309" s="75" t="str">
        <f t="shared" si="109"/>
        <v>J=</v>
      </c>
      <c r="S309" s="71">
        <f t="shared" si="110"/>
        <v>44454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4" x14ac:dyDescent="0.15">
      <c r="A310" s="68">
        <f t="shared" si="100"/>
        <v>44431</v>
      </c>
      <c r="B310" s="82">
        <f t="shared" ca="1" si="111"/>
        <v>1036.382337</v>
      </c>
      <c r="C310" s="70">
        <f t="shared" si="101"/>
        <v>1000</v>
      </c>
      <c r="D310" s="11">
        <f ca="1">IF(A310&lt;$B$1,VLOOKUP(A310,[1]DI!$A$4:$B$15000,2),0)</f>
        <v>5.1499999999999997E-2</v>
      </c>
      <c r="E310" s="70">
        <f t="shared" ca="1" si="112"/>
        <v>1.0001993</v>
      </c>
      <c r="F310" s="70">
        <f ca="1">(TRUNC(PRODUCT($E$12:$E309),16))</f>
        <v>1.0226597056443301</v>
      </c>
      <c r="G310" s="70">
        <f t="shared" ca="1" si="113"/>
        <v>1.0068948844151699</v>
      </c>
      <c r="H310" s="70">
        <f t="shared" ca="1" si="114"/>
        <v>1.0156568699999999</v>
      </c>
      <c r="I310" s="69">
        <f t="shared" si="102"/>
        <v>4.65E-2</v>
      </c>
      <c r="J310" s="71">
        <f t="shared" si="103"/>
        <v>44270</v>
      </c>
      <c r="K310" s="72">
        <f t="shared" si="104"/>
        <v>112</v>
      </c>
      <c r="L310" s="73">
        <f t="shared" si="105"/>
        <v>112</v>
      </c>
      <c r="M310" s="74">
        <f t="shared" si="98"/>
        <v>1.0204059729999999</v>
      </c>
      <c r="N310" s="74">
        <f t="shared" ca="1" si="99"/>
        <v>1.036382337</v>
      </c>
      <c r="O310" s="73">
        <f t="shared" si="106"/>
        <v>0</v>
      </c>
      <c r="P310" s="70">
        <f t="shared" ca="1" si="107"/>
        <v>36.382337</v>
      </c>
      <c r="Q310" s="70">
        <f t="shared" si="108"/>
        <v>0</v>
      </c>
      <c r="R310" s="75" t="str">
        <f t="shared" si="109"/>
        <v>J=</v>
      </c>
      <c r="S310" s="71">
        <f t="shared" si="110"/>
        <v>44454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4" x14ac:dyDescent="0.15">
      <c r="A311" s="68">
        <f t="shared" si="100"/>
        <v>44432</v>
      </c>
      <c r="B311" s="82">
        <f t="shared" ca="1" si="111"/>
        <v>1036.7758659900001</v>
      </c>
      <c r="C311" s="70">
        <f t="shared" si="101"/>
        <v>1000</v>
      </c>
      <c r="D311" s="11">
        <f ca="1">IF(A311&lt;$B$1,VLOOKUP(A311,[1]DI!$A$4:$B$15000,2),0)</f>
        <v>5.1499999999999997E-2</v>
      </c>
      <c r="E311" s="70">
        <f t="shared" ca="1" si="112"/>
        <v>1.0001993</v>
      </c>
      <c r="F311" s="70">
        <f ca="1">(TRUNC(PRODUCT($E$12:$E310),16))</f>
        <v>1.0228635217236599</v>
      </c>
      <c r="G311" s="70">
        <f t="shared" ca="1" si="113"/>
        <v>1.0068948844151699</v>
      </c>
      <c r="H311" s="70">
        <f t="shared" ca="1" si="114"/>
        <v>1.0158592900000001</v>
      </c>
      <c r="I311" s="69">
        <f t="shared" si="102"/>
        <v>4.65E-2</v>
      </c>
      <c r="J311" s="71">
        <f t="shared" si="103"/>
        <v>44270</v>
      </c>
      <c r="K311" s="72">
        <f t="shared" si="104"/>
        <v>113</v>
      </c>
      <c r="L311" s="73">
        <f t="shared" si="105"/>
        <v>113</v>
      </c>
      <c r="M311" s="74">
        <f t="shared" si="98"/>
        <v>1.020590033</v>
      </c>
      <c r="N311" s="74">
        <f t="shared" ca="1" si="99"/>
        <v>1.0367758659999999</v>
      </c>
      <c r="O311" s="73">
        <f t="shared" si="106"/>
        <v>0</v>
      </c>
      <c r="P311" s="70">
        <f t="shared" ca="1" si="107"/>
        <v>36.77586599</v>
      </c>
      <c r="Q311" s="70">
        <f t="shared" si="108"/>
        <v>0</v>
      </c>
      <c r="R311" s="75" t="str">
        <f t="shared" si="109"/>
        <v>J=</v>
      </c>
      <c r="S311" s="71">
        <f t="shared" si="110"/>
        <v>44454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4" x14ac:dyDescent="0.15">
      <c r="A312" s="68">
        <f t="shared" si="100"/>
        <v>44433</v>
      </c>
      <c r="B312" s="82">
        <f t="shared" ca="1" si="111"/>
        <v>1037.16954399</v>
      </c>
      <c r="C312" s="70">
        <f t="shared" si="101"/>
        <v>1000</v>
      </c>
      <c r="D312" s="11">
        <f ca="1">IF(A312&lt;$B$1,VLOOKUP(A312,[1]DI!$A$4:$B$15000,2),0)</f>
        <v>5.1499999999999997E-2</v>
      </c>
      <c r="E312" s="70">
        <f t="shared" ca="1" si="112"/>
        <v>1.0001993</v>
      </c>
      <c r="F312" s="70">
        <f ca="1">(TRUNC(PRODUCT($E$12:$E311),16))</f>
        <v>1.02306737842354</v>
      </c>
      <c r="G312" s="70">
        <f t="shared" ca="1" si="113"/>
        <v>1.0068948844151699</v>
      </c>
      <c r="H312" s="70">
        <f t="shared" ca="1" si="114"/>
        <v>1.01606175</v>
      </c>
      <c r="I312" s="69">
        <f t="shared" si="102"/>
        <v>4.65E-2</v>
      </c>
      <c r="J312" s="71">
        <f t="shared" si="103"/>
        <v>44270</v>
      </c>
      <c r="K312" s="72">
        <f t="shared" si="104"/>
        <v>114</v>
      </c>
      <c r="L312" s="73">
        <f t="shared" si="105"/>
        <v>114</v>
      </c>
      <c r="M312" s="74">
        <f t="shared" si="98"/>
        <v>1.020774125</v>
      </c>
      <c r="N312" s="74">
        <f t="shared" ca="1" si="99"/>
        <v>1.0371695439999999</v>
      </c>
      <c r="O312" s="73">
        <f t="shared" si="106"/>
        <v>0</v>
      </c>
      <c r="P312" s="70">
        <f t="shared" ca="1" si="107"/>
        <v>37.169543990000001</v>
      </c>
      <c r="Q312" s="70">
        <f t="shared" si="108"/>
        <v>0</v>
      </c>
      <c r="R312" s="75" t="str">
        <f t="shared" si="109"/>
        <v>J=</v>
      </c>
      <c r="S312" s="71">
        <f t="shared" si="110"/>
        <v>44454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4" x14ac:dyDescent="0.15">
      <c r="A313" s="68">
        <f t="shared" si="100"/>
        <v>44434</v>
      </c>
      <c r="B313" s="82">
        <f t="shared" ca="1" si="111"/>
        <v>1037.563371</v>
      </c>
      <c r="C313" s="70">
        <f t="shared" si="101"/>
        <v>1000</v>
      </c>
      <c r="D313" s="11">
        <f ca="1">IF(A313&lt;$B$1,VLOOKUP(A313,[1]DI!$A$4:$B$15000,2),0)</f>
        <v>5.1499999999999997E-2</v>
      </c>
      <c r="E313" s="70">
        <f t="shared" ca="1" si="112"/>
        <v>1.0001993</v>
      </c>
      <c r="F313" s="70">
        <f ca="1">(TRUNC(PRODUCT($E$12:$E312),16))</f>
        <v>1.0232712757520599</v>
      </c>
      <c r="G313" s="70">
        <f t="shared" ca="1" si="113"/>
        <v>1.0068948844151699</v>
      </c>
      <c r="H313" s="70">
        <f t="shared" ca="1" si="114"/>
        <v>1.0162642500000001</v>
      </c>
      <c r="I313" s="69">
        <f t="shared" si="102"/>
        <v>4.65E-2</v>
      </c>
      <c r="J313" s="71">
        <f t="shared" si="103"/>
        <v>44270</v>
      </c>
      <c r="K313" s="72">
        <f t="shared" si="104"/>
        <v>115</v>
      </c>
      <c r="L313" s="73">
        <f t="shared" si="105"/>
        <v>115</v>
      </c>
      <c r="M313" s="74">
        <f t="shared" si="98"/>
        <v>1.0209582509999999</v>
      </c>
      <c r="N313" s="74">
        <f t="shared" ca="1" si="99"/>
        <v>1.0375633710000001</v>
      </c>
      <c r="O313" s="73">
        <f t="shared" si="106"/>
        <v>0</v>
      </c>
      <c r="P313" s="70">
        <f t="shared" ca="1" si="107"/>
        <v>37.563370999999997</v>
      </c>
      <c r="Q313" s="70">
        <f t="shared" si="108"/>
        <v>0</v>
      </c>
      <c r="R313" s="75" t="str">
        <f t="shared" si="109"/>
        <v>J=</v>
      </c>
      <c r="S313" s="71">
        <f t="shared" si="110"/>
        <v>44454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4" x14ac:dyDescent="0.15">
      <c r="A314" s="68">
        <f t="shared" si="100"/>
        <v>44435</v>
      </c>
      <c r="B314" s="82">
        <f t="shared" ca="1" si="111"/>
        <v>1037.95734799</v>
      </c>
      <c r="C314" s="70">
        <f t="shared" si="101"/>
        <v>1000</v>
      </c>
      <c r="D314" s="11">
        <f ca="1">IF(A314&lt;$B$1,VLOOKUP(A314,[1]DI!$A$4:$B$15000,2),0)</f>
        <v>5.1499999999999997E-2</v>
      </c>
      <c r="E314" s="70">
        <f t="shared" ca="1" si="112"/>
        <v>1.0001993</v>
      </c>
      <c r="F314" s="70">
        <f ca="1">(TRUNC(PRODUCT($E$12:$E313),16))</f>
        <v>1.02347521371732</v>
      </c>
      <c r="G314" s="70">
        <f t="shared" ca="1" si="113"/>
        <v>1.0068948844151699</v>
      </c>
      <c r="H314" s="70">
        <f t="shared" ca="1" si="114"/>
        <v>1.01646679</v>
      </c>
      <c r="I314" s="69">
        <f t="shared" si="102"/>
        <v>4.65E-2</v>
      </c>
      <c r="J314" s="71">
        <f t="shared" si="103"/>
        <v>44270</v>
      </c>
      <c r="K314" s="72">
        <f t="shared" si="104"/>
        <v>116</v>
      </c>
      <c r="L314" s="73">
        <f t="shared" si="105"/>
        <v>116</v>
      </c>
      <c r="M314" s="74">
        <f t="shared" si="98"/>
        <v>1.0211424099999999</v>
      </c>
      <c r="N314" s="74">
        <f t="shared" ca="1" si="99"/>
        <v>1.0379573479999999</v>
      </c>
      <c r="O314" s="73">
        <f t="shared" si="106"/>
        <v>0</v>
      </c>
      <c r="P314" s="70">
        <f t="shared" ca="1" si="107"/>
        <v>37.957347990000002</v>
      </c>
      <c r="Q314" s="70">
        <f t="shared" si="108"/>
        <v>0</v>
      </c>
      <c r="R314" s="75" t="str">
        <f t="shared" si="109"/>
        <v>J=</v>
      </c>
      <c r="S314" s="71">
        <f t="shared" si="110"/>
        <v>44454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4" x14ac:dyDescent="0.15">
      <c r="A315" s="68">
        <f t="shared" si="100"/>
        <v>44436</v>
      </c>
      <c r="B315" s="82">
        <f t="shared" ca="1" si="111"/>
        <v>1038.3514729999999</v>
      </c>
      <c r="C315" s="70">
        <f t="shared" si="101"/>
        <v>1000</v>
      </c>
      <c r="D315" s="11">
        <f ca="1">IF(A315&lt;$B$1,VLOOKUP(A315,[1]DI!$A$4:$B$15000,2),0)</f>
        <v>0</v>
      </c>
      <c r="E315" s="70">
        <f t="shared" ca="1" si="112"/>
        <v>1</v>
      </c>
      <c r="F315" s="70">
        <f ca="1">(TRUNC(PRODUCT($E$12:$E314),16))</f>
        <v>1.02367919232741</v>
      </c>
      <c r="G315" s="70">
        <f t="shared" ca="1" si="113"/>
        <v>1.0068948844151699</v>
      </c>
      <c r="H315" s="70">
        <f t="shared" ca="1" si="114"/>
        <v>1.01666937</v>
      </c>
      <c r="I315" s="69">
        <f t="shared" si="102"/>
        <v>4.65E-2</v>
      </c>
      <c r="J315" s="71">
        <f t="shared" si="103"/>
        <v>44270</v>
      </c>
      <c r="K315" s="72">
        <f t="shared" si="104"/>
        <v>116</v>
      </c>
      <c r="L315" s="73">
        <f t="shared" si="105"/>
        <v>117</v>
      </c>
      <c r="M315" s="74">
        <f t="shared" si="98"/>
        <v>1.021326602</v>
      </c>
      <c r="N315" s="74">
        <f t="shared" ca="1" si="99"/>
        <v>1.0383514730000001</v>
      </c>
      <c r="O315" s="73">
        <f t="shared" si="106"/>
        <v>0</v>
      </c>
      <c r="P315" s="70">
        <f t="shared" ca="1" si="107"/>
        <v>38.351472999999999</v>
      </c>
      <c r="Q315" s="70">
        <f t="shared" si="108"/>
        <v>0</v>
      </c>
      <c r="R315" s="75" t="str">
        <f t="shared" si="109"/>
        <v>J=</v>
      </c>
      <c r="S315" s="71">
        <f t="shared" si="110"/>
        <v>44454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4" x14ac:dyDescent="0.15">
      <c r="A316" s="68">
        <f t="shared" si="100"/>
        <v>44437</v>
      </c>
      <c r="B316" s="82">
        <f t="shared" ca="1" si="111"/>
        <v>1038.3514729999999</v>
      </c>
      <c r="C316" s="70">
        <f t="shared" si="101"/>
        <v>1000</v>
      </c>
      <c r="D316" s="11">
        <f ca="1">IF(A316&lt;$B$1,VLOOKUP(A316,[1]DI!$A$4:$B$15000,2),0)</f>
        <v>0</v>
      </c>
      <c r="E316" s="70">
        <f t="shared" ca="1" si="112"/>
        <v>1</v>
      </c>
      <c r="F316" s="70">
        <f ca="1">(TRUNC(PRODUCT($E$12:$E315),16))</f>
        <v>1.02367919232741</v>
      </c>
      <c r="G316" s="70">
        <f t="shared" ca="1" si="113"/>
        <v>1.0068948844151699</v>
      </c>
      <c r="H316" s="70">
        <f t="shared" ca="1" si="114"/>
        <v>1.01666937</v>
      </c>
      <c r="I316" s="69">
        <f t="shared" si="102"/>
        <v>4.65E-2</v>
      </c>
      <c r="J316" s="71">
        <f t="shared" si="103"/>
        <v>44270</v>
      </c>
      <c r="K316" s="72">
        <f t="shared" si="104"/>
        <v>116</v>
      </c>
      <c r="L316" s="73">
        <f t="shared" si="105"/>
        <v>117</v>
      </c>
      <c r="M316" s="74">
        <f t="shared" si="98"/>
        <v>1.021326602</v>
      </c>
      <c r="N316" s="74">
        <f t="shared" ca="1" si="99"/>
        <v>1.0383514730000001</v>
      </c>
      <c r="O316" s="73">
        <f t="shared" si="106"/>
        <v>0</v>
      </c>
      <c r="P316" s="70">
        <f t="shared" ca="1" si="107"/>
        <v>38.351472999999999</v>
      </c>
      <c r="Q316" s="70">
        <f t="shared" si="108"/>
        <v>0</v>
      </c>
      <c r="R316" s="75" t="str">
        <f t="shared" si="109"/>
        <v>J=</v>
      </c>
      <c r="S316" s="71">
        <f t="shared" si="110"/>
        <v>44454</v>
      </c>
      <c r="T316" s="16"/>
      <c r="U316" s="8"/>
      <c r="V316" s="8"/>
      <c r="W316" s="16"/>
      <c r="X316" s="18"/>
      <c r="Y316" s="16"/>
      <c r="Z316" s="16"/>
      <c r="AA316" s="16"/>
      <c r="AB316" s="16"/>
      <c r="AC316" s="16"/>
      <c r="AD316" s="19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</row>
    <row r="317" spans="1:194" x14ac:dyDescent="0.15">
      <c r="A317" s="68">
        <f t="shared" si="100"/>
        <v>44438</v>
      </c>
      <c r="B317" s="82">
        <f t="shared" ca="1" si="111"/>
        <v>1038.3514729999999</v>
      </c>
      <c r="C317" s="70">
        <f t="shared" si="101"/>
        <v>1000</v>
      </c>
      <c r="D317" s="11">
        <f ca="1">IF(A317&lt;$B$1,VLOOKUP(A317,[1]DI!$A$4:$B$15000,2),0)</f>
        <v>5.1499999999999997E-2</v>
      </c>
      <c r="E317" s="70">
        <f t="shared" ca="1" si="112"/>
        <v>1.0001993</v>
      </c>
      <c r="F317" s="70">
        <f ca="1">(TRUNC(PRODUCT($E$12:$E316),16))</f>
        <v>1.02367919232741</v>
      </c>
      <c r="G317" s="70">
        <f t="shared" ca="1" si="113"/>
        <v>1.0068948844151699</v>
      </c>
      <c r="H317" s="70">
        <f t="shared" ca="1" si="114"/>
        <v>1.01666937</v>
      </c>
      <c r="I317" s="69">
        <f t="shared" si="102"/>
        <v>4.65E-2</v>
      </c>
      <c r="J317" s="71">
        <f t="shared" si="103"/>
        <v>44270</v>
      </c>
      <c r="K317" s="72">
        <f t="shared" si="104"/>
        <v>117</v>
      </c>
      <c r="L317" s="73">
        <f t="shared" si="105"/>
        <v>117</v>
      </c>
      <c r="M317" s="74">
        <f t="shared" si="98"/>
        <v>1.021326602</v>
      </c>
      <c r="N317" s="74">
        <f t="shared" ca="1" si="99"/>
        <v>1.0383514730000001</v>
      </c>
      <c r="O317" s="73">
        <f t="shared" si="106"/>
        <v>0</v>
      </c>
      <c r="P317" s="70">
        <f t="shared" ca="1" si="107"/>
        <v>38.351472999999999</v>
      </c>
      <c r="Q317" s="70">
        <f t="shared" si="108"/>
        <v>0</v>
      </c>
      <c r="R317" s="75" t="str">
        <f t="shared" si="109"/>
        <v>J=</v>
      </c>
      <c r="S317" s="71">
        <f t="shared" si="110"/>
        <v>44454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4" x14ac:dyDescent="0.15">
      <c r="A318" s="68">
        <f t="shared" si="100"/>
        <v>44439</v>
      </c>
      <c r="B318" s="82">
        <f t="shared" ca="1" si="111"/>
        <v>1038.7457579899999</v>
      </c>
      <c r="C318" s="70">
        <f t="shared" si="101"/>
        <v>1000</v>
      </c>
      <c r="D318" s="11">
        <f ca="1">IF(A318&lt;$B$1,VLOOKUP(A318,[1]DI!$A$4:$B$15000,2),0)</f>
        <v>5.1499999999999997E-2</v>
      </c>
      <c r="E318" s="70">
        <f t="shared" ca="1" si="112"/>
        <v>1.0001993</v>
      </c>
      <c r="F318" s="70">
        <f ca="1">(TRUNC(PRODUCT($E$12:$E317),16))</f>
        <v>1.0238832115904499</v>
      </c>
      <c r="G318" s="70">
        <f t="shared" ca="1" si="113"/>
        <v>1.0068948844151699</v>
      </c>
      <c r="H318" s="70">
        <f t="shared" ca="1" si="114"/>
        <v>1.016872</v>
      </c>
      <c r="I318" s="69">
        <f t="shared" si="102"/>
        <v>4.65E-2</v>
      </c>
      <c r="J318" s="71">
        <f t="shared" si="103"/>
        <v>44270</v>
      </c>
      <c r="K318" s="72">
        <f t="shared" si="104"/>
        <v>118</v>
      </c>
      <c r="L318" s="73">
        <f t="shared" si="105"/>
        <v>118</v>
      </c>
      <c r="M318" s="74">
        <f t="shared" si="98"/>
        <v>1.021510827</v>
      </c>
      <c r="N318" s="74">
        <f t="shared" ca="1" si="99"/>
        <v>1.0387457579999999</v>
      </c>
      <c r="O318" s="73">
        <f t="shared" si="106"/>
        <v>0</v>
      </c>
      <c r="P318" s="70">
        <f t="shared" ca="1" si="107"/>
        <v>38.745757990000001</v>
      </c>
      <c r="Q318" s="70">
        <f t="shared" si="108"/>
        <v>0</v>
      </c>
      <c r="R318" s="75" t="str">
        <f t="shared" si="109"/>
        <v>J=</v>
      </c>
      <c r="S318" s="71">
        <f t="shared" si="110"/>
        <v>44454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4" x14ac:dyDescent="0.15">
      <c r="A319" s="68">
        <f t="shared" si="100"/>
        <v>44440</v>
      </c>
      <c r="B319" s="82">
        <f t="shared" ca="1" si="111"/>
        <v>1039.140181</v>
      </c>
      <c r="C319" s="70">
        <f t="shared" si="101"/>
        <v>1000</v>
      </c>
      <c r="D319" s="11">
        <f ca="1">IF(A319&lt;$B$1,VLOOKUP(A319,[1]DI!$A$4:$B$15000,2),0)</f>
        <v>5.1499999999999997E-2</v>
      </c>
      <c r="E319" s="70">
        <f t="shared" ca="1" si="112"/>
        <v>1.0001993</v>
      </c>
      <c r="F319" s="70">
        <f ca="1">(TRUNC(PRODUCT($E$12:$E318),16))</f>
        <v>1.0240872715145199</v>
      </c>
      <c r="G319" s="70">
        <f t="shared" ca="1" si="113"/>
        <v>1.0068948844151699</v>
      </c>
      <c r="H319" s="70">
        <f t="shared" ca="1" si="114"/>
        <v>1.01707466</v>
      </c>
      <c r="I319" s="69">
        <f t="shared" si="102"/>
        <v>4.65E-2</v>
      </c>
      <c r="J319" s="71">
        <f t="shared" si="103"/>
        <v>44270</v>
      </c>
      <c r="K319" s="72">
        <f t="shared" si="104"/>
        <v>119</v>
      </c>
      <c r="L319" s="73">
        <f t="shared" si="105"/>
        <v>119</v>
      </c>
      <c r="M319" s="74">
        <f t="shared" si="98"/>
        <v>1.0216950849999999</v>
      </c>
      <c r="N319" s="74">
        <f t="shared" ca="1" si="99"/>
        <v>1.0391401810000001</v>
      </c>
      <c r="O319" s="73">
        <f t="shared" si="106"/>
        <v>0</v>
      </c>
      <c r="P319" s="70">
        <f t="shared" ca="1" si="107"/>
        <v>39.140180999999998</v>
      </c>
      <c r="Q319" s="70">
        <f t="shared" si="108"/>
        <v>0</v>
      </c>
      <c r="R319" s="75" t="str">
        <f t="shared" si="109"/>
        <v>J=</v>
      </c>
      <c r="S319" s="71">
        <f t="shared" si="110"/>
        <v>44454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4" x14ac:dyDescent="0.15">
      <c r="A320" s="68">
        <f t="shared" si="100"/>
        <v>44441</v>
      </c>
      <c r="B320" s="82">
        <f t="shared" ca="1" si="111"/>
        <v>1039.5347549999999</v>
      </c>
      <c r="C320" s="70">
        <f t="shared" si="101"/>
        <v>1000</v>
      </c>
      <c r="D320" s="11">
        <f ca="1">IF(A320&lt;$B$1,VLOOKUP(A320,[1]DI!$A$4:$B$15000,2),0)</f>
        <v>5.1499999999999997E-2</v>
      </c>
      <c r="E320" s="70">
        <f t="shared" ca="1" si="112"/>
        <v>1.0001993</v>
      </c>
      <c r="F320" s="70">
        <f ca="1">(TRUNC(PRODUCT($E$12:$E319),16))</f>
        <v>1.02429137210773</v>
      </c>
      <c r="G320" s="70">
        <f t="shared" ca="1" si="113"/>
        <v>1.0068948844151699</v>
      </c>
      <c r="H320" s="70">
        <f t="shared" ca="1" si="114"/>
        <v>1.01727736</v>
      </c>
      <c r="I320" s="69">
        <f t="shared" si="102"/>
        <v>4.65E-2</v>
      </c>
      <c r="J320" s="71">
        <f t="shared" si="103"/>
        <v>44270</v>
      </c>
      <c r="K320" s="72">
        <f t="shared" si="104"/>
        <v>120</v>
      </c>
      <c r="L320" s="73">
        <f t="shared" si="105"/>
        <v>120</v>
      </c>
      <c r="M320" s="74">
        <f t="shared" si="98"/>
        <v>1.0218793770000001</v>
      </c>
      <c r="N320" s="74">
        <f t="shared" ca="1" si="99"/>
        <v>1.039534755</v>
      </c>
      <c r="O320" s="73">
        <f t="shared" si="106"/>
        <v>0</v>
      </c>
      <c r="P320" s="70">
        <f t="shared" ca="1" si="107"/>
        <v>39.534754999999997</v>
      </c>
      <c r="Q320" s="70">
        <f t="shared" si="108"/>
        <v>0</v>
      </c>
      <c r="R320" s="75" t="str">
        <f t="shared" si="109"/>
        <v>J=</v>
      </c>
      <c r="S320" s="71">
        <f t="shared" si="110"/>
        <v>44454</v>
      </c>
      <c r="T320" s="8"/>
      <c r="U320" s="8"/>
      <c r="V320" s="8"/>
      <c r="W320" s="8"/>
      <c r="X320" s="1"/>
      <c r="Y320" s="8"/>
      <c r="Z320" s="8"/>
      <c r="AA320" s="8"/>
      <c r="AB320" s="8"/>
      <c r="AC320" s="8"/>
      <c r="AD320" s="9"/>
      <c r="AE320" s="8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15">
      <c r="A321" s="68">
        <f t="shared" si="100"/>
        <v>44442</v>
      </c>
      <c r="B321" s="82">
        <f t="shared" ca="1" si="111"/>
        <v>1039.929488</v>
      </c>
      <c r="C321" s="70">
        <f t="shared" si="101"/>
        <v>1000</v>
      </c>
      <c r="D321" s="11">
        <f ca="1">IF(A321&lt;$B$1,VLOOKUP(A321,[1]DI!$A$4:$B$15000,2),0)</f>
        <v>5.1499999999999997E-2</v>
      </c>
      <c r="E321" s="70">
        <f t="shared" ca="1" si="112"/>
        <v>1.0001993</v>
      </c>
      <c r="F321" s="70">
        <f ca="1">(TRUNC(PRODUCT($E$12:$E320),16))</f>
        <v>1.0244955133781899</v>
      </c>
      <c r="G321" s="70">
        <f t="shared" ca="1" si="113"/>
        <v>1.0068948844151699</v>
      </c>
      <c r="H321" s="70">
        <f t="shared" ca="1" si="114"/>
        <v>1.0174801099999999</v>
      </c>
      <c r="I321" s="69">
        <f t="shared" si="102"/>
        <v>4.65E-2</v>
      </c>
      <c r="J321" s="71">
        <f t="shared" si="103"/>
        <v>44270</v>
      </c>
      <c r="K321" s="72">
        <f t="shared" si="104"/>
        <v>121</v>
      </c>
      <c r="L321" s="73">
        <f t="shared" si="105"/>
        <v>121</v>
      </c>
      <c r="M321" s="74">
        <f t="shared" si="98"/>
        <v>1.0220637020000001</v>
      </c>
      <c r="N321" s="74">
        <f t="shared" ca="1" si="99"/>
        <v>1.0399294880000001</v>
      </c>
      <c r="O321" s="73">
        <f t="shared" si="106"/>
        <v>0</v>
      </c>
      <c r="P321" s="70">
        <f t="shared" ca="1" si="107"/>
        <v>39.929487999999999</v>
      </c>
      <c r="Q321" s="70">
        <f t="shared" si="108"/>
        <v>0</v>
      </c>
      <c r="R321" s="75" t="str">
        <f t="shared" si="109"/>
        <v>J=</v>
      </c>
      <c r="S321" s="71">
        <f t="shared" si="110"/>
        <v>44454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15">
      <c r="A322" s="68">
        <f t="shared" si="100"/>
        <v>44443</v>
      </c>
      <c r="B322" s="82">
        <f t="shared" ca="1" si="111"/>
        <v>1040.3243600000001</v>
      </c>
      <c r="C322" s="70">
        <f t="shared" si="101"/>
        <v>1000</v>
      </c>
      <c r="D322" s="11">
        <f ca="1">IF(A322&lt;$B$1,VLOOKUP(A322,[1]DI!$A$4:$B$15000,2),0)</f>
        <v>0</v>
      </c>
      <c r="E322" s="70">
        <f t="shared" ca="1" si="112"/>
        <v>1</v>
      </c>
      <c r="F322" s="70">
        <f ca="1">(TRUNC(PRODUCT($E$12:$E321),16))</f>
        <v>1.02469969533401</v>
      </c>
      <c r="G322" s="70">
        <f t="shared" ca="1" si="113"/>
        <v>1.0068948844151699</v>
      </c>
      <c r="H322" s="70">
        <f t="shared" ca="1" si="114"/>
        <v>1.0176828899999999</v>
      </c>
      <c r="I322" s="69">
        <f t="shared" si="102"/>
        <v>4.65E-2</v>
      </c>
      <c r="J322" s="71">
        <f t="shared" si="103"/>
        <v>44270</v>
      </c>
      <c r="K322" s="72">
        <f t="shared" si="104"/>
        <v>121</v>
      </c>
      <c r="L322" s="73">
        <f t="shared" si="105"/>
        <v>122</v>
      </c>
      <c r="M322" s="74">
        <f t="shared" si="98"/>
        <v>1.0222480599999999</v>
      </c>
      <c r="N322" s="74">
        <f t="shared" ca="1" si="99"/>
        <v>1.0403243600000001</v>
      </c>
      <c r="O322" s="73">
        <f t="shared" si="106"/>
        <v>0</v>
      </c>
      <c r="P322" s="70">
        <f t="shared" ca="1" si="107"/>
        <v>40.324359999999999</v>
      </c>
      <c r="Q322" s="70">
        <f t="shared" si="108"/>
        <v>0</v>
      </c>
      <c r="R322" s="75" t="str">
        <f t="shared" si="109"/>
        <v>J=</v>
      </c>
      <c r="S322" s="71">
        <f t="shared" si="110"/>
        <v>44454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15">
      <c r="A323" s="68">
        <f t="shared" si="100"/>
        <v>44444</v>
      </c>
      <c r="B323" s="82">
        <f t="shared" ca="1" si="111"/>
        <v>1040.3243600000001</v>
      </c>
      <c r="C323" s="70">
        <f t="shared" si="101"/>
        <v>1000</v>
      </c>
      <c r="D323" s="11">
        <f ca="1">IF(A323&lt;$B$1,VLOOKUP(A323,[1]DI!$A$4:$B$15000,2),0)</f>
        <v>0</v>
      </c>
      <c r="E323" s="70">
        <f t="shared" ca="1" si="112"/>
        <v>1</v>
      </c>
      <c r="F323" s="70">
        <f ca="1">(TRUNC(PRODUCT($E$12:$E322),16))</f>
        <v>1.02469969533401</v>
      </c>
      <c r="G323" s="70">
        <f t="shared" ca="1" si="113"/>
        <v>1.0068948844151699</v>
      </c>
      <c r="H323" s="70">
        <f t="shared" ca="1" si="114"/>
        <v>1.0176828899999999</v>
      </c>
      <c r="I323" s="69">
        <f t="shared" si="102"/>
        <v>4.65E-2</v>
      </c>
      <c r="J323" s="71">
        <f t="shared" si="103"/>
        <v>44270</v>
      </c>
      <c r="K323" s="72">
        <f t="shared" si="104"/>
        <v>121</v>
      </c>
      <c r="L323" s="73">
        <f t="shared" si="105"/>
        <v>122</v>
      </c>
      <c r="M323" s="74">
        <f t="shared" si="98"/>
        <v>1.0222480599999999</v>
      </c>
      <c r="N323" s="74">
        <f t="shared" ca="1" si="99"/>
        <v>1.0403243600000001</v>
      </c>
      <c r="O323" s="73">
        <f t="shared" si="106"/>
        <v>0</v>
      </c>
      <c r="P323" s="70">
        <f t="shared" ca="1" si="107"/>
        <v>40.324359999999999</v>
      </c>
      <c r="Q323" s="70">
        <f t="shared" si="108"/>
        <v>0</v>
      </c>
      <c r="R323" s="75" t="str">
        <f t="shared" si="109"/>
        <v>J=</v>
      </c>
      <c r="S323" s="71">
        <f t="shared" si="110"/>
        <v>44454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15">
      <c r="A324" s="68">
        <f t="shared" si="100"/>
        <v>44445</v>
      </c>
      <c r="B324" s="82">
        <f t="shared" ca="1" si="111"/>
        <v>1040.3243600000001</v>
      </c>
      <c r="C324" s="70">
        <f t="shared" si="101"/>
        <v>1000</v>
      </c>
      <c r="D324" s="11">
        <f ca="1">IF(A324&lt;$B$1,VLOOKUP(A324,[1]DI!$A$4:$B$15000,2),0)</f>
        <v>5.1499999999999997E-2</v>
      </c>
      <c r="E324" s="70">
        <f t="shared" ca="1" si="112"/>
        <v>1.0001993</v>
      </c>
      <c r="F324" s="70">
        <f ca="1">(TRUNC(PRODUCT($E$12:$E323),16))</f>
        <v>1.02469969533401</v>
      </c>
      <c r="G324" s="70">
        <f t="shared" ca="1" si="113"/>
        <v>1.0068948844151699</v>
      </c>
      <c r="H324" s="70">
        <f t="shared" ca="1" si="114"/>
        <v>1.0176828899999999</v>
      </c>
      <c r="I324" s="69">
        <f t="shared" si="102"/>
        <v>4.65E-2</v>
      </c>
      <c r="J324" s="71">
        <f t="shared" si="103"/>
        <v>44270</v>
      </c>
      <c r="K324" s="72">
        <f t="shared" si="104"/>
        <v>122</v>
      </c>
      <c r="L324" s="73">
        <f t="shared" si="105"/>
        <v>122</v>
      </c>
      <c r="M324" s="74">
        <f t="shared" si="98"/>
        <v>1.0222480599999999</v>
      </c>
      <c r="N324" s="74">
        <f t="shared" ca="1" si="99"/>
        <v>1.0403243600000001</v>
      </c>
      <c r="O324" s="73">
        <f t="shared" si="106"/>
        <v>0</v>
      </c>
      <c r="P324" s="70">
        <f t="shared" ca="1" si="107"/>
        <v>40.324359999999999</v>
      </c>
      <c r="Q324" s="70">
        <f t="shared" si="108"/>
        <v>0</v>
      </c>
      <c r="R324" s="75" t="str">
        <f t="shared" si="109"/>
        <v>J=</v>
      </c>
      <c r="S324" s="71">
        <f t="shared" si="110"/>
        <v>44454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15">
      <c r="A325" s="68">
        <f t="shared" si="100"/>
        <v>44446</v>
      </c>
      <c r="B325" s="82">
        <f t="shared" ca="1" si="111"/>
        <v>1040.719382</v>
      </c>
      <c r="C325" s="70">
        <f t="shared" si="101"/>
        <v>1000</v>
      </c>
      <c r="D325" s="11">
        <f ca="1">IF(A325&lt;$B$1,VLOOKUP(A325,[1]DI!$A$4:$B$15000,2),0)</f>
        <v>0</v>
      </c>
      <c r="E325" s="70">
        <f t="shared" ca="1" si="112"/>
        <v>1</v>
      </c>
      <c r="F325" s="70">
        <f ca="1">(TRUNC(PRODUCT($E$12:$E324),16))</f>
        <v>1.0249039179832899</v>
      </c>
      <c r="G325" s="70">
        <f t="shared" ca="1" si="113"/>
        <v>1.0068948844151699</v>
      </c>
      <c r="H325" s="70">
        <f t="shared" ca="1" si="114"/>
        <v>1.0178857100000001</v>
      </c>
      <c r="I325" s="69">
        <f t="shared" si="102"/>
        <v>4.65E-2</v>
      </c>
      <c r="J325" s="71">
        <f t="shared" si="103"/>
        <v>44270</v>
      </c>
      <c r="K325" s="72">
        <f t="shared" si="104"/>
        <v>122</v>
      </c>
      <c r="L325" s="73">
        <f t="shared" si="105"/>
        <v>123</v>
      </c>
      <c r="M325" s="74">
        <f t="shared" si="98"/>
        <v>1.0224324520000001</v>
      </c>
      <c r="N325" s="74">
        <f t="shared" ca="1" si="99"/>
        <v>1.040719382</v>
      </c>
      <c r="O325" s="73">
        <f t="shared" si="106"/>
        <v>0</v>
      </c>
      <c r="P325" s="70">
        <f t="shared" ca="1" si="107"/>
        <v>40.719382000000003</v>
      </c>
      <c r="Q325" s="70">
        <f t="shared" si="108"/>
        <v>0</v>
      </c>
      <c r="R325" s="75" t="str">
        <f t="shared" si="109"/>
        <v>J=</v>
      </c>
      <c r="S325" s="71">
        <f t="shared" si="110"/>
        <v>44454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15">
      <c r="A326" s="68">
        <f t="shared" si="100"/>
        <v>44447</v>
      </c>
      <c r="B326" s="82">
        <f t="shared" ca="1" si="111"/>
        <v>1040.719382</v>
      </c>
      <c r="C326" s="70">
        <f t="shared" si="101"/>
        <v>1000</v>
      </c>
      <c r="D326" s="11">
        <f ca="1">IF(A326&lt;$B$1,VLOOKUP(A326,[1]DI!$A$4:$B$15000,2),0)</f>
        <v>5.1499999999999997E-2</v>
      </c>
      <c r="E326" s="70">
        <f t="shared" ca="1" si="112"/>
        <v>1.0001993</v>
      </c>
      <c r="F326" s="70">
        <f ca="1">(TRUNC(PRODUCT($E$12:$E325),16))</f>
        <v>1.0249039179832899</v>
      </c>
      <c r="G326" s="70">
        <f t="shared" ca="1" si="113"/>
        <v>1.0068948844151699</v>
      </c>
      <c r="H326" s="70">
        <f t="shared" ca="1" si="114"/>
        <v>1.0178857100000001</v>
      </c>
      <c r="I326" s="69">
        <f t="shared" si="102"/>
        <v>4.65E-2</v>
      </c>
      <c r="J326" s="71">
        <f t="shared" si="103"/>
        <v>44270</v>
      </c>
      <c r="K326" s="72">
        <f t="shared" si="104"/>
        <v>123</v>
      </c>
      <c r="L326" s="73">
        <f t="shared" si="105"/>
        <v>123</v>
      </c>
      <c r="M326" s="74">
        <f t="shared" si="98"/>
        <v>1.0224324520000001</v>
      </c>
      <c r="N326" s="74">
        <f t="shared" ca="1" si="99"/>
        <v>1.040719382</v>
      </c>
      <c r="O326" s="73">
        <f t="shared" si="106"/>
        <v>0</v>
      </c>
      <c r="P326" s="70">
        <f t="shared" ca="1" si="107"/>
        <v>40.719382000000003</v>
      </c>
      <c r="Q326" s="70">
        <f t="shared" si="108"/>
        <v>0</v>
      </c>
      <c r="R326" s="75" t="str">
        <f t="shared" si="109"/>
        <v>J=</v>
      </c>
      <c r="S326" s="71">
        <f t="shared" si="110"/>
        <v>44454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15">
      <c r="A327" s="68">
        <f t="shared" si="100"/>
        <v>44448</v>
      </c>
      <c r="B327" s="82">
        <f t="shared" ca="1" si="111"/>
        <v>1041.1145639900001</v>
      </c>
      <c r="C327" s="70">
        <f t="shared" si="101"/>
        <v>1000</v>
      </c>
      <c r="D327" s="11">
        <f ca="1">IF(A327&lt;$B$1,VLOOKUP(A327,[1]DI!$A$4:$B$15000,2),0)</f>
        <v>5.1499999999999997E-2</v>
      </c>
      <c r="E327" s="70">
        <f t="shared" ca="1" si="112"/>
        <v>1.0001993</v>
      </c>
      <c r="F327" s="70">
        <f ca="1">(TRUNC(PRODUCT($E$12:$E326),16))</f>
        <v>1.0251081813341401</v>
      </c>
      <c r="G327" s="70">
        <f t="shared" ca="1" si="113"/>
        <v>1.0068948844151699</v>
      </c>
      <c r="H327" s="70">
        <f t="shared" ca="1" si="114"/>
        <v>1.0180885799999999</v>
      </c>
      <c r="I327" s="69">
        <f t="shared" si="102"/>
        <v>4.65E-2</v>
      </c>
      <c r="J327" s="71">
        <f t="shared" si="103"/>
        <v>44270</v>
      </c>
      <c r="K327" s="72">
        <f t="shared" si="104"/>
        <v>124</v>
      </c>
      <c r="L327" s="73">
        <f t="shared" si="105"/>
        <v>124</v>
      </c>
      <c r="M327" s="74">
        <f t="shared" si="98"/>
        <v>1.0226168769999999</v>
      </c>
      <c r="N327" s="74">
        <f t="shared" ca="1" si="99"/>
        <v>1.0411145639999999</v>
      </c>
      <c r="O327" s="73">
        <f t="shared" si="106"/>
        <v>0</v>
      </c>
      <c r="P327" s="70">
        <f t="shared" ca="1" si="107"/>
        <v>41.114563990000001</v>
      </c>
      <c r="Q327" s="70">
        <f t="shared" si="108"/>
        <v>0</v>
      </c>
      <c r="R327" s="75" t="str">
        <f t="shared" si="109"/>
        <v>J=</v>
      </c>
      <c r="S327" s="71">
        <f t="shared" si="110"/>
        <v>44454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15">
      <c r="A328" s="68">
        <f t="shared" si="100"/>
        <v>44449</v>
      </c>
      <c r="B328" s="82">
        <f t="shared" ca="1" si="111"/>
        <v>1041.5098849999999</v>
      </c>
      <c r="C328" s="70">
        <f t="shared" si="101"/>
        <v>1000</v>
      </c>
      <c r="D328" s="11">
        <f ca="1">IF(A328&lt;$B$1,VLOOKUP(A328,[1]DI!$A$4:$B$15000,2),0)</f>
        <v>5.1499999999999997E-2</v>
      </c>
      <c r="E328" s="70">
        <f t="shared" ca="1" si="112"/>
        <v>1.0001993</v>
      </c>
      <c r="F328" s="70">
        <f ca="1">(TRUNC(PRODUCT($E$12:$E327),16))</f>
        <v>1.02531248539468</v>
      </c>
      <c r="G328" s="70">
        <f t="shared" ca="1" si="113"/>
        <v>1.0068948844151699</v>
      </c>
      <c r="H328" s="70">
        <f t="shared" ca="1" si="114"/>
        <v>1.01829148</v>
      </c>
      <c r="I328" s="69">
        <f t="shared" si="102"/>
        <v>4.65E-2</v>
      </c>
      <c r="J328" s="71">
        <f t="shared" si="103"/>
        <v>44270</v>
      </c>
      <c r="K328" s="72">
        <f t="shared" si="104"/>
        <v>125</v>
      </c>
      <c r="L328" s="73">
        <f t="shared" si="105"/>
        <v>125</v>
      </c>
      <c r="M328" s="74">
        <f t="shared" si="98"/>
        <v>1.022801335</v>
      </c>
      <c r="N328" s="74">
        <f t="shared" ca="1" si="99"/>
        <v>1.041509885</v>
      </c>
      <c r="O328" s="73">
        <f t="shared" si="106"/>
        <v>0</v>
      </c>
      <c r="P328" s="70">
        <f t="shared" ca="1" si="107"/>
        <v>41.509884999999997</v>
      </c>
      <c r="Q328" s="70">
        <f t="shared" si="108"/>
        <v>0</v>
      </c>
      <c r="R328" s="75" t="str">
        <f t="shared" si="109"/>
        <v>J=</v>
      </c>
      <c r="S328" s="71">
        <f t="shared" si="110"/>
        <v>44454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15">
      <c r="A329" s="68">
        <f t="shared" si="100"/>
        <v>44450</v>
      </c>
      <c r="B329" s="82">
        <f t="shared" ca="1" si="111"/>
        <v>1041.9053659900001</v>
      </c>
      <c r="C329" s="70">
        <f t="shared" si="101"/>
        <v>1000</v>
      </c>
      <c r="D329" s="11">
        <f ca="1">IF(A329&lt;$B$1,VLOOKUP(A329,[1]DI!$A$4:$B$15000,2),0)</f>
        <v>0</v>
      </c>
      <c r="E329" s="70">
        <f t="shared" ca="1" si="112"/>
        <v>1</v>
      </c>
      <c r="F329" s="70">
        <f ca="1">(TRUNC(PRODUCT($E$12:$E328),16))</f>
        <v>1.02551683017302</v>
      </c>
      <c r="G329" s="70">
        <f t="shared" ca="1" si="113"/>
        <v>1.0068948844151699</v>
      </c>
      <c r="H329" s="70">
        <f t="shared" ca="1" si="114"/>
        <v>1.0184944300000001</v>
      </c>
      <c r="I329" s="69">
        <f t="shared" si="102"/>
        <v>4.65E-2</v>
      </c>
      <c r="J329" s="71">
        <f t="shared" si="103"/>
        <v>44270</v>
      </c>
      <c r="K329" s="72">
        <f t="shared" si="104"/>
        <v>125</v>
      </c>
      <c r="L329" s="73">
        <f t="shared" si="105"/>
        <v>126</v>
      </c>
      <c r="M329" s="74">
        <f t="shared" si="98"/>
        <v>1.022985826</v>
      </c>
      <c r="N329" s="74">
        <f t="shared" ca="1" si="99"/>
        <v>1.0419053659999999</v>
      </c>
      <c r="O329" s="73">
        <f t="shared" si="106"/>
        <v>0</v>
      </c>
      <c r="P329" s="70">
        <f t="shared" ca="1" si="107"/>
        <v>41.90536599</v>
      </c>
      <c r="Q329" s="70">
        <f t="shared" si="108"/>
        <v>0</v>
      </c>
      <c r="R329" s="75" t="str">
        <f t="shared" si="109"/>
        <v>J=</v>
      </c>
      <c r="S329" s="71">
        <f t="shared" si="110"/>
        <v>44454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15">
      <c r="A330" s="68">
        <f t="shared" si="100"/>
        <v>44451</v>
      </c>
      <c r="B330" s="82">
        <f t="shared" ca="1" si="111"/>
        <v>1041.9053659900001</v>
      </c>
      <c r="C330" s="70">
        <f t="shared" si="101"/>
        <v>1000</v>
      </c>
      <c r="D330" s="11">
        <f ca="1">IF(A330&lt;$B$1,VLOOKUP(A330,[1]DI!$A$4:$B$15000,2),0)</f>
        <v>0</v>
      </c>
      <c r="E330" s="70">
        <f t="shared" ca="1" si="112"/>
        <v>1</v>
      </c>
      <c r="F330" s="70">
        <f ca="1">(TRUNC(PRODUCT($E$12:$E329),16))</f>
        <v>1.02551683017302</v>
      </c>
      <c r="G330" s="70">
        <f t="shared" ca="1" si="113"/>
        <v>1.0068948844151699</v>
      </c>
      <c r="H330" s="70">
        <f t="shared" ca="1" si="114"/>
        <v>1.0184944300000001</v>
      </c>
      <c r="I330" s="69">
        <f t="shared" si="102"/>
        <v>4.65E-2</v>
      </c>
      <c r="J330" s="71">
        <f t="shared" si="103"/>
        <v>44270</v>
      </c>
      <c r="K330" s="72">
        <f t="shared" si="104"/>
        <v>125</v>
      </c>
      <c r="L330" s="73">
        <f t="shared" si="105"/>
        <v>126</v>
      </c>
      <c r="M330" s="74">
        <f t="shared" si="98"/>
        <v>1.022985826</v>
      </c>
      <c r="N330" s="74">
        <f t="shared" ca="1" si="99"/>
        <v>1.0419053659999999</v>
      </c>
      <c r="O330" s="73">
        <f t="shared" si="106"/>
        <v>0</v>
      </c>
      <c r="P330" s="70">
        <f t="shared" ca="1" si="107"/>
        <v>41.90536599</v>
      </c>
      <c r="Q330" s="70">
        <f t="shared" si="108"/>
        <v>0</v>
      </c>
      <c r="R330" s="75" t="str">
        <f t="shared" si="109"/>
        <v>J=</v>
      </c>
      <c r="S330" s="71">
        <f t="shared" si="110"/>
        <v>44454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15">
      <c r="A331" s="68">
        <f t="shared" si="100"/>
        <v>44452</v>
      </c>
      <c r="B331" s="82">
        <f t="shared" ca="1" si="111"/>
        <v>1041.9053659900001</v>
      </c>
      <c r="C331" s="70">
        <f t="shared" si="101"/>
        <v>1000</v>
      </c>
      <c r="D331" s="11">
        <f ca="1">IF(A331&lt;$B$1,VLOOKUP(A331,[1]DI!$A$4:$B$15000,2),0)</f>
        <v>5.1499999999999997E-2</v>
      </c>
      <c r="E331" s="70">
        <f t="shared" ca="1" si="112"/>
        <v>1.0001993</v>
      </c>
      <c r="F331" s="70">
        <f ca="1">(TRUNC(PRODUCT($E$12:$E330),16))</f>
        <v>1.02551683017302</v>
      </c>
      <c r="G331" s="70">
        <f t="shared" ca="1" si="113"/>
        <v>1.0068948844151699</v>
      </c>
      <c r="H331" s="70">
        <f t="shared" ca="1" si="114"/>
        <v>1.0184944300000001</v>
      </c>
      <c r="I331" s="69">
        <f t="shared" si="102"/>
        <v>4.65E-2</v>
      </c>
      <c r="J331" s="71">
        <f t="shared" si="103"/>
        <v>44270</v>
      </c>
      <c r="K331" s="72">
        <f t="shared" si="104"/>
        <v>126</v>
      </c>
      <c r="L331" s="73">
        <f t="shared" si="105"/>
        <v>126</v>
      </c>
      <c r="M331" s="74">
        <f t="shared" si="98"/>
        <v>1.022985826</v>
      </c>
      <c r="N331" s="74">
        <f t="shared" ca="1" si="99"/>
        <v>1.0419053659999999</v>
      </c>
      <c r="O331" s="73">
        <f t="shared" si="106"/>
        <v>0</v>
      </c>
      <c r="P331" s="70">
        <f t="shared" ca="1" si="107"/>
        <v>41.90536599</v>
      </c>
      <c r="Q331" s="70">
        <f t="shared" si="108"/>
        <v>0</v>
      </c>
      <c r="R331" s="75" t="str">
        <f t="shared" si="109"/>
        <v>J=</v>
      </c>
      <c r="S331" s="71">
        <f t="shared" si="110"/>
        <v>44454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15">
      <c r="A332" s="68">
        <f t="shared" si="100"/>
        <v>44453</v>
      </c>
      <c r="B332" s="82">
        <f t="shared" ca="1" si="111"/>
        <v>1042.300986</v>
      </c>
      <c r="C332" s="70">
        <f t="shared" si="101"/>
        <v>1000</v>
      </c>
      <c r="D332" s="11">
        <f ca="1">IF(A332&lt;$B$1,VLOOKUP(A332,[1]DI!$A$4:$B$15000,2),0)</f>
        <v>5.1499999999999997E-2</v>
      </c>
      <c r="E332" s="70">
        <f t="shared" ca="1" si="112"/>
        <v>1.0001993</v>
      </c>
      <c r="F332" s="70">
        <f ca="1">(TRUNC(PRODUCT($E$12:$E331),16))</f>
        <v>1.0257212156772699</v>
      </c>
      <c r="G332" s="70">
        <f t="shared" ca="1" si="113"/>
        <v>1.0068948844151699</v>
      </c>
      <c r="H332" s="70">
        <f t="shared" ca="1" si="114"/>
        <v>1.0186974099999999</v>
      </c>
      <c r="I332" s="69">
        <f t="shared" si="102"/>
        <v>4.65E-2</v>
      </c>
      <c r="J332" s="71">
        <f t="shared" si="103"/>
        <v>44270</v>
      </c>
      <c r="K332" s="72">
        <f t="shared" si="104"/>
        <v>127</v>
      </c>
      <c r="L332" s="73">
        <f t="shared" si="105"/>
        <v>127</v>
      </c>
      <c r="M332" s="74">
        <f t="shared" ref="M332:M377" si="115">ROUND((I332+1)^(L332/252),9)</f>
        <v>1.02317035</v>
      </c>
      <c r="N332" s="74">
        <f t="shared" ref="N332:N377" ca="1" si="116">ROUND(H332*M332,9)</f>
        <v>1.0423009860000001</v>
      </c>
      <c r="O332" s="73">
        <f t="shared" si="106"/>
        <v>0</v>
      </c>
      <c r="P332" s="70">
        <f t="shared" ca="1" si="107"/>
        <v>42.300986000000002</v>
      </c>
      <c r="Q332" s="70">
        <f t="shared" si="108"/>
        <v>0</v>
      </c>
      <c r="R332" s="75" t="str">
        <f t="shared" si="109"/>
        <v>J=</v>
      </c>
      <c r="S332" s="71">
        <f t="shared" si="110"/>
        <v>44454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15">
      <c r="A333" s="68">
        <f t="shared" ref="A333:A396" si="117">(A332+1)</f>
        <v>44454</v>
      </c>
      <c r="B333" s="82">
        <f t="shared" ca="1" si="111"/>
        <v>1042.6967659899999</v>
      </c>
      <c r="C333" s="70">
        <f t="shared" ref="C333:C377" si="118">(C332-Q332)</f>
        <v>1000</v>
      </c>
      <c r="D333" s="11">
        <f ca="1">IF(A333&lt;$B$1,VLOOKUP(A333,[1]DI!$A$4:$B$15000,2),0)</f>
        <v>5.1499999999999997E-2</v>
      </c>
      <c r="E333" s="70">
        <f t="shared" ca="1" si="112"/>
        <v>1.0001993</v>
      </c>
      <c r="F333" s="70">
        <f ca="1">(TRUNC(PRODUCT($E$12:$E332),16))</f>
        <v>1.02592564191556</v>
      </c>
      <c r="G333" s="70">
        <f t="shared" ca="1" si="113"/>
        <v>1.0068948844151699</v>
      </c>
      <c r="H333" s="70">
        <f t="shared" ca="1" si="114"/>
        <v>1.0189004399999999</v>
      </c>
      <c r="I333" s="69">
        <f t="shared" ref="I333:I396" si="119">I332</f>
        <v>4.65E-2</v>
      </c>
      <c r="J333" s="71">
        <f t="shared" ref="J333:J396" si="120">IF(O332&gt;0,VLOOKUP(O332,U$12:AE$48,2),J332)</f>
        <v>44270</v>
      </c>
      <c r="K333" s="72">
        <f t="shared" ref="K333:K396" si="121">IF(A333&gt;J333,IF(NETWORKDAYS(J333,A333,$U$72:$U$436)-1=0,1,NETWORKDAYS(J333,A333,$U$72:$U$436)-1),0)</f>
        <v>128</v>
      </c>
      <c r="L333" s="73">
        <f t="shared" ref="L333:L377" si="122">IF(AND(K333=1,K332=1),1,IF(K333&gt;0,IF(K333=K332,K333+1,K333),0))</f>
        <v>128</v>
      </c>
      <c r="M333" s="74">
        <f t="shared" si="115"/>
        <v>1.023354908</v>
      </c>
      <c r="N333" s="74">
        <f t="shared" ca="1" si="116"/>
        <v>1.0426967659999999</v>
      </c>
      <c r="O333" s="73">
        <f t="shared" ref="O333:O396" si="123">IF(VLOOKUP(A333,V$12:AC$60,8)=VLOOKUP(A332,V$12:AC$60,8),0,VLOOKUP(A333,V$12:AC$60,8))</f>
        <v>2</v>
      </c>
      <c r="P333" s="70">
        <f t="shared" ref="P333:P396" ca="1" si="124">TRUNC(((N333-1)*C333),8)</f>
        <v>42.696765990000003</v>
      </c>
      <c r="Q333" s="70">
        <f t="shared" ref="Q333:Q396" si="125">IF(O333&gt;0,VLOOKUP(O333,$U$12:$Z$60,6),0)</f>
        <v>0</v>
      </c>
      <c r="R333" s="75" t="str">
        <f t="shared" ref="R333:R396" si="126">IF(O332&gt;0,VLOOKUP(O332,U$12:AE$60,10),R332)</f>
        <v>J=</v>
      </c>
      <c r="S333" s="71">
        <f t="shared" ref="S333:S396" si="127">IF(O332&gt;0,VLOOKUP(O332,U$12:AE$60,11),S332)</f>
        <v>44454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15">
      <c r="A334" s="68">
        <f t="shared" si="117"/>
        <v>44455</v>
      </c>
      <c r="B334" s="82">
        <f t="shared" ref="B334:B397" ca="1" si="128">IF(A334&lt;=TODAY(),C334+P334,IF(AND(A334&gt;TODAY(),A334&lt;=$B$1),IF(VLOOKUP(TODAY(),$A$10:$D$10000,4,FALSE)=0,"n.d",C334+P334),"n.d"))</f>
        <v>1000.37971399</v>
      </c>
      <c r="C334" s="70">
        <f t="shared" si="118"/>
        <v>1000</v>
      </c>
      <c r="D334" s="11">
        <f ca="1">IF(A334&lt;$B$1,VLOOKUP(A334,[1]DI!$A$4:$B$15000,2),0)</f>
        <v>5.1499999999999997E-2</v>
      </c>
      <c r="E334" s="70">
        <f t="shared" ref="E334:E397" ca="1" si="129">IF(A334&lt;A$10,1,ROUND(((1+D334)^(1/252)),8))</f>
        <v>1.0001993</v>
      </c>
      <c r="F334" s="70">
        <f ca="1">(TRUNC(PRODUCT($E$12:$E333),16))</f>
        <v>1.02613010889599</v>
      </c>
      <c r="G334" s="70">
        <f t="shared" ref="G334:G397" ca="1" si="130">IF(O333&gt;0,F333,G333)</f>
        <v>1.02592564191556</v>
      </c>
      <c r="H334" s="70">
        <f t="shared" ref="H334:H397" ca="1" si="131">ROUND(F334/G334,8)</f>
        <v>1.0001993</v>
      </c>
      <c r="I334" s="69">
        <f t="shared" si="119"/>
        <v>4.65E-2</v>
      </c>
      <c r="J334" s="71">
        <f t="shared" si="120"/>
        <v>44454</v>
      </c>
      <c r="K334" s="72">
        <f t="shared" si="121"/>
        <v>1</v>
      </c>
      <c r="L334" s="73">
        <f t="shared" si="122"/>
        <v>1</v>
      </c>
      <c r="M334" s="74">
        <f t="shared" si="115"/>
        <v>1.000180378</v>
      </c>
      <c r="N334" s="74">
        <f t="shared" ca="1" si="116"/>
        <v>1.0003797139999999</v>
      </c>
      <c r="O334" s="73">
        <f t="shared" si="123"/>
        <v>0</v>
      </c>
      <c r="P334" s="70">
        <f t="shared" ca="1" si="124"/>
        <v>0.37971399</v>
      </c>
      <c r="Q334" s="70">
        <f t="shared" si="125"/>
        <v>0</v>
      </c>
      <c r="R334" s="75" t="str">
        <f t="shared" si="126"/>
        <v>J=</v>
      </c>
      <c r="S334" s="71">
        <f t="shared" si="127"/>
        <v>44635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15">
      <c r="A335" s="68">
        <f t="shared" si="117"/>
        <v>44456</v>
      </c>
      <c r="B335" s="82">
        <f t="shared" ca="1" si="128"/>
        <v>1000.759573</v>
      </c>
      <c r="C335" s="70">
        <f t="shared" si="118"/>
        <v>1000</v>
      </c>
      <c r="D335" s="11">
        <f ca="1">IF(A335&lt;$B$1,VLOOKUP(A335,[1]DI!$A$4:$B$15000,2),0)</f>
        <v>5.1499999999999997E-2</v>
      </c>
      <c r="E335" s="70">
        <f t="shared" ca="1" si="129"/>
        <v>1.0001993</v>
      </c>
      <c r="F335" s="70">
        <f ca="1">(TRUNC(PRODUCT($E$12:$E334),16))</f>
        <v>1.02633461662669</v>
      </c>
      <c r="G335" s="70">
        <f t="shared" ca="1" si="130"/>
        <v>1.02592564191556</v>
      </c>
      <c r="H335" s="70">
        <f t="shared" ca="1" si="131"/>
        <v>1.00039864</v>
      </c>
      <c r="I335" s="69">
        <f t="shared" si="119"/>
        <v>4.65E-2</v>
      </c>
      <c r="J335" s="71">
        <f t="shared" si="120"/>
        <v>44454</v>
      </c>
      <c r="K335" s="72">
        <f t="shared" si="121"/>
        <v>2</v>
      </c>
      <c r="L335" s="73">
        <f t="shared" si="122"/>
        <v>2</v>
      </c>
      <c r="M335" s="74">
        <f t="shared" si="115"/>
        <v>1.0003607889999999</v>
      </c>
      <c r="N335" s="74">
        <f t="shared" ca="1" si="116"/>
        <v>1.0007595730000001</v>
      </c>
      <c r="O335" s="73">
        <f t="shared" si="123"/>
        <v>0</v>
      </c>
      <c r="P335" s="70">
        <f t="shared" ca="1" si="124"/>
        <v>0.75957300000000005</v>
      </c>
      <c r="Q335" s="70">
        <f t="shared" si="125"/>
        <v>0</v>
      </c>
      <c r="R335" s="75" t="str">
        <f t="shared" si="126"/>
        <v>J=</v>
      </c>
      <c r="S335" s="71">
        <f t="shared" si="127"/>
        <v>44635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15">
      <c r="A336" s="68">
        <f t="shared" si="117"/>
        <v>44457</v>
      </c>
      <c r="B336" s="82">
        <f t="shared" ca="1" si="128"/>
        <v>1001.139577</v>
      </c>
      <c r="C336" s="70">
        <f t="shared" si="118"/>
        <v>1000</v>
      </c>
      <c r="D336" s="11">
        <f ca="1">IF(A336&lt;$B$1,VLOOKUP(A336,[1]DI!$A$4:$B$15000,2),0)</f>
        <v>0</v>
      </c>
      <c r="E336" s="70">
        <f t="shared" ca="1" si="129"/>
        <v>1</v>
      </c>
      <c r="F336" s="70">
        <f ca="1">(TRUNC(PRODUCT($E$12:$E335),16))</f>
        <v>1.02653916511579</v>
      </c>
      <c r="G336" s="70">
        <f t="shared" ca="1" si="130"/>
        <v>1.02592564191556</v>
      </c>
      <c r="H336" s="70">
        <f t="shared" ca="1" si="131"/>
        <v>1.00059802</v>
      </c>
      <c r="I336" s="69">
        <f t="shared" si="119"/>
        <v>4.65E-2</v>
      </c>
      <c r="J336" s="71">
        <f t="shared" si="120"/>
        <v>44454</v>
      </c>
      <c r="K336" s="72">
        <f t="shared" si="121"/>
        <v>2</v>
      </c>
      <c r="L336" s="73">
        <f t="shared" si="122"/>
        <v>3</v>
      </c>
      <c r="M336" s="74">
        <f t="shared" si="115"/>
        <v>1.0005412330000001</v>
      </c>
      <c r="N336" s="74">
        <f t="shared" ca="1" si="116"/>
        <v>1.001139577</v>
      </c>
      <c r="O336" s="73">
        <f t="shared" si="123"/>
        <v>0</v>
      </c>
      <c r="P336" s="70">
        <f t="shared" ca="1" si="124"/>
        <v>1.1395770000000001</v>
      </c>
      <c r="Q336" s="70">
        <f t="shared" si="125"/>
        <v>0</v>
      </c>
      <c r="R336" s="75" t="str">
        <f t="shared" si="126"/>
        <v>J=</v>
      </c>
      <c r="S336" s="71">
        <f t="shared" si="127"/>
        <v>44635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4" x14ac:dyDescent="0.15">
      <c r="A337" s="68">
        <f t="shared" si="117"/>
        <v>44458</v>
      </c>
      <c r="B337" s="82">
        <f t="shared" ca="1" si="128"/>
        <v>1001.139577</v>
      </c>
      <c r="C337" s="70">
        <f t="shared" si="118"/>
        <v>1000</v>
      </c>
      <c r="D337" s="11">
        <f ca="1">IF(A337&lt;$B$1,VLOOKUP(A337,[1]DI!$A$4:$B$15000,2),0)</f>
        <v>0</v>
      </c>
      <c r="E337" s="70">
        <f t="shared" ca="1" si="129"/>
        <v>1</v>
      </c>
      <c r="F337" s="70">
        <f ca="1">(TRUNC(PRODUCT($E$12:$E336),16))</f>
        <v>1.02653916511579</v>
      </c>
      <c r="G337" s="70">
        <f t="shared" ca="1" si="130"/>
        <v>1.02592564191556</v>
      </c>
      <c r="H337" s="70">
        <f t="shared" ca="1" si="131"/>
        <v>1.00059802</v>
      </c>
      <c r="I337" s="69">
        <f t="shared" si="119"/>
        <v>4.65E-2</v>
      </c>
      <c r="J337" s="71">
        <f t="shared" si="120"/>
        <v>44454</v>
      </c>
      <c r="K337" s="72">
        <f t="shared" si="121"/>
        <v>2</v>
      </c>
      <c r="L337" s="73">
        <f t="shared" si="122"/>
        <v>3</v>
      </c>
      <c r="M337" s="74">
        <f t="shared" si="115"/>
        <v>1.0005412330000001</v>
      </c>
      <c r="N337" s="74">
        <f t="shared" ca="1" si="116"/>
        <v>1.001139577</v>
      </c>
      <c r="O337" s="73">
        <f t="shared" si="123"/>
        <v>0</v>
      </c>
      <c r="P337" s="70">
        <f t="shared" ca="1" si="124"/>
        <v>1.1395770000000001</v>
      </c>
      <c r="Q337" s="70">
        <f t="shared" si="125"/>
        <v>0</v>
      </c>
      <c r="R337" s="75" t="str">
        <f t="shared" si="126"/>
        <v>J=</v>
      </c>
      <c r="S337" s="71">
        <f t="shared" si="127"/>
        <v>44635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4" x14ac:dyDescent="0.15">
      <c r="A338" s="68">
        <f t="shared" si="117"/>
        <v>44459</v>
      </c>
      <c r="B338" s="82">
        <f t="shared" ca="1" si="128"/>
        <v>1001.139577</v>
      </c>
      <c r="C338" s="70">
        <f t="shared" si="118"/>
        <v>1000</v>
      </c>
      <c r="D338" s="11">
        <f ca="1">IF(A338&lt;$B$1,VLOOKUP(A338,[1]DI!$A$4:$B$15000,2),0)</f>
        <v>5.1499999999999997E-2</v>
      </c>
      <c r="E338" s="70">
        <f t="shared" ca="1" si="129"/>
        <v>1.0001993</v>
      </c>
      <c r="F338" s="70">
        <f ca="1">(TRUNC(PRODUCT($E$12:$E337),16))</f>
        <v>1.02653916511579</v>
      </c>
      <c r="G338" s="70">
        <f t="shared" ca="1" si="130"/>
        <v>1.02592564191556</v>
      </c>
      <c r="H338" s="70">
        <f t="shared" ca="1" si="131"/>
        <v>1.00059802</v>
      </c>
      <c r="I338" s="69">
        <f t="shared" si="119"/>
        <v>4.65E-2</v>
      </c>
      <c r="J338" s="71">
        <f t="shared" si="120"/>
        <v>44454</v>
      </c>
      <c r="K338" s="72">
        <f t="shared" si="121"/>
        <v>3</v>
      </c>
      <c r="L338" s="73">
        <f t="shared" si="122"/>
        <v>3</v>
      </c>
      <c r="M338" s="74">
        <f t="shared" si="115"/>
        <v>1.0005412330000001</v>
      </c>
      <c r="N338" s="74">
        <f t="shared" ca="1" si="116"/>
        <v>1.001139577</v>
      </c>
      <c r="O338" s="73">
        <f t="shared" si="123"/>
        <v>0</v>
      </c>
      <c r="P338" s="70">
        <f t="shared" ca="1" si="124"/>
        <v>1.1395770000000001</v>
      </c>
      <c r="Q338" s="70">
        <f t="shared" si="125"/>
        <v>0</v>
      </c>
      <c r="R338" s="75" t="str">
        <f t="shared" si="126"/>
        <v>J=</v>
      </c>
      <c r="S338" s="71">
        <f t="shared" si="127"/>
        <v>44635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4" x14ac:dyDescent="0.15">
      <c r="A339" s="68">
        <f t="shared" si="117"/>
        <v>44460</v>
      </c>
      <c r="B339" s="82">
        <f t="shared" ca="1" si="128"/>
        <v>1001.519725</v>
      </c>
      <c r="C339" s="70">
        <f t="shared" si="118"/>
        <v>1000</v>
      </c>
      <c r="D339" s="11">
        <f ca="1">IF(A339&lt;$B$1,VLOOKUP(A339,[1]DI!$A$4:$B$15000,2),0)</f>
        <v>5.1499999999999997E-2</v>
      </c>
      <c r="E339" s="70">
        <f t="shared" ca="1" si="129"/>
        <v>1.0001993</v>
      </c>
      <c r="F339" s="70">
        <f ca="1">(TRUNC(PRODUCT($E$12:$E338),16))</f>
        <v>1.02674375437139</v>
      </c>
      <c r="G339" s="70">
        <f t="shared" ca="1" si="130"/>
        <v>1.02592564191556</v>
      </c>
      <c r="H339" s="70">
        <f t="shared" ca="1" si="131"/>
        <v>1.0007974399999999</v>
      </c>
      <c r="I339" s="69">
        <f t="shared" si="119"/>
        <v>4.65E-2</v>
      </c>
      <c r="J339" s="71">
        <f t="shared" si="120"/>
        <v>44454</v>
      </c>
      <c r="K339" s="72">
        <f t="shared" si="121"/>
        <v>4</v>
      </c>
      <c r="L339" s="73">
        <f t="shared" si="122"/>
        <v>4</v>
      </c>
      <c r="M339" s="74">
        <f t="shared" si="115"/>
        <v>1.000721709</v>
      </c>
      <c r="N339" s="74">
        <f t="shared" ca="1" si="116"/>
        <v>1.0015197250000001</v>
      </c>
      <c r="O339" s="73">
        <f t="shared" si="123"/>
        <v>0</v>
      </c>
      <c r="P339" s="70">
        <f t="shared" ca="1" si="124"/>
        <v>1.519725</v>
      </c>
      <c r="Q339" s="70">
        <f t="shared" si="125"/>
        <v>0</v>
      </c>
      <c r="R339" s="75" t="str">
        <f t="shared" si="126"/>
        <v>J=</v>
      </c>
      <c r="S339" s="71">
        <f t="shared" si="127"/>
        <v>44635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4" x14ac:dyDescent="0.15">
      <c r="A340" s="68">
        <f t="shared" si="117"/>
        <v>44461</v>
      </c>
      <c r="B340" s="82">
        <f t="shared" ca="1" si="128"/>
        <v>1001.900017</v>
      </c>
      <c r="C340" s="70">
        <f t="shared" si="118"/>
        <v>1000</v>
      </c>
      <c r="D340" s="11">
        <f ca="1">IF(A340&lt;$B$1,VLOOKUP(A340,[1]DI!$A$4:$B$15000,2),0)</f>
        <v>5.1499999999999997E-2</v>
      </c>
      <c r="E340" s="70">
        <f t="shared" ca="1" si="129"/>
        <v>1.0001993</v>
      </c>
      <c r="F340" s="70">
        <f ca="1">(TRUNC(PRODUCT($E$12:$E339),16))</f>
        <v>1.02694838440164</v>
      </c>
      <c r="G340" s="70">
        <f t="shared" ca="1" si="130"/>
        <v>1.02592564191556</v>
      </c>
      <c r="H340" s="70">
        <f t="shared" ca="1" si="131"/>
        <v>1.0009969000000001</v>
      </c>
      <c r="I340" s="69">
        <f t="shared" si="119"/>
        <v>4.65E-2</v>
      </c>
      <c r="J340" s="71">
        <f t="shared" si="120"/>
        <v>44454</v>
      </c>
      <c r="K340" s="72">
        <f t="shared" si="121"/>
        <v>5</v>
      </c>
      <c r="L340" s="73">
        <f t="shared" si="122"/>
        <v>5</v>
      </c>
      <c r="M340" s="74">
        <f t="shared" si="115"/>
        <v>1.000902218</v>
      </c>
      <c r="N340" s="74">
        <f t="shared" ca="1" si="116"/>
        <v>1.0019000170000001</v>
      </c>
      <c r="O340" s="73">
        <f t="shared" si="123"/>
        <v>0</v>
      </c>
      <c r="P340" s="70">
        <f t="shared" ca="1" si="124"/>
        <v>1.9000170000000001</v>
      </c>
      <c r="Q340" s="70">
        <f t="shared" si="125"/>
        <v>0</v>
      </c>
      <c r="R340" s="75" t="str">
        <f t="shared" si="126"/>
        <v>J=</v>
      </c>
      <c r="S340" s="71">
        <f t="shared" si="127"/>
        <v>44635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4" x14ac:dyDescent="0.15">
      <c r="A341" s="68">
        <f t="shared" si="117"/>
        <v>44462</v>
      </c>
      <c r="B341" s="82">
        <f t="shared" ca="1" si="128"/>
        <v>1002.280454</v>
      </c>
      <c r="C341" s="70">
        <f t="shared" si="118"/>
        <v>1000</v>
      </c>
      <c r="D341" s="11">
        <f ca="1">IF(A341&lt;$B$1,VLOOKUP(A341,[1]DI!$A$4:$B$15000,2),0)</f>
        <v>6.1499999999999999E-2</v>
      </c>
      <c r="E341" s="70">
        <f t="shared" ca="1" si="129"/>
        <v>1.0002368699999999</v>
      </c>
      <c r="F341" s="70">
        <f ca="1">(TRUNC(PRODUCT($E$12:$E340),16))</f>
        <v>1.0271530552146499</v>
      </c>
      <c r="G341" s="70">
        <f t="shared" ca="1" si="130"/>
        <v>1.02592564191556</v>
      </c>
      <c r="H341" s="70">
        <f t="shared" ca="1" si="131"/>
        <v>1.0011964</v>
      </c>
      <c r="I341" s="69">
        <f t="shared" si="119"/>
        <v>4.65E-2</v>
      </c>
      <c r="J341" s="71">
        <f t="shared" si="120"/>
        <v>44454</v>
      </c>
      <c r="K341" s="72">
        <f t="shared" si="121"/>
        <v>6</v>
      </c>
      <c r="L341" s="73">
        <f t="shared" si="122"/>
        <v>6</v>
      </c>
      <c r="M341" s="74">
        <f t="shared" si="115"/>
        <v>1.001082759</v>
      </c>
      <c r="N341" s="74">
        <f t="shared" ca="1" si="116"/>
        <v>1.0022804540000001</v>
      </c>
      <c r="O341" s="73">
        <f t="shared" si="123"/>
        <v>0</v>
      </c>
      <c r="P341" s="70">
        <f t="shared" ca="1" si="124"/>
        <v>2.2804540000000002</v>
      </c>
      <c r="Q341" s="70">
        <f t="shared" si="125"/>
        <v>0</v>
      </c>
      <c r="R341" s="75" t="str">
        <f t="shared" si="126"/>
        <v>J=</v>
      </c>
      <c r="S341" s="71">
        <f t="shared" si="127"/>
        <v>44635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4" x14ac:dyDescent="0.15">
      <c r="A342" s="68">
        <f t="shared" si="117"/>
        <v>44463</v>
      </c>
      <c r="B342" s="82">
        <f t="shared" ca="1" si="128"/>
        <v>1002.69869299</v>
      </c>
      <c r="C342" s="70">
        <f t="shared" si="118"/>
        <v>1000</v>
      </c>
      <c r="D342" s="11">
        <f ca="1">IF(A342&lt;$B$1,VLOOKUP(A342,[1]DI!$A$4:$B$15000,2),0)</f>
        <v>6.1499999999999999E-2</v>
      </c>
      <c r="E342" s="70">
        <f t="shared" ca="1" si="129"/>
        <v>1.0002368699999999</v>
      </c>
      <c r="F342" s="70">
        <f ca="1">(TRUNC(PRODUCT($E$12:$E341),16))</f>
        <v>1.02739635695884</v>
      </c>
      <c r="G342" s="70">
        <f t="shared" ca="1" si="130"/>
        <v>1.02592564191556</v>
      </c>
      <c r="H342" s="70">
        <f t="shared" ca="1" si="131"/>
        <v>1.00143355</v>
      </c>
      <c r="I342" s="69">
        <f t="shared" si="119"/>
        <v>4.65E-2</v>
      </c>
      <c r="J342" s="71">
        <f t="shared" si="120"/>
        <v>44454</v>
      </c>
      <c r="K342" s="72">
        <f t="shared" si="121"/>
        <v>7</v>
      </c>
      <c r="L342" s="73">
        <f t="shared" si="122"/>
        <v>7</v>
      </c>
      <c r="M342" s="74">
        <f t="shared" si="115"/>
        <v>1.001263332</v>
      </c>
      <c r="N342" s="74">
        <f t="shared" ca="1" si="116"/>
        <v>1.0026986929999999</v>
      </c>
      <c r="O342" s="73">
        <f t="shared" si="123"/>
        <v>0</v>
      </c>
      <c r="P342" s="70">
        <f t="shared" ca="1" si="124"/>
        <v>2.6986929900000001</v>
      </c>
      <c r="Q342" s="70">
        <f t="shared" si="125"/>
        <v>0</v>
      </c>
      <c r="R342" s="75" t="str">
        <f t="shared" si="126"/>
        <v>J=</v>
      </c>
      <c r="S342" s="71">
        <f t="shared" si="127"/>
        <v>44635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4" x14ac:dyDescent="0.15">
      <c r="A343" s="68">
        <f t="shared" si="117"/>
        <v>44464</v>
      </c>
      <c r="B343" s="82">
        <f t="shared" ca="1" si="128"/>
        <v>1003.11711099</v>
      </c>
      <c r="C343" s="70">
        <f t="shared" si="118"/>
        <v>1000</v>
      </c>
      <c r="D343" s="11">
        <f ca="1">IF(A343&lt;$B$1,VLOOKUP(A343,[1]DI!$A$4:$B$15000,2),0)</f>
        <v>0</v>
      </c>
      <c r="E343" s="70">
        <f t="shared" ca="1" si="129"/>
        <v>1</v>
      </c>
      <c r="F343" s="70">
        <f ca="1">(TRUNC(PRODUCT($E$12:$E342),16))</f>
        <v>1.0276397163339099</v>
      </c>
      <c r="G343" s="70">
        <f t="shared" ca="1" si="130"/>
        <v>1.02592564191556</v>
      </c>
      <c r="H343" s="70">
        <f t="shared" ca="1" si="131"/>
        <v>1.0016707600000001</v>
      </c>
      <c r="I343" s="69">
        <f t="shared" si="119"/>
        <v>4.65E-2</v>
      </c>
      <c r="J343" s="71">
        <f t="shared" si="120"/>
        <v>44454</v>
      </c>
      <c r="K343" s="72">
        <f t="shared" si="121"/>
        <v>7</v>
      </c>
      <c r="L343" s="73">
        <f t="shared" si="122"/>
        <v>8</v>
      </c>
      <c r="M343" s="74">
        <f t="shared" si="115"/>
        <v>1.0014439390000001</v>
      </c>
      <c r="N343" s="74">
        <f t="shared" ca="1" si="116"/>
        <v>1.0031171109999999</v>
      </c>
      <c r="O343" s="73">
        <f t="shared" si="123"/>
        <v>0</v>
      </c>
      <c r="P343" s="70">
        <f t="shared" ca="1" si="124"/>
        <v>3.11711099</v>
      </c>
      <c r="Q343" s="70">
        <f t="shared" si="125"/>
        <v>0</v>
      </c>
      <c r="R343" s="75" t="str">
        <f t="shared" si="126"/>
        <v>J=</v>
      </c>
      <c r="S343" s="71">
        <f t="shared" si="127"/>
        <v>44635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4" x14ac:dyDescent="0.15">
      <c r="A344" s="68">
        <f t="shared" si="117"/>
        <v>44465</v>
      </c>
      <c r="B344" s="82">
        <f t="shared" ca="1" si="128"/>
        <v>1003.11711099</v>
      </c>
      <c r="C344" s="70">
        <f t="shared" si="118"/>
        <v>1000</v>
      </c>
      <c r="D344" s="11">
        <f ca="1">IF(A344&lt;$B$1,VLOOKUP(A344,[1]DI!$A$4:$B$15000,2),0)</f>
        <v>0</v>
      </c>
      <c r="E344" s="70">
        <f t="shared" ca="1" si="129"/>
        <v>1</v>
      </c>
      <c r="F344" s="70">
        <f ca="1">(TRUNC(PRODUCT($E$12:$E343),16))</f>
        <v>1.0276397163339099</v>
      </c>
      <c r="G344" s="70">
        <f t="shared" ca="1" si="130"/>
        <v>1.02592564191556</v>
      </c>
      <c r="H344" s="70">
        <f t="shared" ca="1" si="131"/>
        <v>1.0016707600000001</v>
      </c>
      <c r="I344" s="69">
        <f t="shared" si="119"/>
        <v>4.65E-2</v>
      </c>
      <c r="J344" s="71">
        <f t="shared" si="120"/>
        <v>44454</v>
      </c>
      <c r="K344" s="72">
        <f t="shared" si="121"/>
        <v>7</v>
      </c>
      <c r="L344" s="73">
        <f t="shared" si="122"/>
        <v>8</v>
      </c>
      <c r="M344" s="74">
        <f t="shared" si="115"/>
        <v>1.0014439390000001</v>
      </c>
      <c r="N344" s="74">
        <f t="shared" ca="1" si="116"/>
        <v>1.0031171109999999</v>
      </c>
      <c r="O344" s="73">
        <f t="shared" si="123"/>
        <v>0</v>
      </c>
      <c r="P344" s="70">
        <f t="shared" ca="1" si="124"/>
        <v>3.11711099</v>
      </c>
      <c r="Q344" s="70">
        <f t="shared" si="125"/>
        <v>0</v>
      </c>
      <c r="R344" s="75" t="str">
        <f t="shared" si="126"/>
        <v>J=</v>
      </c>
      <c r="S344" s="71">
        <f t="shared" si="127"/>
        <v>44635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4" x14ac:dyDescent="0.15">
      <c r="A345" s="68">
        <f t="shared" si="117"/>
        <v>44466</v>
      </c>
      <c r="B345" s="82">
        <f t="shared" ca="1" si="128"/>
        <v>1003.11711099</v>
      </c>
      <c r="C345" s="70">
        <f t="shared" si="118"/>
        <v>1000</v>
      </c>
      <c r="D345" s="11">
        <f ca="1">IF(A345&lt;$B$1,VLOOKUP(A345,[1]DI!$A$4:$B$15000,2),0)</f>
        <v>6.1499999999999999E-2</v>
      </c>
      <c r="E345" s="70">
        <f t="shared" ca="1" si="129"/>
        <v>1.0002368699999999</v>
      </c>
      <c r="F345" s="70">
        <f ca="1">(TRUNC(PRODUCT($E$12:$E344),16))</f>
        <v>1.0276397163339099</v>
      </c>
      <c r="G345" s="70">
        <f t="shared" ca="1" si="130"/>
        <v>1.02592564191556</v>
      </c>
      <c r="H345" s="70">
        <f t="shared" ca="1" si="131"/>
        <v>1.0016707600000001</v>
      </c>
      <c r="I345" s="69">
        <f t="shared" si="119"/>
        <v>4.65E-2</v>
      </c>
      <c r="J345" s="71">
        <f t="shared" si="120"/>
        <v>44454</v>
      </c>
      <c r="K345" s="72">
        <f t="shared" si="121"/>
        <v>8</v>
      </c>
      <c r="L345" s="73">
        <f t="shared" si="122"/>
        <v>8</v>
      </c>
      <c r="M345" s="74">
        <f t="shared" si="115"/>
        <v>1.0014439390000001</v>
      </c>
      <c r="N345" s="74">
        <f t="shared" ca="1" si="116"/>
        <v>1.0031171109999999</v>
      </c>
      <c r="O345" s="73">
        <f t="shared" si="123"/>
        <v>0</v>
      </c>
      <c r="P345" s="70">
        <f t="shared" ca="1" si="124"/>
        <v>3.11711099</v>
      </c>
      <c r="Q345" s="70">
        <f t="shared" si="125"/>
        <v>0</v>
      </c>
      <c r="R345" s="75" t="str">
        <f t="shared" si="126"/>
        <v>J=</v>
      </c>
      <c r="S345" s="71">
        <f t="shared" si="127"/>
        <v>44635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4" x14ac:dyDescent="0.15">
      <c r="A346" s="68">
        <f t="shared" si="117"/>
        <v>44467</v>
      </c>
      <c r="B346" s="82">
        <f t="shared" ca="1" si="128"/>
        <v>1003.535698</v>
      </c>
      <c r="C346" s="70">
        <f t="shared" si="118"/>
        <v>1000</v>
      </c>
      <c r="D346" s="11">
        <f ca="1">IF(A346&lt;$B$1,VLOOKUP(A346,[1]DI!$A$4:$B$15000,2),0)</f>
        <v>6.1499999999999999E-2</v>
      </c>
      <c r="E346" s="70">
        <f t="shared" ca="1" si="129"/>
        <v>1.0002368699999999</v>
      </c>
      <c r="F346" s="70">
        <f ca="1">(TRUNC(PRODUCT($E$12:$E345),16))</f>
        <v>1.0278831333535201</v>
      </c>
      <c r="G346" s="70">
        <f t="shared" ca="1" si="130"/>
        <v>1.02592564191556</v>
      </c>
      <c r="H346" s="70">
        <f t="shared" ca="1" si="131"/>
        <v>1.0019080199999999</v>
      </c>
      <c r="I346" s="69">
        <f t="shared" si="119"/>
        <v>4.65E-2</v>
      </c>
      <c r="J346" s="71">
        <f t="shared" si="120"/>
        <v>44454</v>
      </c>
      <c r="K346" s="72">
        <f t="shared" si="121"/>
        <v>9</v>
      </c>
      <c r="L346" s="73">
        <f t="shared" si="122"/>
        <v>9</v>
      </c>
      <c r="M346" s="74">
        <f t="shared" si="115"/>
        <v>1.0016245779999999</v>
      </c>
      <c r="N346" s="74">
        <f t="shared" ca="1" si="116"/>
        <v>1.0035356980000001</v>
      </c>
      <c r="O346" s="73">
        <f t="shared" si="123"/>
        <v>0</v>
      </c>
      <c r="P346" s="70">
        <f t="shared" ca="1" si="124"/>
        <v>3.535698</v>
      </c>
      <c r="Q346" s="70">
        <f t="shared" si="125"/>
        <v>0</v>
      </c>
      <c r="R346" s="75" t="str">
        <f t="shared" si="126"/>
        <v>J=</v>
      </c>
      <c r="S346" s="71">
        <f t="shared" si="127"/>
        <v>44635</v>
      </c>
      <c r="T346" s="16"/>
      <c r="U346" s="8"/>
      <c r="V346" s="8"/>
      <c r="W346" s="16"/>
      <c r="X346" s="18"/>
      <c r="Y346" s="16"/>
      <c r="Z346" s="16"/>
      <c r="AA346" s="16"/>
      <c r="AB346" s="16"/>
      <c r="AC346" s="16"/>
      <c r="AD346" s="19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</row>
    <row r="347" spans="1:194" x14ac:dyDescent="0.15">
      <c r="A347" s="68">
        <f t="shared" si="117"/>
        <v>44468</v>
      </c>
      <c r="B347" s="82">
        <f t="shared" ca="1" si="128"/>
        <v>1003.95447199</v>
      </c>
      <c r="C347" s="70">
        <f t="shared" si="118"/>
        <v>1000</v>
      </c>
      <c r="D347" s="11">
        <f ca="1">IF(A347&lt;$B$1,VLOOKUP(A347,[1]DI!$A$4:$B$15000,2),0)</f>
        <v>6.1499999999999999E-2</v>
      </c>
      <c r="E347" s="70">
        <f t="shared" ca="1" si="129"/>
        <v>1.0002368699999999</v>
      </c>
      <c r="F347" s="70">
        <f ca="1">(TRUNC(PRODUCT($E$12:$E346),16))</f>
        <v>1.0281266080313201</v>
      </c>
      <c r="G347" s="70">
        <f t="shared" ca="1" si="130"/>
        <v>1.02592564191556</v>
      </c>
      <c r="H347" s="70">
        <f t="shared" ca="1" si="131"/>
        <v>1.0021453499999999</v>
      </c>
      <c r="I347" s="69">
        <f t="shared" si="119"/>
        <v>4.65E-2</v>
      </c>
      <c r="J347" s="71">
        <f t="shared" si="120"/>
        <v>44454</v>
      </c>
      <c r="K347" s="72">
        <f t="shared" si="121"/>
        <v>10</v>
      </c>
      <c r="L347" s="73">
        <f t="shared" si="122"/>
        <v>10</v>
      </c>
      <c r="M347" s="74">
        <f t="shared" si="115"/>
        <v>1.001805249</v>
      </c>
      <c r="N347" s="74">
        <f t="shared" ca="1" si="116"/>
        <v>1.003954472</v>
      </c>
      <c r="O347" s="73">
        <f t="shared" si="123"/>
        <v>0</v>
      </c>
      <c r="P347" s="70">
        <f t="shared" ca="1" si="124"/>
        <v>3.95447199</v>
      </c>
      <c r="Q347" s="70">
        <f t="shared" si="125"/>
        <v>0</v>
      </c>
      <c r="R347" s="75" t="str">
        <f t="shared" si="126"/>
        <v>J=</v>
      </c>
      <c r="S347" s="71">
        <f t="shared" si="127"/>
        <v>44635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4" x14ac:dyDescent="0.15">
      <c r="A348" s="68">
        <f t="shared" si="117"/>
        <v>44469</v>
      </c>
      <c r="B348" s="82">
        <f t="shared" ca="1" si="128"/>
        <v>1004.37340499</v>
      </c>
      <c r="C348" s="70">
        <f t="shared" si="118"/>
        <v>1000</v>
      </c>
      <c r="D348" s="11">
        <f ca="1">IF(A348&lt;$B$1,VLOOKUP(A348,[1]DI!$A$4:$B$15000,2),0)</f>
        <v>6.1499999999999999E-2</v>
      </c>
      <c r="E348" s="70">
        <f t="shared" ca="1" si="129"/>
        <v>1.0002368699999999</v>
      </c>
      <c r="F348" s="70">
        <f ca="1">(TRUNC(PRODUCT($E$12:$E347),16))</f>
        <v>1.02837014038096</v>
      </c>
      <c r="G348" s="70">
        <f t="shared" ca="1" si="130"/>
        <v>1.02592564191556</v>
      </c>
      <c r="H348" s="70">
        <f t="shared" ca="1" si="131"/>
        <v>1.0023827199999999</v>
      </c>
      <c r="I348" s="69">
        <f t="shared" si="119"/>
        <v>4.65E-2</v>
      </c>
      <c r="J348" s="71">
        <f t="shared" si="120"/>
        <v>44454</v>
      </c>
      <c r="K348" s="72">
        <f t="shared" si="121"/>
        <v>11</v>
      </c>
      <c r="L348" s="73">
        <f t="shared" si="122"/>
        <v>11</v>
      </c>
      <c r="M348" s="74">
        <f t="shared" si="115"/>
        <v>1.0019859529999999</v>
      </c>
      <c r="N348" s="74">
        <f t="shared" ca="1" si="116"/>
        <v>1.0043734049999999</v>
      </c>
      <c r="O348" s="73">
        <f t="shared" si="123"/>
        <v>0</v>
      </c>
      <c r="P348" s="70">
        <f t="shared" ca="1" si="124"/>
        <v>4.37340499</v>
      </c>
      <c r="Q348" s="70">
        <f t="shared" si="125"/>
        <v>0</v>
      </c>
      <c r="R348" s="75" t="str">
        <f t="shared" si="126"/>
        <v>J=</v>
      </c>
      <c r="S348" s="71">
        <f t="shared" si="127"/>
        <v>44635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4" x14ac:dyDescent="0.15">
      <c r="A349" s="68">
        <f t="shared" si="117"/>
        <v>44470</v>
      </c>
      <c r="B349" s="82">
        <f t="shared" ca="1" si="128"/>
        <v>1004.7925269900001</v>
      </c>
      <c r="C349" s="70">
        <f t="shared" si="118"/>
        <v>1000</v>
      </c>
      <c r="D349" s="11">
        <f ca="1">IF(A349&lt;$B$1,VLOOKUP(A349,[1]DI!$A$4:$B$15000,2),0)</f>
        <v>6.1499999999999999E-2</v>
      </c>
      <c r="E349" s="70">
        <f t="shared" ca="1" si="129"/>
        <v>1.0002368699999999</v>
      </c>
      <c r="F349" s="70">
        <f ca="1">(TRUNC(PRODUCT($E$12:$E348),16))</f>
        <v>1.02861373041612</v>
      </c>
      <c r="G349" s="70">
        <f t="shared" ca="1" si="130"/>
        <v>1.02592564191556</v>
      </c>
      <c r="H349" s="70">
        <f t="shared" ca="1" si="131"/>
        <v>1.00262016</v>
      </c>
      <c r="I349" s="69">
        <f t="shared" si="119"/>
        <v>4.65E-2</v>
      </c>
      <c r="J349" s="71">
        <f t="shared" si="120"/>
        <v>44454</v>
      </c>
      <c r="K349" s="72">
        <f t="shared" si="121"/>
        <v>12</v>
      </c>
      <c r="L349" s="73">
        <f t="shared" si="122"/>
        <v>12</v>
      </c>
      <c r="M349" s="74">
        <f t="shared" si="115"/>
        <v>1.0021666899999999</v>
      </c>
      <c r="N349" s="74">
        <f t="shared" ca="1" si="116"/>
        <v>1.004792527</v>
      </c>
      <c r="O349" s="73">
        <f t="shared" si="123"/>
        <v>0</v>
      </c>
      <c r="P349" s="70">
        <f t="shared" ca="1" si="124"/>
        <v>4.7925269899999998</v>
      </c>
      <c r="Q349" s="70">
        <f t="shared" si="125"/>
        <v>0</v>
      </c>
      <c r="R349" s="75" t="str">
        <f t="shared" si="126"/>
        <v>J=</v>
      </c>
      <c r="S349" s="71">
        <f t="shared" si="127"/>
        <v>44635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4" x14ac:dyDescent="0.15">
      <c r="A350" s="68">
        <f t="shared" si="117"/>
        <v>44471</v>
      </c>
      <c r="B350" s="82">
        <f t="shared" ca="1" si="128"/>
        <v>1005.21181699</v>
      </c>
      <c r="C350" s="70">
        <f t="shared" si="118"/>
        <v>1000</v>
      </c>
      <c r="D350" s="11">
        <f ca="1">IF(A350&lt;$B$1,VLOOKUP(A350,[1]DI!$A$4:$B$15000,2),0)</f>
        <v>0</v>
      </c>
      <c r="E350" s="70">
        <f t="shared" ca="1" si="129"/>
        <v>1</v>
      </c>
      <c r="F350" s="70">
        <f ca="1">(TRUNC(PRODUCT($E$12:$E349),16))</f>
        <v>1.02885737815044</v>
      </c>
      <c r="G350" s="70">
        <f t="shared" ca="1" si="130"/>
        <v>1.02592564191556</v>
      </c>
      <c r="H350" s="70">
        <f t="shared" ca="1" si="131"/>
        <v>1.0028576499999999</v>
      </c>
      <c r="I350" s="69">
        <f t="shared" si="119"/>
        <v>4.65E-2</v>
      </c>
      <c r="J350" s="71">
        <f t="shared" si="120"/>
        <v>44454</v>
      </c>
      <c r="K350" s="72">
        <f t="shared" si="121"/>
        <v>12</v>
      </c>
      <c r="L350" s="73">
        <f t="shared" si="122"/>
        <v>13</v>
      </c>
      <c r="M350" s="74">
        <f t="shared" si="115"/>
        <v>1.0023474590000001</v>
      </c>
      <c r="N350" s="74">
        <f t="shared" ca="1" si="116"/>
        <v>1.005211817</v>
      </c>
      <c r="O350" s="73">
        <f t="shared" si="123"/>
        <v>0</v>
      </c>
      <c r="P350" s="70">
        <f t="shared" ca="1" si="124"/>
        <v>5.21181699</v>
      </c>
      <c r="Q350" s="70">
        <f t="shared" si="125"/>
        <v>0</v>
      </c>
      <c r="R350" s="75" t="str">
        <f t="shared" si="126"/>
        <v>J=</v>
      </c>
      <c r="S350" s="71">
        <f t="shared" si="127"/>
        <v>44635</v>
      </c>
      <c r="T350" s="8"/>
      <c r="U350" s="8"/>
      <c r="V350" s="8"/>
      <c r="W350" s="8"/>
      <c r="X350" s="1"/>
      <c r="Y350" s="8"/>
      <c r="Z350" s="8"/>
      <c r="AA350" s="8"/>
      <c r="AB350" s="8"/>
      <c r="AC350" s="8"/>
      <c r="AD350" s="9"/>
      <c r="AE350" s="8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4" x14ac:dyDescent="0.15">
      <c r="A351" s="68">
        <f t="shared" si="117"/>
        <v>44472</v>
      </c>
      <c r="B351" s="82">
        <f t="shared" ca="1" si="128"/>
        <v>1005.21181699</v>
      </c>
      <c r="C351" s="70">
        <f t="shared" si="118"/>
        <v>1000</v>
      </c>
      <c r="D351" s="11">
        <f ca="1">IF(A351&lt;$B$1,VLOOKUP(A351,[1]DI!$A$4:$B$15000,2),0)</f>
        <v>0</v>
      </c>
      <c r="E351" s="70">
        <f t="shared" ca="1" si="129"/>
        <v>1</v>
      </c>
      <c r="F351" s="70">
        <f ca="1">(TRUNC(PRODUCT($E$12:$E350),16))</f>
        <v>1.02885737815044</v>
      </c>
      <c r="G351" s="70">
        <f t="shared" ca="1" si="130"/>
        <v>1.02592564191556</v>
      </c>
      <c r="H351" s="70">
        <f t="shared" ca="1" si="131"/>
        <v>1.0028576499999999</v>
      </c>
      <c r="I351" s="69">
        <f t="shared" si="119"/>
        <v>4.65E-2</v>
      </c>
      <c r="J351" s="71">
        <f t="shared" si="120"/>
        <v>44454</v>
      </c>
      <c r="K351" s="72">
        <f t="shared" si="121"/>
        <v>12</v>
      </c>
      <c r="L351" s="73">
        <f t="shared" si="122"/>
        <v>13</v>
      </c>
      <c r="M351" s="74">
        <f t="shared" si="115"/>
        <v>1.0023474590000001</v>
      </c>
      <c r="N351" s="74">
        <f t="shared" ca="1" si="116"/>
        <v>1.005211817</v>
      </c>
      <c r="O351" s="73">
        <f t="shared" si="123"/>
        <v>0</v>
      </c>
      <c r="P351" s="70">
        <f t="shared" ca="1" si="124"/>
        <v>5.21181699</v>
      </c>
      <c r="Q351" s="70">
        <f t="shared" si="125"/>
        <v>0</v>
      </c>
      <c r="R351" s="75" t="str">
        <f t="shared" si="126"/>
        <v>J=</v>
      </c>
      <c r="S351" s="71">
        <f t="shared" si="127"/>
        <v>44635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4" x14ac:dyDescent="0.15">
      <c r="A352" s="68">
        <f t="shared" si="117"/>
        <v>44473</v>
      </c>
      <c r="B352" s="82">
        <f t="shared" ca="1" si="128"/>
        <v>1005.21181699</v>
      </c>
      <c r="C352" s="70">
        <f t="shared" si="118"/>
        <v>1000</v>
      </c>
      <c r="D352" s="11">
        <f ca="1">IF(A352&lt;$B$1,VLOOKUP(A352,[1]DI!$A$4:$B$15000,2),0)</f>
        <v>6.1499999999999999E-2</v>
      </c>
      <c r="E352" s="70">
        <f t="shared" ca="1" si="129"/>
        <v>1.0002368699999999</v>
      </c>
      <c r="F352" s="70">
        <f ca="1">(TRUNC(PRODUCT($E$12:$E351),16))</f>
        <v>1.02885737815044</v>
      </c>
      <c r="G352" s="70">
        <f t="shared" ca="1" si="130"/>
        <v>1.02592564191556</v>
      </c>
      <c r="H352" s="70">
        <f t="shared" ca="1" si="131"/>
        <v>1.0028576499999999</v>
      </c>
      <c r="I352" s="69">
        <f t="shared" si="119"/>
        <v>4.65E-2</v>
      </c>
      <c r="J352" s="71">
        <f t="shared" si="120"/>
        <v>44454</v>
      </c>
      <c r="K352" s="72">
        <f t="shared" si="121"/>
        <v>13</v>
      </c>
      <c r="L352" s="73">
        <f t="shared" si="122"/>
        <v>13</v>
      </c>
      <c r="M352" s="74">
        <f t="shared" si="115"/>
        <v>1.0023474590000001</v>
      </c>
      <c r="N352" s="74">
        <f t="shared" ca="1" si="116"/>
        <v>1.005211817</v>
      </c>
      <c r="O352" s="73">
        <f t="shared" si="123"/>
        <v>0</v>
      </c>
      <c r="P352" s="70">
        <f t="shared" ca="1" si="124"/>
        <v>5.21181699</v>
      </c>
      <c r="Q352" s="70">
        <f t="shared" si="125"/>
        <v>0</v>
      </c>
      <c r="R352" s="75" t="str">
        <f t="shared" si="126"/>
        <v>J=</v>
      </c>
      <c r="S352" s="71">
        <f t="shared" si="127"/>
        <v>44635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15">
      <c r="A353" s="68">
        <f t="shared" si="117"/>
        <v>44474</v>
      </c>
      <c r="B353" s="82">
        <f t="shared" ca="1" si="128"/>
        <v>1005.631286</v>
      </c>
      <c r="C353" s="70">
        <f t="shared" si="118"/>
        <v>1000</v>
      </c>
      <c r="D353" s="11">
        <f ca="1">IF(A353&lt;$B$1,VLOOKUP(A353,[1]DI!$A$4:$B$15000,2),0)</f>
        <v>6.1499999999999999E-2</v>
      </c>
      <c r="E353" s="70">
        <f t="shared" ca="1" si="129"/>
        <v>1.0002368699999999</v>
      </c>
      <c r="F353" s="70">
        <f ca="1">(TRUNC(PRODUCT($E$12:$E352),16))</f>
        <v>1.0291010835976</v>
      </c>
      <c r="G353" s="70">
        <f t="shared" ca="1" si="130"/>
        <v>1.02592564191556</v>
      </c>
      <c r="H353" s="70">
        <f t="shared" ca="1" si="131"/>
        <v>1.0030952</v>
      </c>
      <c r="I353" s="69">
        <f t="shared" si="119"/>
        <v>4.65E-2</v>
      </c>
      <c r="J353" s="71">
        <f t="shared" si="120"/>
        <v>44454</v>
      </c>
      <c r="K353" s="72">
        <f t="shared" si="121"/>
        <v>14</v>
      </c>
      <c r="L353" s="73">
        <f t="shared" si="122"/>
        <v>14</v>
      </c>
      <c r="M353" s="74">
        <f t="shared" si="115"/>
        <v>1.0025282609999999</v>
      </c>
      <c r="N353" s="74">
        <f t="shared" ca="1" si="116"/>
        <v>1.0056312860000001</v>
      </c>
      <c r="O353" s="73">
        <f t="shared" si="123"/>
        <v>0</v>
      </c>
      <c r="P353" s="70">
        <f t="shared" ca="1" si="124"/>
        <v>5.6312860000000002</v>
      </c>
      <c r="Q353" s="70">
        <f t="shared" si="125"/>
        <v>0</v>
      </c>
      <c r="R353" s="75" t="str">
        <f t="shared" si="126"/>
        <v>J=</v>
      </c>
      <c r="S353" s="71">
        <f t="shared" si="127"/>
        <v>44635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15">
      <c r="A354" s="68">
        <f t="shared" si="117"/>
        <v>44475</v>
      </c>
      <c r="B354" s="82">
        <f t="shared" ca="1" si="128"/>
        <v>1006.05092399</v>
      </c>
      <c r="C354" s="70">
        <f t="shared" si="118"/>
        <v>1000</v>
      </c>
      <c r="D354" s="11">
        <f ca="1">IF(A354&lt;$B$1,VLOOKUP(A354,[1]DI!$A$4:$B$15000,2),0)</f>
        <v>6.1499999999999999E-2</v>
      </c>
      <c r="E354" s="70">
        <f t="shared" ca="1" si="129"/>
        <v>1.0002368699999999</v>
      </c>
      <c r="F354" s="70">
        <f ca="1">(TRUNC(PRODUCT($E$12:$E353),16))</f>
        <v>1.02934484677127</v>
      </c>
      <c r="G354" s="70">
        <f t="shared" ca="1" si="130"/>
        <v>1.02592564191556</v>
      </c>
      <c r="H354" s="70">
        <f t="shared" ca="1" si="131"/>
        <v>1.0033327999999999</v>
      </c>
      <c r="I354" s="69">
        <f t="shared" si="119"/>
        <v>4.65E-2</v>
      </c>
      <c r="J354" s="71">
        <f t="shared" si="120"/>
        <v>44454</v>
      </c>
      <c r="K354" s="72">
        <f t="shared" si="121"/>
        <v>15</v>
      </c>
      <c r="L354" s="73">
        <f t="shared" si="122"/>
        <v>15</v>
      </c>
      <c r="M354" s="74">
        <f t="shared" si="115"/>
        <v>1.0027090949999999</v>
      </c>
      <c r="N354" s="74">
        <f t="shared" ca="1" si="116"/>
        <v>1.006050924</v>
      </c>
      <c r="O354" s="73">
        <f t="shared" si="123"/>
        <v>0</v>
      </c>
      <c r="P354" s="70">
        <f t="shared" ca="1" si="124"/>
        <v>6.0509239900000003</v>
      </c>
      <c r="Q354" s="70">
        <f t="shared" si="125"/>
        <v>0</v>
      </c>
      <c r="R354" s="75" t="str">
        <f t="shared" si="126"/>
        <v>J=</v>
      </c>
      <c r="S354" s="71">
        <f t="shared" si="127"/>
        <v>44635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15">
      <c r="A355" s="68">
        <f t="shared" si="117"/>
        <v>44476</v>
      </c>
      <c r="B355" s="82">
        <f t="shared" ca="1" si="128"/>
        <v>1006.47073999</v>
      </c>
      <c r="C355" s="70">
        <f t="shared" si="118"/>
        <v>1000</v>
      </c>
      <c r="D355" s="11">
        <f ca="1">IF(A355&lt;$B$1,VLOOKUP(A355,[1]DI!$A$4:$B$15000,2),0)</f>
        <v>6.1499999999999999E-2</v>
      </c>
      <c r="E355" s="70">
        <f t="shared" ca="1" si="129"/>
        <v>1.0002368699999999</v>
      </c>
      <c r="F355" s="70">
        <f ca="1">(TRUNC(PRODUCT($E$12:$E354),16))</f>
        <v>1.02958866768513</v>
      </c>
      <c r="G355" s="70">
        <f t="shared" ca="1" si="130"/>
        <v>1.02592564191556</v>
      </c>
      <c r="H355" s="70">
        <f t="shared" ca="1" si="131"/>
        <v>1.0035704599999999</v>
      </c>
      <c r="I355" s="69">
        <f t="shared" si="119"/>
        <v>4.65E-2</v>
      </c>
      <c r="J355" s="71">
        <f t="shared" si="120"/>
        <v>44454</v>
      </c>
      <c r="K355" s="72">
        <f t="shared" si="121"/>
        <v>16</v>
      </c>
      <c r="L355" s="73">
        <f t="shared" si="122"/>
        <v>16</v>
      </c>
      <c r="M355" s="74">
        <f t="shared" si="115"/>
        <v>1.002889962</v>
      </c>
      <c r="N355" s="74">
        <f t="shared" ca="1" si="116"/>
        <v>1.0064707399999999</v>
      </c>
      <c r="O355" s="73">
        <f t="shared" si="123"/>
        <v>0</v>
      </c>
      <c r="P355" s="70">
        <f t="shared" ca="1" si="124"/>
        <v>6.4707399900000002</v>
      </c>
      <c r="Q355" s="70">
        <f t="shared" si="125"/>
        <v>0</v>
      </c>
      <c r="R355" s="75" t="str">
        <f t="shared" si="126"/>
        <v>J=</v>
      </c>
      <c r="S355" s="71">
        <f t="shared" si="127"/>
        <v>44635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15">
      <c r="A356" s="68">
        <f t="shared" si="117"/>
        <v>44477</v>
      </c>
      <c r="B356" s="82">
        <f t="shared" ca="1" si="128"/>
        <v>1006.8907359900001</v>
      </c>
      <c r="C356" s="70">
        <f t="shared" si="118"/>
        <v>1000</v>
      </c>
      <c r="D356" s="11">
        <f ca="1">IF(A356&lt;$B$1,VLOOKUP(A356,[1]DI!$A$4:$B$15000,2),0)</f>
        <v>6.1499999999999999E-2</v>
      </c>
      <c r="E356" s="70">
        <f t="shared" ca="1" si="129"/>
        <v>1.0002368699999999</v>
      </c>
      <c r="F356" s="70">
        <f ca="1">(TRUNC(PRODUCT($E$12:$E355),16))</f>
        <v>1.0298325463528399</v>
      </c>
      <c r="G356" s="70">
        <f t="shared" ca="1" si="130"/>
        <v>1.02592564191556</v>
      </c>
      <c r="H356" s="70">
        <f t="shared" ca="1" si="131"/>
        <v>1.00380818</v>
      </c>
      <c r="I356" s="69">
        <f t="shared" si="119"/>
        <v>4.65E-2</v>
      </c>
      <c r="J356" s="71">
        <f t="shared" si="120"/>
        <v>44454</v>
      </c>
      <c r="K356" s="72">
        <f t="shared" si="121"/>
        <v>17</v>
      </c>
      <c r="L356" s="73">
        <f t="shared" si="122"/>
        <v>17</v>
      </c>
      <c r="M356" s="74">
        <f t="shared" si="115"/>
        <v>1.003070862</v>
      </c>
      <c r="N356" s="74">
        <f t="shared" ca="1" si="116"/>
        <v>1.0068907359999999</v>
      </c>
      <c r="O356" s="73">
        <f t="shared" si="123"/>
        <v>0</v>
      </c>
      <c r="P356" s="70">
        <f t="shared" ca="1" si="124"/>
        <v>6.8907359899999996</v>
      </c>
      <c r="Q356" s="70">
        <f t="shared" si="125"/>
        <v>0</v>
      </c>
      <c r="R356" s="75" t="str">
        <f t="shared" si="126"/>
        <v>J=</v>
      </c>
      <c r="S356" s="71">
        <f t="shared" si="127"/>
        <v>44635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15">
      <c r="A357" s="68">
        <f t="shared" si="117"/>
        <v>44478</v>
      </c>
      <c r="B357" s="82">
        <f t="shared" ca="1" si="128"/>
        <v>1007.3109009999999</v>
      </c>
      <c r="C357" s="70">
        <f t="shared" si="118"/>
        <v>1000</v>
      </c>
      <c r="D357" s="11">
        <f ca="1">IF(A357&lt;$B$1,VLOOKUP(A357,[1]DI!$A$4:$B$15000,2),0)</f>
        <v>0</v>
      </c>
      <c r="E357" s="70">
        <f t="shared" ca="1" si="129"/>
        <v>1</v>
      </c>
      <c r="F357" s="70">
        <f ca="1">(TRUNC(PRODUCT($E$12:$E356),16))</f>
        <v>1.0300764827880999</v>
      </c>
      <c r="G357" s="70">
        <f t="shared" ca="1" si="130"/>
        <v>1.02592564191556</v>
      </c>
      <c r="H357" s="70">
        <f t="shared" ca="1" si="131"/>
        <v>1.0040459500000001</v>
      </c>
      <c r="I357" s="69">
        <f t="shared" si="119"/>
        <v>4.65E-2</v>
      </c>
      <c r="J357" s="71">
        <f t="shared" si="120"/>
        <v>44454</v>
      </c>
      <c r="K357" s="72">
        <f t="shared" si="121"/>
        <v>17</v>
      </c>
      <c r="L357" s="73">
        <f t="shared" si="122"/>
        <v>18</v>
      </c>
      <c r="M357" s="74">
        <f t="shared" si="115"/>
        <v>1.0032517940000001</v>
      </c>
      <c r="N357" s="74">
        <f t="shared" ca="1" si="116"/>
        <v>1.0073109010000001</v>
      </c>
      <c r="O357" s="73">
        <f t="shared" si="123"/>
        <v>0</v>
      </c>
      <c r="P357" s="70">
        <f t="shared" ca="1" si="124"/>
        <v>7.3109010000000003</v>
      </c>
      <c r="Q357" s="70">
        <f t="shared" si="125"/>
        <v>0</v>
      </c>
      <c r="R357" s="75" t="str">
        <f t="shared" si="126"/>
        <v>J=</v>
      </c>
      <c r="S357" s="71">
        <f t="shared" si="127"/>
        <v>44635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15">
      <c r="A358" s="68">
        <f t="shared" si="117"/>
        <v>44479</v>
      </c>
      <c r="B358" s="82">
        <f t="shared" ca="1" si="128"/>
        <v>1007.3109009999999</v>
      </c>
      <c r="C358" s="70">
        <f t="shared" si="118"/>
        <v>1000</v>
      </c>
      <c r="D358" s="11">
        <f ca="1">IF(A358&lt;$B$1,VLOOKUP(A358,[1]DI!$A$4:$B$15000,2),0)</f>
        <v>0</v>
      </c>
      <c r="E358" s="70">
        <f t="shared" ca="1" si="129"/>
        <v>1</v>
      </c>
      <c r="F358" s="70">
        <f ca="1">(TRUNC(PRODUCT($E$12:$E357),16))</f>
        <v>1.0300764827880999</v>
      </c>
      <c r="G358" s="70">
        <f t="shared" ca="1" si="130"/>
        <v>1.02592564191556</v>
      </c>
      <c r="H358" s="70">
        <f t="shared" ca="1" si="131"/>
        <v>1.0040459500000001</v>
      </c>
      <c r="I358" s="69">
        <f t="shared" si="119"/>
        <v>4.65E-2</v>
      </c>
      <c r="J358" s="71">
        <f t="shared" si="120"/>
        <v>44454</v>
      </c>
      <c r="K358" s="72">
        <f t="shared" si="121"/>
        <v>17</v>
      </c>
      <c r="L358" s="73">
        <f t="shared" si="122"/>
        <v>18</v>
      </c>
      <c r="M358" s="74">
        <f t="shared" si="115"/>
        <v>1.0032517940000001</v>
      </c>
      <c r="N358" s="74">
        <f t="shared" ca="1" si="116"/>
        <v>1.0073109010000001</v>
      </c>
      <c r="O358" s="73">
        <f t="shared" si="123"/>
        <v>0</v>
      </c>
      <c r="P358" s="70">
        <f t="shared" ca="1" si="124"/>
        <v>7.3109010000000003</v>
      </c>
      <c r="Q358" s="70">
        <f t="shared" si="125"/>
        <v>0</v>
      </c>
      <c r="R358" s="75" t="str">
        <f t="shared" si="126"/>
        <v>J=</v>
      </c>
      <c r="S358" s="71">
        <f t="shared" si="127"/>
        <v>44635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15">
      <c r="A359" s="68">
        <f t="shared" si="117"/>
        <v>44480</v>
      </c>
      <c r="B359" s="82">
        <f t="shared" ca="1" si="128"/>
        <v>1007.3109009999999</v>
      </c>
      <c r="C359" s="70">
        <f t="shared" si="118"/>
        <v>1000</v>
      </c>
      <c r="D359" s="11">
        <f ca="1">IF(A359&lt;$B$1,VLOOKUP(A359,[1]DI!$A$4:$B$15000,2),0)</f>
        <v>6.1499999999999999E-2</v>
      </c>
      <c r="E359" s="70">
        <f t="shared" ca="1" si="129"/>
        <v>1.0002368699999999</v>
      </c>
      <c r="F359" s="70">
        <f ca="1">(TRUNC(PRODUCT($E$12:$E358),16))</f>
        <v>1.0300764827880999</v>
      </c>
      <c r="G359" s="70">
        <f t="shared" ca="1" si="130"/>
        <v>1.02592564191556</v>
      </c>
      <c r="H359" s="70">
        <f t="shared" ca="1" si="131"/>
        <v>1.0040459500000001</v>
      </c>
      <c r="I359" s="69">
        <f t="shared" si="119"/>
        <v>4.65E-2</v>
      </c>
      <c r="J359" s="71">
        <f t="shared" si="120"/>
        <v>44454</v>
      </c>
      <c r="K359" s="72">
        <f t="shared" si="121"/>
        <v>18</v>
      </c>
      <c r="L359" s="73">
        <f t="shared" si="122"/>
        <v>18</v>
      </c>
      <c r="M359" s="74">
        <f t="shared" si="115"/>
        <v>1.0032517940000001</v>
      </c>
      <c r="N359" s="74">
        <f t="shared" ca="1" si="116"/>
        <v>1.0073109010000001</v>
      </c>
      <c r="O359" s="73">
        <f t="shared" si="123"/>
        <v>0</v>
      </c>
      <c r="P359" s="70">
        <f t="shared" ca="1" si="124"/>
        <v>7.3109010000000003</v>
      </c>
      <c r="Q359" s="70">
        <f t="shared" si="125"/>
        <v>0</v>
      </c>
      <c r="R359" s="75" t="str">
        <f t="shared" si="126"/>
        <v>J=</v>
      </c>
      <c r="S359" s="71">
        <f t="shared" si="127"/>
        <v>44635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15">
      <c r="A360" s="68">
        <f t="shared" si="117"/>
        <v>44481</v>
      </c>
      <c r="B360" s="82">
        <f t="shared" ca="1" si="128"/>
        <v>1007.7312439900001</v>
      </c>
      <c r="C360" s="70">
        <f t="shared" si="118"/>
        <v>1000</v>
      </c>
      <c r="D360" s="11">
        <f ca="1">IF(A360&lt;$B$1,VLOOKUP(A360,[1]DI!$A$4:$B$15000,2),0)</f>
        <v>0</v>
      </c>
      <c r="E360" s="70">
        <f t="shared" ca="1" si="129"/>
        <v>1</v>
      </c>
      <c r="F360" s="70">
        <f ca="1">(TRUNC(PRODUCT($E$12:$E359),16))</f>
        <v>1.03032047700457</v>
      </c>
      <c r="G360" s="70">
        <f t="shared" ca="1" si="130"/>
        <v>1.02592564191556</v>
      </c>
      <c r="H360" s="70">
        <f t="shared" ca="1" si="131"/>
        <v>1.00428378</v>
      </c>
      <c r="I360" s="69">
        <f t="shared" si="119"/>
        <v>4.65E-2</v>
      </c>
      <c r="J360" s="71">
        <f t="shared" si="120"/>
        <v>44454</v>
      </c>
      <c r="K360" s="72">
        <f t="shared" si="121"/>
        <v>18</v>
      </c>
      <c r="L360" s="73">
        <f t="shared" si="122"/>
        <v>19</v>
      </c>
      <c r="M360" s="74">
        <f t="shared" si="115"/>
        <v>1.0034327590000001</v>
      </c>
      <c r="N360" s="74">
        <f t="shared" ca="1" si="116"/>
        <v>1.0077312439999999</v>
      </c>
      <c r="O360" s="73">
        <f t="shared" si="123"/>
        <v>0</v>
      </c>
      <c r="P360" s="70">
        <f t="shared" ca="1" si="124"/>
        <v>7.7312439900000003</v>
      </c>
      <c r="Q360" s="70">
        <f t="shared" si="125"/>
        <v>0</v>
      </c>
      <c r="R360" s="75" t="str">
        <f t="shared" si="126"/>
        <v>J=</v>
      </c>
      <c r="S360" s="71">
        <f t="shared" si="127"/>
        <v>44635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15">
      <c r="A361" s="68">
        <f t="shared" si="117"/>
        <v>44482</v>
      </c>
      <c r="B361" s="82">
        <f t="shared" ca="1" si="128"/>
        <v>1007.7312439900001</v>
      </c>
      <c r="C361" s="70">
        <f t="shared" si="118"/>
        <v>1000</v>
      </c>
      <c r="D361" s="11">
        <f ca="1">IF(A361&lt;$B$1,VLOOKUP(A361,[1]DI!$A$4:$B$15000,2),0)</f>
        <v>6.1499999999999999E-2</v>
      </c>
      <c r="E361" s="70">
        <f t="shared" ca="1" si="129"/>
        <v>1.0002368699999999</v>
      </c>
      <c r="F361" s="70">
        <f ca="1">(TRUNC(PRODUCT($E$12:$E360),16))</f>
        <v>1.03032047700457</v>
      </c>
      <c r="G361" s="70">
        <f t="shared" ca="1" si="130"/>
        <v>1.02592564191556</v>
      </c>
      <c r="H361" s="70">
        <f t="shared" ca="1" si="131"/>
        <v>1.00428378</v>
      </c>
      <c r="I361" s="69">
        <f t="shared" si="119"/>
        <v>4.65E-2</v>
      </c>
      <c r="J361" s="71">
        <f t="shared" si="120"/>
        <v>44454</v>
      </c>
      <c r="K361" s="72">
        <f t="shared" si="121"/>
        <v>19</v>
      </c>
      <c r="L361" s="73">
        <f t="shared" si="122"/>
        <v>19</v>
      </c>
      <c r="M361" s="74">
        <f t="shared" si="115"/>
        <v>1.0034327590000001</v>
      </c>
      <c r="N361" s="74">
        <f t="shared" ca="1" si="116"/>
        <v>1.0077312439999999</v>
      </c>
      <c r="O361" s="73">
        <f t="shared" si="123"/>
        <v>0</v>
      </c>
      <c r="P361" s="70">
        <f t="shared" ca="1" si="124"/>
        <v>7.7312439900000003</v>
      </c>
      <c r="Q361" s="70">
        <f t="shared" si="125"/>
        <v>0</v>
      </c>
      <c r="R361" s="75" t="str">
        <f t="shared" si="126"/>
        <v>J=</v>
      </c>
      <c r="S361" s="71">
        <f t="shared" si="127"/>
        <v>44635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15">
      <c r="A362" s="68">
        <f t="shared" si="117"/>
        <v>44483</v>
      </c>
      <c r="B362" s="82">
        <f t="shared" ca="1" si="128"/>
        <v>1008.151757</v>
      </c>
      <c r="C362" s="70">
        <f t="shared" si="118"/>
        <v>1000</v>
      </c>
      <c r="D362" s="11">
        <f ca="1">IF(A362&lt;$B$1,VLOOKUP(A362,[1]DI!$A$4:$B$15000,2),0)</f>
        <v>6.1499999999999999E-2</v>
      </c>
      <c r="E362" s="70">
        <f t="shared" ca="1" si="129"/>
        <v>1.0002368699999999</v>
      </c>
      <c r="F362" s="70">
        <f ca="1">(TRUNC(PRODUCT($E$12:$E361),16))</f>
        <v>1.03056452901596</v>
      </c>
      <c r="G362" s="70">
        <f t="shared" ca="1" si="130"/>
        <v>1.02592564191556</v>
      </c>
      <c r="H362" s="70">
        <f t="shared" ca="1" si="131"/>
        <v>1.00452166</v>
      </c>
      <c r="I362" s="69">
        <f t="shared" si="119"/>
        <v>4.65E-2</v>
      </c>
      <c r="J362" s="71">
        <f t="shared" si="120"/>
        <v>44454</v>
      </c>
      <c r="K362" s="72">
        <f t="shared" si="121"/>
        <v>20</v>
      </c>
      <c r="L362" s="73">
        <f t="shared" si="122"/>
        <v>20</v>
      </c>
      <c r="M362" s="74">
        <f t="shared" si="115"/>
        <v>1.0036137570000001</v>
      </c>
      <c r="N362" s="74">
        <f t="shared" ca="1" si="116"/>
        <v>1.008151757</v>
      </c>
      <c r="O362" s="73">
        <f t="shared" si="123"/>
        <v>0</v>
      </c>
      <c r="P362" s="70">
        <f t="shared" ca="1" si="124"/>
        <v>8.1517569999999999</v>
      </c>
      <c r="Q362" s="70">
        <f t="shared" si="125"/>
        <v>0</v>
      </c>
      <c r="R362" s="75" t="str">
        <f t="shared" si="126"/>
        <v>J=</v>
      </c>
      <c r="S362" s="71">
        <f t="shared" si="127"/>
        <v>44635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15">
      <c r="A363" s="68">
        <f t="shared" si="117"/>
        <v>44484</v>
      </c>
      <c r="B363" s="82">
        <f t="shared" ca="1" si="128"/>
        <v>1008.572449</v>
      </c>
      <c r="C363" s="70">
        <f t="shared" si="118"/>
        <v>1000</v>
      </c>
      <c r="D363" s="11">
        <f ca="1">IF(A363&lt;$B$1,VLOOKUP(A363,[1]DI!$A$4:$B$15000,2),0)</f>
        <v>6.1499999999999999E-2</v>
      </c>
      <c r="E363" s="70">
        <f t="shared" ca="1" si="129"/>
        <v>1.0002368699999999</v>
      </c>
      <c r="F363" s="70">
        <f ca="1">(TRUNC(PRODUCT($E$12:$E362),16))</f>
        <v>1.0308086388359501</v>
      </c>
      <c r="G363" s="70">
        <f t="shared" ca="1" si="130"/>
        <v>1.02592564191556</v>
      </c>
      <c r="H363" s="70">
        <f t="shared" ca="1" si="131"/>
        <v>1.0047596000000001</v>
      </c>
      <c r="I363" s="69">
        <f t="shared" si="119"/>
        <v>4.65E-2</v>
      </c>
      <c r="J363" s="71">
        <f t="shared" si="120"/>
        <v>44454</v>
      </c>
      <c r="K363" s="72">
        <f t="shared" si="121"/>
        <v>21</v>
      </c>
      <c r="L363" s="73">
        <f t="shared" si="122"/>
        <v>21</v>
      </c>
      <c r="M363" s="74">
        <f t="shared" si="115"/>
        <v>1.0037947869999999</v>
      </c>
      <c r="N363" s="74">
        <f t="shared" ca="1" si="116"/>
        <v>1.0085724490000001</v>
      </c>
      <c r="O363" s="73">
        <f t="shared" si="123"/>
        <v>0</v>
      </c>
      <c r="P363" s="70">
        <f t="shared" ca="1" si="124"/>
        <v>8.5724490000000007</v>
      </c>
      <c r="Q363" s="70">
        <f t="shared" si="125"/>
        <v>0</v>
      </c>
      <c r="R363" s="75" t="str">
        <f t="shared" si="126"/>
        <v>J=</v>
      </c>
      <c r="S363" s="71">
        <f t="shared" si="127"/>
        <v>44635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15">
      <c r="A364" s="68">
        <f t="shared" si="117"/>
        <v>44485</v>
      </c>
      <c r="B364" s="82">
        <f t="shared" ca="1" si="128"/>
        <v>1008.99332</v>
      </c>
      <c r="C364" s="70">
        <f t="shared" si="118"/>
        <v>1000</v>
      </c>
      <c r="D364" s="11">
        <f ca="1">IF(A364&lt;$B$1,VLOOKUP(A364,[1]DI!$A$4:$B$15000,2),0)</f>
        <v>0</v>
      </c>
      <c r="E364" s="70">
        <f t="shared" ca="1" si="129"/>
        <v>1</v>
      </c>
      <c r="F364" s="70">
        <f ca="1">(TRUNC(PRODUCT($E$12:$E363),16))</f>
        <v>1.0310528064782301</v>
      </c>
      <c r="G364" s="70">
        <f t="shared" ca="1" si="130"/>
        <v>1.02592564191556</v>
      </c>
      <c r="H364" s="70">
        <f t="shared" ca="1" si="131"/>
        <v>1.0049976</v>
      </c>
      <c r="I364" s="69">
        <f t="shared" si="119"/>
        <v>4.65E-2</v>
      </c>
      <c r="J364" s="71">
        <f t="shared" si="120"/>
        <v>44454</v>
      </c>
      <c r="K364" s="72">
        <f t="shared" si="121"/>
        <v>21</v>
      </c>
      <c r="L364" s="73">
        <f t="shared" si="122"/>
        <v>22</v>
      </c>
      <c r="M364" s="74">
        <f t="shared" si="115"/>
        <v>1.00397585</v>
      </c>
      <c r="N364" s="74">
        <f t="shared" ca="1" si="116"/>
        <v>1.0089933200000001</v>
      </c>
      <c r="O364" s="73">
        <f t="shared" si="123"/>
        <v>0</v>
      </c>
      <c r="P364" s="70">
        <f t="shared" ca="1" si="124"/>
        <v>8.9933200000000006</v>
      </c>
      <c r="Q364" s="70">
        <f t="shared" si="125"/>
        <v>0</v>
      </c>
      <c r="R364" s="75" t="str">
        <f t="shared" si="126"/>
        <v>J=</v>
      </c>
      <c r="S364" s="71">
        <f t="shared" si="127"/>
        <v>44635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15">
      <c r="A365" s="68">
        <f t="shared" si="117"/>
        <v>44486</v>
      </c>
      <c r="B365" s="82">
        <f t="shared" ca="1" si="128"/>
        <v>1008.99332</v>
      </c>
      <c r="C365" s="70">
        <f t="shared" si="118"/>
        <v>1000</v>
      </c>
      <c r="D365" s="11">
        <f ca="1">IF(A365&lt;$B$1,VLOOKUP(A365,[1]DI!$A$4:$B$15000,2),0)</f>
        <v>0</v>
      </c>
      <c r="E365" s="70">
        <f t="shared" ca="1" si="129"/>
        <v>1</v>
      </c>
      <c r="F365" s="70">
        <f ca="1">(TRUNC(PRODUCT($E$12:$E364),16))</f>
        <v>1.0310528064782301</v>
      </c>
      <c r="G365" s="70">
        <f t="shared" ca="1" si="130"/>
        <v>1.02592564191556</v>
      </c>
      <c r="H365" s="70">
        <f t="shared" ca="1" si="131"/>
        <v>1.0049976</v>
      </c>
      <c r="I365" s="69">
        <f t="shared" si="119"/>
        <v>4.65E-2</v>
      </c>
      <c r="J365" s="71">
        <f t="shared" si="120"/>
        <v>44454</v>
      </c>
      <c r="K365" s="72">
        <f t="shared" si="121"/>
        <v>21</v>
      </c>
      <c r="L365" s="73">
        <f t="shared" si="122"/>
        <v>22</v>
      </c>
      <c r="M365" s="74">
        <f t="shared" si="115"/>
        <v>1.00397585</v>
      </c>
      <c r="N365" s="74">
        <f t="shared" ca="1" si="116"/>
        <v>1.0089933200000001</v>
      </c>
      <c r="O365" s="73">
        <f t="shared" si="123"/>
        <v>0</v>
      </c>
      <c r="P365" s="70">
        <f t="shared" ca="1" si="124"/>
        <v>8.9933200000000006</v>
      </c>
      <c r="Q365" s="70">
        <f t="shared" si="125"/>
        <v>0</v>
      </c>
      <c r="R365" s="75" t="str">
        <f t="shared" si="126"/>
        <v>J=</v>
      </c>
      <c r="S365" s="71">
        <f t="shared" si="127"/>
        <v>44635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15">
      <c r="A366" s="68">
        <f t="shared" si="117"/>
        <v>44487</v>
      </c>
      <c r="B366" s="82">
        <f t="shared" ca="1" si="128"/>
        <v>1008.99332</v>
      </c>
      <c r="C366" s="70">
        <f t="shared" si="118"/>
        <v>1000</v>
      </c>
      <c r="D366" s="11">
        <f ca="1">IF(A366&lt;$B$1,VLOOKUP(A366,[1]DI!$A$4:$B$15000,2),0)</f>
        <v>6.1499999999999999E-2</v>
      </c>
      <c r="E366" s="70">
        <f t="shared" ca="1" si="129"/>
        <v>1.0002368699999999</v>
      </c>
      <c r="F366" s="70">
        <f ca="1">(TRUNC(PRODUCT($E$12:$E365),16))</f>
        <v>1.0310528064782301</v>
      </c>
      <c r="G366" s="70">
        <f t="shared" ca="1" si="130"/>
        <v>1.02592564191556</v>
      </c>
      <c r="H366" s="70">
        <f t="shared" ca="1" si="131"/>
        <v>1.0049976</v>
      </c>
      <c r="I366" s="69">
        <f t="shared" si="119"/>
        <v>4.65E-2</v>
      </c>
      <c r="J366" s="71">
        <f t="shared" si="120"/>
        <v>44454</v>
      </c>
      <c r="K366" s="72">
        <f t="shared" si="121"/>
        <v>22</v>
      </c>
      <c r="L366" s="73">
        <f t="shared" si="122"/>
        <v>22</v>
      </c>
      <c r="M366" s="74">
        <f t="shared" si="115"/>
        <v>1.00397585</v>
      </c>
      <c r="N366" s="74">
        <f t="shared" ca="1" si="116"/>
        <v>1.0089933200000001</v>
      </c>
      <c r="O366" s="73">
        <f t="shared" si="123"/>
        <v>0</v>
      </c>
      <c r="P366" s="70">
        <f t="shared" ca="1" si="124"/>
        <v>8.9933200000000006</v>
      </c>
      <c r="Q366" s="70">
        <f t="shared" si="125"/>
        <v>0</v>
      </c>
      <c r="R366" s="75" t="str">
        <f t="shared" si="126"/>
        <v>J=</v>
      </c>
      <c r="S366" s="71">
        <f t="shared" si="127"/>
        <v>44635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15">
      <c r="A367" s="68">
        <f t="shared" si="117"/>
        <v>44488</v>
      </c>
      <c r="B367" s="82">
        <f t="shared" ca="1" si="128"/>
        <v>1009.41436</v>
      </c>
      <c r="C367" s="70">
        <f t="shared" si="118"/>
        <v>1000</v>
      </c>
      <c r="D367" s="11">
        <f ca="1">IF(A367&lt;$B$1,VLOOKUP(A367,[1]DI!$A$4:$B$15000,2),0)</f>
        <v>6.1499999999999999E-2</v>
      </c>
      <c r="E367" s="70">
        <f t="shared" ca="1" si="129"/>
        <v>1.0002368699999999</v>
      </c>
      <c r="F367" s="70">
        <f ca="1">(TRUNC(PRODUCT($E$12:$E366),16))</f>
        <v>1.0312970319565</v>
      </c>
      <c r="G367" s="70">
        <f t="shared" ca="1" si="130"/>
        <v>1.02592564191556</v>
      </c>
      <c r="H367" s="70">
        <f t="shared" ca="1" si="131"/>
        <v>1.0052356499999999</v>
      </c>
      <c r="I367" s="69">
        <f t="shared" si="119"/>
        <v>4.65E-2</v>
      </c>
      <c r="J367" s="71">
        <f t="shared" si="120"/>
        <v>44454</v>
      </c>
      <c r="K367" s="72">
        <f t="shared" si="121"/>
        <v>23</v>
      </c>
      <c r="L367" s="73">
        <f t="shared" si="122"/>
        <v>23</v>
      </c>
      <c r="M367" s="74">
        <f t="shared" si="115"/>
        <v>1.0041569459999999</v>
      </c>
      <c r="N367" s="74">
        <f t="shared" ca="1" si="116"/>
        <v>1.0094143600000001</v>
      </c>
      <c r="O367" s="73">
        <f t="shared" si="123"/>
        <v>0</v>
      </c>
      <c r="P367" s="70">
        <f t="shared" ca="1" si="124"/>
        <v>9.4143600000000003</v>
      </c>
      <c r="Q367" s="70">
        <f t="shared" si="125"/>
        <v>0</v>
      </c>
      <c r="R367" s="75" t="str">
        <f t="shared" si="126"/>
        <v>J=</v>
      </c>
      <c r="S367" s="71">
        <f t="shared" si="127"/>
        <v>44635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15">
      <c r="A368" s="68">
        <f t="shared" si="117"/>
        <v>44489</v>
      </c>
      <c r="B368" s="82">
        <f t="shared" ca="1" si="128"/>
        <v>1009.83558</v>
      </c>
      <c r="C368" s="70">
        <f t="shared" si="118"/>
        <v>1000</v>
      </c>
      <c r="D368" s="11">
        <f ca="1">IF(A368&lt;$B$1,VLOOKUP(A368,[1]DI!$A$4:$B$15000,2),0)</f>
        <v>6.1499999999999999E-2</v>
      </c>
      <c r="E368" s="70">
        <f t="shared" ca="1" si="129"/>
        <v>1.0002368699999999</v>
      </c>
      <c r="F368" s="70">
        <f ca="1">(TRUNC(PRODUCT($E$12:$E367),16))</f>
        <v>1.0315413152844599</v>
      </c>
      <c r="G368" s="70">
        <f t="shared" ca="1" si="130"/>
        <v>1.02592564191556</v>
      </c>
      <c r="H368" s="70">
        <f t="shared" ca="1" si="131"/>
        <v>1.0054737600000001</v>
      </c>
      <c r="I368" s="69">
        <f t="shared" si="119"/>
        <v>4.65E-2</v>
      </c>
      <c r="J368" s="71">
        <f t="shared" si="120"/>
        <v>44454</v>
      </c>
      <c r="K368" s="72">
        <f t="shared" si="121"/>
        <v>24</v>
      </c>
      <c r="L368" s="73">
        <f t="shared" si="122"/>
        <v>24</v>
      </c>
      <c r="M368" s="74">
        <f t="shared" si="115"/>
        <v>1.0043380740000001</v>
      </c>
      <c r="N368" s="74">
        <f t="shared" ca="1" si="116"/>
        <v>1.0098355800000001</v>
      </c>
      <c r="O368" s="73">
        <f t="shared" si="123"/>
        <v>0</v>
      </c>
      <c r="P368" s="70">
        <f t="shared" ca="1" si="124"/>
        <v>9.8355800000000002</v>
      </c>
      <c r="Q368" s="70">
        <f t="shared" si="125"/>
        <v>0</v>
      </c>
      <c r="R368" s="75" t="str">
        <f t="shared" si="126"/>
        <v>J=</v>
      </c>
      <c r="S368" s="71">
        <f t="shared" si="127"/>
        <v>44635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4" x14ac:dyDescent="0.15">
      <c r="A369" s="68">
        <f t="shared" si="117"/>
        <v>44490</v>
      </c>
      <c r="B369" s="82">
        <f t="shared" ca="1" si="128"/>
        <v>1010.256979</v>
      </c>
      <c r="C369" s="70">
        <f t="shared" si="118"/>
        <v>1000</v>
      </c>
      <c r="D369" s="11">
        <f ca="1">IF(A369&lt;$B$1,VLOOKUP(A369,[1]DI!$A$4:$B$15000,2),0)</f>
        <v>6.1499999999999999E-2</v>
      </c>
      <c r="E369" s="70">
        <f t="shared" ca="1" si="129"/>
        <v>1.0002368699999999</v>
      </c>
      <c r="F369" s="70">
        <f ca="1">(TRUNC(PRODUCT($E$12:$E368),16))</f>
        <v>1.0317856564758101</v>
      </c>
      <c r="G369" s="70">
        <f t="shared" ca="1" si="130"/>
        <v>1.02592564191556</v>
      </c>
      <c r="H369" s="70">
        <f t="shared" ca="1" si="131"/>
        <v>1.0057119299999999</v>
      </c>
      <c r="I369" s="69">
        <f t="shared" si="119"/>
        <v>4.65E-2</v>
      </c>
      <c r="J369" s="71">
        <f t="shared" si="120"/>
        <v>44454</v>
      </c>
      <c r="K369" s="72">
        <f t="shared" si="121"/>
        <v>25</v>
      </c>
      <c r="L369" s="73">
        <f t="shared" si="122"/>
        <v>25</v>
      </c>
      <c r="M369" s="74">
        <f t="shared" si="115"/>
        <v>1.0045192350000001</v>
      </c>
      <c r="N369" s="74">
        <f t="shared" ca="1" si="116"/>
        <v>1.010256979</v>
      </c>
      <c r="O369" s="73">
        <f t="shared" si="123"/>
        <v>0</v>
      </c>
      <c r="P369" s="70">
        <f t="shared" ca="1" si="124"/>
        <v>10.256978999999999</v>
      </c>
      <c r="Q369" s="70">
        <f t="shared" si="125"/>
        <v>0</v>
      </c>
      <c r="R369" s="75" t="str">
        <f t="shared" si="126"/>
        <v>J=</v>
      </c>
      <c r="S369" s="71">
        <f t="shared" si="127"/>
        <v>44635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4" x14ac:dyDescent="0.15">
      <c r="A370" s="68">
        <f t="shared" si="117"/>
        <v>44491</v>
      </c>
      <c r="B370" s="82">
        <f t="shared" ca="1" si="128"/>
        <v>1010.67854699</v>
      </c>
      <c r="C370" s="70">
        <f t="shared" si="118"/>
        <v>1000</v>
      </c>
      <c r="D370" s="11">
        <f ca="1">IF(A370&lt;$B$1,VLOOKUP(A370,[1]DI!$A$4:$B$15000,2),0)</f>
        <v>6.1499999999999999E-2</v>
      </c>
      <c r="E370" s="70">
        <f t="shared" ca="1" si="129"/>
        <v>1.0002368699999999</v>
      </c>
      <c r="F370" s="70">
        <f ca="1">(TRUNC(PRODUCT($E$12:$E369),16))</f>
        <v>1.0320300555442601</v>
      </c>
      <c r="G370" s="70">
        <f t="shared" ca="1" si="130"/>
        <v>1.02592564191556</v>
      </c>
      <c r="H370" s="70">
        <f t="shared" ca="1" si="131"/>
        <v>1.0059501500000001</v>
      </c>
      <c r="I370" s="69">
        <f t="shared" si="119"/>
        <v>4.65E-2</v>
      </c>
      <c r="J370" s="71">
        <f t="shared" si="120"/>
        <v>44454</v>
      </c>
      <c r="K370" s="72">
        <f t="shared" si="121"/>
        <v>26</v>
      </c>
      <c r="L370" s="73">
        <f t="shared" si="122"/>
        <v>26</v>
      </c>
      <c r="M370" s="74">
        <f t="shared" si="115"/>
        <v>1.0047004289999999</v>
      </c>
      <c r="N370" s="74">
        <f t="shared" ca="1" si="116"/>
        <v>1.0106785469999999</v>
      </c>
      <c r="O370" s="73">
        <f t="shared" si="123"/>
        <v>0</v>
      </c>
      <c r="P370" s="70">
        <f t="shared" ca="1" si="124"/>
        <v>10.678546989999999</v>
      </c>
      <c r="Q370" s="70">
        <f t="shared" si="125"/>
        <v>0</v>
      </c>
      <c r="R370" s="75" t="str">
        <f t="shared" si="126"/>
        <v>J=</v>
      </c>
      <c r="S370" s="71">
        <f t="shared" si="127"/>
        <v>44635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4" x14ac:dyDescent="0.15">
      <c r="A371" s="68">
        <f t="shared" si="117"/>
        <v>44492</v>
      </c>
      <c r="B371" s="82">
        <f t="shared" ca="1" si="128"/>
        <v>1011.100295</v>
      </c>
      <c r="C371" s="70">
        <f t="shared" si="118"/>
        <v>1000</v>
      </c>
      <c r="D371" s="11">
        <f ca="1">IF(A371&lt;$B$1,VLOOKUP(A371,[1]DI!$A$4:$B$15000,2),0)</f>
        <v>0</v>
      </c>
      <c r="E371" s="70">
        <f t="shared" ca="1" si="129"/>
        <v>1</v>
      </c>
      <c r="F371" s="70">
        <f ca="1">(TRUNC(PRODUCT($E$12:$E370),16))</f>
        <v>1.03227451250352</v>
      </c>
      <c r="G371" s="70">
        <f t="shared" ca="1" si="130"/>
        <v>1.02592564191556</v>
      </c>
      <c r="H371" s="70">
        <f t="shared" ca="1" si="131"/>
        <v>1.0061884299999999</v>
      </c>
      <c r="I371" s="69">
        <f t="shared" si="119"/>
        <v>4.65E-2</v>
      </c>
      <c r="J371" s="71">
        <f t="shared" si="120"/>
        <v>44454</v>
      </c>
      <c r="K371" s="72">
        <f t="shared" si="121"/>
        <v>26</v>
      </c>
      <c r="L371" s="73">
        <f t="shared" si="122"/>
        <v>27</v>
      </c>
      <c r="M371" s="74">
        <f t="shared" si="115"/>
        <v>1.0048816549999999</v>
      </c>
      <c r="N371" s="74">
        <f t="shared" ca="1" si="116"/>
        <v>1.0111002950000001</v>
      </c>
      <c r="O371" s="73">
        <f t="shared" si="123"/>
        <v>0</v>
      </c>
      <c r="P371" s="70">
        <f t="shared" ca="1" si="124"/>
        <v>11.100294999999999</v>
      </c>
      <c r="Q371" s="70">
        <f t="shared" si="125"/>
        <v>0</v>
      </c>
      <c r="R371" s="75" t="str">
        <f t="shared" si="126"/>
        <v>J=</v>
      </c>
      <c r="S371" s="71">
        <f t="shared" si="127"/>
        <v>44635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4" x14ac:dyDescent="0.15">
      <c r="A372" s="68">
        <f t="shared" si="117"/>
        <v>44493</v>
      </c>
      <c r="B372" s="82">
        <f t="shared" ca="1" si="128"/>
        <v>1011.100295</v>
      </c>
      <c r="C372" s="70">
        <f t="shared" si="118"/>
        <v>1000</v>
      </c>
      <c r="D372" s="11">
        <f ca="1">IF(A372&lt;$B$1,VLOOKUP(A372,[1]DI!$A$4:$B$15000,2),0)</f>
        <v>0</v>
      </c>
      <c r="E372" s="70">
        <f t="shared" ca="1" si="129"/>
        <v>1</v>
      </c>
      <c r="F372" s="70">
        <f ca="1">(TRUNC(PRODUCT($E$12:$E371),16))</f>
        <v>1.03227451250352</v>
      </c>
      <c r="G372" s="70">
        <f t="shared" ca="1" si="130"/>
        <v>1.02592564191556</v>
      </c>
      <c r="H372" s="70">
        <f t="shared" ca="1" si="131"/>
        <v>1.0061884299999999</v>
      </c>
      <c r="I372" s="69">
        <f t="shared" si="119"/>
        <v>4.65E-2</v>
      </c>
      <c r="J372" s="71">
        <f t="shared" si="120"/>
        <v>44454</v>
      </c>
      <c r="K372" s="72">
        <f t="shared" si="121"/>
        <v>26</v>
      </c>
      <c r="L372" s="73">
        <f t="shared" si="122"/>
        <v>27</v>
      </c>
      <c r="M372" s="74">
        <f t="shared" si="115"/>
        <v>1.0048816549999999</v>
      </c>
      <c r="N372" s="74">
        <f t="shared" ca="1" si="116"/>
        <v>1.0111002950000001</v>
      </c>
      <c r="O372" s="73">
        <f t="shared" si="123"/>
        <v>0</v>
      </c>
      <c r="P372" s="70">
        <f t="shared" ca="1" si="124"/>
        <v>11.100294999999999</v>
      </c>
      <c r="Q372" s="70">
        <f t="shared" si="125"/>
        <v>0</v>
      </c>
      <c r="R372" s="75" t="str">
        <f t="shared" si="126"/>
        <v>J=</v>
      </c>
      <c r="S372" s="71">
        <f t="shared" si="127"/>
        <v>44635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4" x14ac:dyDescent="0.15">
      <c r="A373" s="68">
        <f t="shared" si="117"/>
        <v>44494</v>
      </c>
      <c r="B373" s="82">
        <f t="shared" ca="1" si="128"/>
        <v>1011.100295</v>
      </c>
      <c r="C373" s="70">
        <f t="shared" si="118"/>
        <v>1000</v>
      </c>
      <c r="D373" s="11">
        <f ca="1">IF(A373&lt;$B$1,VLOOKUP(A373,[1]DI!$A$4:$B$15000,2),0)</f>
        <v>6.1499999999999999E-2</v>
      </c>
      <c r="E373" s="70">
        <f t="shared" ca="1" si="129"/>
        <v>1.0002368699999999</v>
      </c>
      <c r="F373" s="70">
        <f ca="1">(TRUNC(PRODUCT($E$12:$E372),16))</f>
        <v>1.03227451250352</v>
      </c>
      <c r="G373" s="70">
        <f t="shared" ca="1" si="130"/>
        <v>1.02592564191556</v>
      </c>
      <c r="H373" s="70">
        <f t="shared" ca="1" si="131"/>
        <v>1.0061884299999999</v>
      </c>
      <c r="I373" s="69">
        <f t="shared" si="119"/>
        <v>4.65E-2</v>
      </c>
      <c r="J373" s="71">
        <f t="shared" si="120"/>
        <v>44454</v>
      </c>
      <c r="K373" s="72">
        <f t="shared" si="121"/>
        <v>27</v>
      </c>
      <c r="L373" s="73">
        <f t="shared" si="122"/>
        <v>27</v>
      </c>
      <c r="M373" s="74">
        <f t="shared" si="115"/>
        <v>1.0048816549999999</v>
      </c>
      <c r="N373" s="74">
        <f t="shared" ca="1" si="116"/>
        <v>1.0111002950000001</v>
      </c>
      <c r="O373" s="73">
        <f t="shared" si="123"/>
        <v>0</v>
      </c>
      <c r="P373" s="70">
        <f t="shared" ca="1" si="124"/>
        <v>11.100294999999999</v>
      </c>
      <c r="Q373" s="70">
        <f t="shared" si="125"/>
        <v>0</v>
      </c>
      <c r="R373" s="75" t="str">
        <f t="shared" si="126"/>
        <v>J=</v>
      </c>
      <c r="S373" s="71">
        <f t="shared" si="127"/>
        <v>44635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4" x14ac:dyDescent="0.15">
      <c r="A374" s="68">
        <f t="shared" si="117"/>
        <v>44495</v>
      </c>
      <c r="B374" s="82">
        <f t="shared" ca="1" si="128"/>
        <v>1011.5222220000001</v>
      </c>
      <c r="C374" s="70">
        <f t="shared" si="118"/>
        <v>1000</v>
      </c>
      <c r="D374" s="11">
        <f ca="1">IF(A374&lt;$B$1,VLOOKUP(A374,[1]DI!$A$4:$B$15000,2),0)</f>
        <v>6.1499999999999999E-2</v>
      </c>
      <c r="E374" s="70">
        <f t="shared" ca="1" si="129"/>
        <v>1.0002368699999999</v>
      </c>
      <c r="F374" s="70">
        <f ca="1">(TRUNC(PRODUCT($E$12:$E373),16))</f>
        <v>1.0325190273672999</v>
      </c>
      <c r="G374" s="70">
        <f t="shared" ca="1" si="130"/>
        <v>1.02592564191556</v>
      </c>
      <c r="H374" s="70">
        <f t="shared" ca="1" si="131"/>
        <v>1.00642677</v>
      </c>
      <c r="I374" s="69">
        <f t="shared" si="119"/>
        <v>4.65E-2</v>
      </c>
      <c r="J374" s="71">
        <f t="shared" si="120"/>
        <v>44454</v>
      </c>
      <c r="K374" s="72">
        <f t="shared" si="121"/>
        <v>28</v>
      </c>
      <c r="L374" s="73">
        <f t="shared" si="122"/>
        <v>28</v>
      </c>
      <c r="M374" s="74">
        <f t="shared" si="115"/>
        <v>1.005062914</v>
      </c>
      <c r="N374" s="74">
        <f t="shared" ca="1" si="116"/>
        <v>1.011522222</v>
      </c>
      <c r="O374" s="73">
        <f t="shared" si="123"/>
        <v>0</v>
      </c>
      <c r="P374" s="70">
        <f t="shared" ca="1" si="124"/>
        <v>11.522221999999999</v>
      </c>
      <c r="Q374" s="70">
        <f t="shared" si="125"/>
        <v>0</v>
      </c>
      <c r="R374" s="75" t="str">
        <f t="shared" si="126"/>
        <v>J=</v>
      </c>
      <c r="S374" s="71">
        <f t="shared" si="127"/>
        <v>44635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4" x14ac:dyDescent="0.15">
      <c r="A375" s="68">
        <f t="shared" si="117"/>
        <v>44496</v>
      </c>
      <c r="B375" s="82">
        <f t="shared" ca="1" si="128"/>
        <v>1011.944318</v>
      </c>
      <c r="C375" s="70">
        <f t="shared" si="118"/>
        <v>1000</v>
      </c>
      <c r="D375" s="11">
        <f ca="1">IF(A375&lt;$B$1,VLOOKUP(A375,[1]DI!$A$4:$B$15000,2),0)</f>
        <v>6.1499999999999999E-2</v>
      </c>
      <c r="E375" s="70">
        <f t="shared" ca="1" si="129"/>
        <v>1.0002368699999999</v>
      </c>
      <c r="F375" s="70">
        <f ca="1">(TRUNC(PRODUCT($E$12:$E374),16))</f>
        <v>1.0327636001493099</v>
      </c>
      <c r="G375" s="70">
        <f t="shared" ca="1" si="130"/>
        <v>1.02592564191556</v>
      </c>
      <c r="H375" s="70">
        <f t="shared" ca="1" si="131"/>
        <v>1.0066651600000001</v>
      </c>
      <c r="I375" s="69">
        <f t="shared" si="119"/>
        <v>4.65E-2</v>
      </c>
      <c r="J375" s="71">
        <f t="shared" si="120"/>
        <v>44454</v>
      </c>
      <c r="K375" s="72">
        <f t="shared" si="121"/>
        <v>29</v>
      </c>
      <c r="L375" s="73">
        <f t="shared" si="122"/>
        <v>29</v>
      </c>
      <c r="M375" s="74">
        <f t="shared" si="115"/>
        <v>1.0052442049999999</v>
      </c>
      <c r="N375" s="74">
        <f t="shared" ca="1" si="116"/>
        <v>1.0119443180000001</v>
      </c>
      <c r="O375" s="73">
        <f t="shared" si="123"/>
        <v>0</v>
      </c>
      <c r="P375" s="70">
        <f t="shared" ca="1" si="124"/>
        <v>11.944318000000001</v>
      </c>
      <c r="Q375" s="70">
        <f t="shared" si="125"/>
        <v>0</v>
      </c>
      <c r="R375" s="75" t="str">
        <f t="shared" si="126"/>
        <v>J=</v>
      </c>
      <c r="S375" s="71">
        <f t="shared" si="127"/>
        <v>44635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4" x14ac:dyDescent="0.15">
      <c r="A376" s="68">
        <f t="shared" si="117"/>
        <v>44497</v>
      </c>
      <c r="B376" s="82">
        <f t="shared" ca="1" si="128"/>
        <v>1012.36659599</v>
      </c>
      <c r="C376" s="70">
        <f t="shared" si="118"/>
        <v>1000</v>
      </c>
      <c r="D376" s="11">
        <f ca="1">IF(A376&lt;$B$1,VLOOKUP(A376,[1]DI!$A$4:$B$15000,2),0)</f>
        <v>7.6499999999999999E-2</v>
      </c>
      <c r="E376" s="70">
        <f t="shared" ca="1" si="129"/>
        <v>1.0002925600000001</v>
      </c>
      <c r="F376" s="70">
        <f ca="1">(TRUNC(PRODUCT($E$12:$E375),16))</f>
        <v>1.03300823086328</v>
      </c>
      <c r="G376" s="70">
        <f t="shared" ca="1" si="130"/>
        <v>1.02592564191556</v>
      </c>
      <c r="H376" s="70">
        <f t="shared" ca="1" si="131"/>
        <v>1.0069036099999999</v>
      </c>
      <c r="I376" s="69">
        <f t="shared" si="119"/>
        <v>4.65E-2</v>
      </c>
      <c r="J376" s="71">
        <f t="shared" si="120"/>
        <v>44454</v>
      </c>
      <c r="K376" s="72">
        <f t="shared" si="121"/>
        <v>30</v>
      </c>
      <c r="L376" s="73">
        <f t="shared" si="122"/>
        <v>30</v>
      </c>
      <c r="M376" s="74">
        <f t="shared" si="115"/>
        <v>1.0054255299999999</v>
      </c>
      <c r="N376" s="74">
        <f t="shared" ca="1" si="116"/>
        <v>1.0123665959999999</v>
      </c>
      <c r="O376" s="73">
        <f t="shared" si="123"/>
        <v>0</v>
      </c>
      <c r="P376" s="70">
        <f t="shared" ca="1" si="124"/>
        <v>12.36659599</v>
      </c>
      <c r="Q376" s="70">
        <f t="shared" si="125"/>
        <v>0</v>
      </c>
      <c r="R376" s="75" t="str">
        <f t="shared" si="126"/>
        <v>J=</v>
      </c>
      <c r="S376" s="71">
        <f t="shared" si="127"/>
        <v>44635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4" x14ac:dyDescent="0.15">
      <c r="A377" s="68">
        <f t="shared" si="117"/>
        <v>44498</v>
      </c>
      <c r="B377" s="82">
        <f t="shared" ca="1" si="128"/>
        <v>1012.8454359999999</v>
      </c>
      <c r="C377" s="70">
        <f t="shared" si="118"/>
        <v>1000</v>
      </c>
      <c r="D377" s="11">
        <f ca="1">IF(A377&lt;$B$1,VLOOKUP(A377,[1]DI!$A$4:$B$15000,2),0)</f>
        <v>7.6499999999999999E-2</v>
      </c>
      <c r="E377" s="70">
        <f t="shared" ca="1" si="129"/>
        <v>1.0002925600000001</v>
      </c>
      <c r="F377" s="70">
        <f ca="1">(TRUNC(PRODUCT($E$12:$E376),16))</f>
        <v>1.0333104477513</v>
      </c>
      <c r="G377" s="70">
        <f t="shared" ca="1" si="130"/>
        <v>1.02592564191556</v>
      </c>
      <c r="H377" s="70">
        <f t="shared" ca="1" si="131"/>
        <v>1.00719819</v>
      </c>
      <c r="I377" s="69">
        <f t="shared" si="119"/>
        <v>4.65E-2</v>
      </c>
      <c r="J377" s="71">
        <f t="shared" si="120"/>
        <v>44454</v>
      </c>
      <c r="K377" s="72">
        <f t="shared" si="121"/>
        <v>31</v>
      </c>
      <c r="L377" s="73">
        <f t="shared" si="122"/>
        <v>31</v>
      </c>
      <c r="M377" s="74">
        <f t="shared" si="115"/>
        <v>1.0056068869999999</v>
      </c>
      <c r="N377" s="74">
        <f t="shared" ca="1" si="116"/>
        <v>1.0128454360000001</v>
      </c>
      <c r="O377" s="73">
        <f t="shared" si="123"/>
        <v>0</v>
      </c>
      <c r="P377" s="70">
        <f t="shared" ca="1" si="124"/>
        <v>12.845435999999999</v>
      </c>
      <c r="Q377" s="70">
        <f t="shared" si="125"/>
        <v>0</v>
      </c>
      <c r="R377" s="75" t="str">
        <f t="shared" si="126"/>
        <v>J=</v>
      </c>
      <c r="S377" s="71">
        <f t="shared" si="127"/>
        <v>44635</v>
      </c>
      <c r="T377" s="16"/>
      <c r="U377" s="8"/>
      <c r="V377" s="8"/>
      <c r="W377" s="16"/>
      <c r="X377" s="18"/>
      <c r="Y377" s="16"/>
      <c r="Z377" s="16"/>
      <c r="AA377" s="16"/>
      <c r="AB377" s="16"/>
      <c r="AC377" s="16"/>
      <c r="AD377" s="19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</row>
    <row r="378" spans="1:194" x14ac:dyDescent="0.15">
      <c r="A378" s="68">
        <f t="shared" si="117"/>
        <v>44499</v>
      </c>
      <c r="B378" s="82">
        <f t="shared" ca="1" si="128"/>
        <v>1013.3244979999999</v>
      </c>
      <c r="C378" s="70">
        <f t="shared" ref="C378:C441" si="132">(C377-Q377)</f>
        <v>1000</v>
      </c>
      <c r="D378" s="11">
        <f ca="1">IF(A378&lt;$B$1,VLOOKUP(A378,[1]DI!$A$4:$B$15000,2),0)</f>
        <v>0</v>
      </c>
      <c r="E378" s="70">
        <f t="shared" ca="1" si="129"/>
        <v>1</v>
      </c>
      <c r="F378" s="70">
        <f ca="1">(TRUNC(PRODUCT($E$12:$E377),16))</f>
        <v>1.0336127530558901</v>
      </c>
      <c r="G378" s="70">
        <f t="shared" ca="1" si="130"/>
        <v>1.02592564191556</v>
      </c>
      <c r="H378" s="70">
        <f t="shared" ca="1" si="131"/>
        <v>1.00749285</v>
      </c>
      <c r="I378" s="69">
        <f t="shared" si="119"/>
        <v>4.65E-2</v>
      </c>
      <c r="J378" s="71">
        <f t="shared" si="120"/>
        <v>44454</v>
      </c>
      <c r="K378" s="72">
        <f t="shared" si="121"/>
        <v>31</v>
      </c>
      <c r="L378" s="73">
        <f t="shared" ref="L378:L441" si="133">IF(AND(K378=1,K377=1),1,IF(K378&gt;0,IF(K378=K377,K378+1,K378),0))</f>
        <v>32</v>
      </c>
      <c r="M378" s="74">
        <f t="shared" ref="M378:M441" si="134">ROUND((I378+1)^(L378/252),9)</f>
        <v>1.005788277</v>
      </c>
      <c r="N378" s="74">
        <f t="shared" ref="N378:N441" ca="1" si="135">ROUND(H378*M378,9)</f>
        <v>1.013324498</v>
      </c>
      <c r="O378" s="73">
        <f t="shared" si="123"/>
        <v>0</v>
      </c>
      <c r="P378" s="70">
        <f t="shared" ca="1" si="124"/>
        <v>13.324498</v>
      </c>
      <c r="Q378" s="70">
        <f t="shared" si="125"/>
        <v>0</v>
      </c>
      <c r="R378" s="75" t="str">
        <f t="shared" si="126"/>
        <v>J=</v>
      </c>
      <c r="S378" s="71">
        <f t="shared" si="127"/>
        <v>44635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4" x14ac:dyDescent="0.15">
      <c r="A379" s="68">
        <f t="shared" si="117"/>
        <v>44500</v>
      </c>
      <c r="B379" s="82">
        <f t="shared" ca="1" si="128"/>
        <v>1013.3244979999999</v>
      </c>
      <c r="C379" s="70">
        <f t="shared" si="132"/>
        <v>1000</v>
      </c>
      <c r="D379" s="11">
        <f ca="1">IF(A379&lt;$B$1,VLOOKUP(A379,[1]DI!$A$4:$B$15000,2),0)</f>
        <v>0</v>
      </c>
      <c r="E379" s="70">
        <f t="shared" ca="1" si="129"/>
        <v>1</v>
      </c>
      <c r="F379" s="70">
        <f ca="1">(TRUNC(PRODUCT($E$12:$E378),16))</f>
        <v>1.0336127530558901</v>
      </c>
      <c r="G379" s="70">
        <f t="shared" ca="1" si="130"/>
        <v>1.02592564191556</v>
      </c>
      <c r="H379" s="70">
        <f t="shared" ca="1" si="131"/>
        <v>1.00749285</v>
      </c>
      <c r="I379" s="69">
        <f t="shared" si="119"/>
        <v>4.65E-2</v>
      </c>
      <c r="J379" s="71">
        <f t="shared" si="120"/>
        <v>44454</v>
      </c>
      <c r="K379" s="72">
        <f t="shared" si="121"/>
        <v>31</v>
      </c>
      <c r="L379" s="73">
        <f t="shared" si="133"/>
        <v>32</v>
      </c>
      <c r="M379" s="74">
        <f t="shared" si="134"/>
        <v>1.005788277</v>
      </c>
      <c r="N379" s="74">
        <f t="shared" ca="1" si="135"/>
        <v>1.013324498</v>
      </c>
      <c r="O379" s="73">
        <f t="shared" si="123"/>
        <v>0</v>
      </c>
      <c r="P379" s="70">
        <f t="shared" ca="1" si="124"/>
        <v>13.324498</v>
      </c>
      <c r="Q379" s="70">
        <f t="shared" si="125"/>
        <v>0</v>
      </c>
      <c r="R379" s="75" t="str">
        <f t="shared" si="126"/>
        <v>J=</v>
      </c>
      <c r="S379" s="71">
        <f t="shared" si="127"/>
        <v>44635</v>
      </c>
      <c r="T379" s="16"/>
      <c r="U379" s="8"/>
      <c r="V379" s="8"/>
      <c r="W379" s="16"/>
      <c r="X379" s="18"/>
      <c r="Y379" s="16"/>
      <c r="Z379" s="16"/>
      <c r="AA379" s="16"/>
      <c r="AB379" s="16"/>
      <c r="AC379" s="16"/>
      <c r="AD379" s="19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</row>
    <row r="380" spans="1:194" x14ac:dyDescent="0.15">
      <c r="A380" s="68">
        <f t="shared" si="117"/>
        <v>44501</v>
      </c>
      <c r="B380" s="82">
        <f t="shared" ca="1" si="128"/>
        <v>1013.3244979999999</v>
      </c>
      <c r="C380" s="70">
        <f t="shared" si="132"/>
        <v>1000</v>
      </c>
      <c r="D380" s="11">
        <f ca="1">IF(A380&lt;$B$1,VLOOKUP(A380,[1]DI!$A$4:$B$15000,2),0)</f>
        <v>7.6499999999999999E-2</v>
      </c>
      <c r="E380" s="70">
        <f t="shared" ca="1" si="129"/>
        <v>1.0002925600000001</v>
      </c>
      <c r="F380" s="70">
        <f ca="1">(TRUNC(PRODUCT($E$12:$E379),16))</f>
        <v>1.0336127530558901</v>
      </c>
      <c r="G380" s="70">
        <f t="shared" ca="1" si="130"/>
        <v>1.02592564191556</v>
      </c>
      <c r="H380" s="70">
        <f t="shared" ca="1" si="131"/>
        <v>1.00749285</v>
      </c>
      <c r="I380" s="69">
        <f t="shared" si="119"/>
        <v>4.65E-2</v>
      </c>
      <c r="J380" s="71">
        <f t="shared" si="120"/>
        <v>44454</v>
      </c>
      <c r="K380" s="72">
        <f t="shared" si="121"/>
        <v>32</v>
      </c>
      <c r="L380" s="73">
        <f t="shared" si="133"/>
        <v>32</v>
      </c>
      <c r="M380" s="74">
        <f t="shared" si="134"/>
        <v>1.005788277</v>
      </c>
      <c r="N380" s="74">
        <f t="shared" ca="1" si="135"/>
        <v>1.013324498</v>
      </c>
      <c r="O380" s="73">
        <f t="shared" si="123"/>
        <v>0</v>
      </c>
      <c r="P380" s="70">
        <f t="shared" ca="1" si="124"/>
        <v>13.324498</v>
      </c>
      <c r="Q380" s="70">
        <f t="shared" si="125"/>
        <v>0</v>
      </c>
      <c r="R380" s="75" t="str">
        <f t="shared" si="126"/>
        <v>J=</v>
      </c>
      <c r="S380" s="71">
        <f t="shared" si="127"/>
        <v>44635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4" x14ac:dyDescent="0.15">
      <c r="A381" s="68">
        <f t="shared" si="117"/>
        <v>44502</v>
      </c>
      <c r="B381" s="82">
        <f t="shared" ca="1" si="128"/>
        <v>1013.80379899</v>
      </c>
      <c r="C381" s="70">
        <f t="shared" si="132"/>
        <v>1000</v>
      </c>
      <c r="D381" s="11">
        <f ca="1">IF(A381&lt;$B$1,VLOOKUP(A381,[1]DI!$A$4:$B$15000,2),0)</f>
        <v>0</v>
      </c>
      <c r="E381" s="70">
        <f t="shared" ca="1" si="129"/>
        <v>1</v>
      </c>
      <c r="F381" s="70">
        <f ca="1">(TRUNC(PRODUCT($E$12:$E380),16))</f>
        <v>1.03391514680293</v>
      </c>
      <c r="G381" s="70">
        <f t="shared" ca="1" si="130"/>
        <v>1.02592564191556</v>
      </c>
      <c r="H381" s="70">
        <f t="shared" ca="1" si="131"/>
        <v>1.0077876100000001</v>
      </c>
      <c r="I381" s="69">
        <f t="shared" si="119"/>
        <v>4.65E-2</v>
      </c>
      <c r="J381" s="71">
        <f t="shared" si="120"/>
        <v>44454</v>
      </c>
      <c r="K381" s="72">
        <f t="shared" si="121"/>
        <v>32</v>
      </c>
      <c r="L381" s="73">
        <f t="shared" si="133"/>
        <v>33</v>
      </c>
      <c r="M381" s="74">
        <f t="shared" si="134"/>
        <v>1.005969699</v>
      </c>
      <c r="N381" s="74">
        <f t="shared" ca="1" si="135"/>
        <v>1.0138037989999999</v>
      </c>
      <c r="O381" s="73">
        <f t="shared" si="123"/>
        <v>0</v>
      </c>
      <c r="P381" s="70">
        <f t="shared" ca="1" si="124"/>
        <v>13.803798990000001</v>
      </c>
      <c r="Q381" s="70">
        <f t="shared" si="125"/>
        <v>0</v>
      </c>
      <c r="R381" s="75" t="str">
        <f t="shared" si="126"/>
        <v>J=</v>
      </c>
      <c r="S381" s="71">
        <f t="shared" si="127"/>
        <v>44635</v>
      </c>
      <c r="T381" s="8"/>
      <c r="U381" s="8"/>
      <c r="V381" s="8"/>
      <c r="W381" s="8"/>
      <c r="X381" s="1"/>
      <c r="Y381" s="8"/>
      <c r="Z381" s="8"/>
      <c r="AA381" s="8"/>
      <c r="AB381" s="8"/>
      <c r="AC381" s="8"/>
      <c r="AD381" s="9"/>
      <c r="AE381" s="8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4" x14ac:dyDescent="0.15">
      <c r="A382" s="68">
        <f t="shared" si="117"/>
        <v>44503</v>
      </c>
      <c r="B382" s="82">
        <f t="shared" ca="1" si="128"/>
        <v>1013.80379899</v>
      </c>
      <c r="C382" s="70">
        <f t="shared" si="132"/>
        <v>1000</v>
      </c>
      <c r="D382" s="11">
        <f ca="1">IF(A382&lt;$B$1,VLOOKUP(A382,[1]DI!$A$4:$B$15000,2),0)</f>
        <v>7.6499999999999999E-2</v>
      </c>
      <c r="E382" s="70">
        <f t="shared" ca="1" si="129"/>
        <v>1.0002925600000001</v>
      </c>
      <c r="F382" s="70">
        <f ca="1">(TRUNC(PRODUCT($E$12:$E381),16))</f>
        <v>1.03391514680293</v>
      </c>
      <c r="G382" s="70">
        <f t="shared" ca="1" si="130"/>
        <v>1.02592564191556</v>
      </c>
      <c r="H382" s="70">
        <f t="shared" ca="1" si="131"/>
        <v>1.0077876100000001</v>
      </c>
      <c r="I382" s="69">
        <f t="shared" si="119"/>
        <v>4.65E-2</v>
      </c>
      <c r="J382" s="71">
        <f t="shared" si="120"/>
        <v>44454</v>
      </c>
      <c r="K382" s="72">
        <f t="shared" si="121"/>
        <v>33</v>
      </c>
      <c r="L382" s="73">
        <f t="shared" si="133"/>
        <v>33</v>
      </c>
      <c r="M382" s="74">
        <f t="shared" si="134"/>
        <v>1.005969699</v>
      </c>
      <c r="N382" s="74">
        <f t="shared" ca="1" si="135"/>
        <v>1.0138037989999999</v>
      </c>
      <c r="O382" s="73">
        <f t="shared" si="123"/>
        <v>0</v>
      </c>
      <c r="P382" s="70">
        <f t="shared" ca="1" si="124"/>
        <v>13.803798990000001</v>
      </c>
      <c r="Q382" s="70">
        <f t="shared" si="125"/>
        <v>0</v>
      </c>
      <c r="R382" s="75" t="str">
        <f t="shared" si="126"/>
        <v>J=</v>
      </c>
      <c r="S382" s="71">
        <f t="shared" si="127"/>
        <v>44635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4" x14ac:dyDescent="0.15">
      <c r="A383" s="68">
        <f t="shared" si="117"/>
        <v>44504</v>
      </c>
      <c r="B383" s="82">
        <f t="shared" ca="1" si="128"/>
        <v>1014.28330999</v>
      </c>
      <c r="C383" s="70">
        <f t="shared" si="132"/>
        <v>1000</v>
      </c>
      <c r="D383" s="11">
        <f ca="1">IF(A383&lt;$B$1,VLOOKUP(A383,[1]DI!$A$4:$B$15000,2),0)</f>
        <v>7.6499999999999999E-2</v>
      </c>
      <c r="E383" s="70">
        <f t="shared" ca="1" si="129"/>
        <v>1.0002925600000001</v>
      </c>
      <c r="F383" s="70">
        <f ca="1">(TRUNC(PRODUCT($E$12:$E382),16))</f>
        <v>1.0342176290182701</v>
      </c>
      <c r="G383" s="70">
        <f t="shared" ca="1" si="130"/>
        <v>1.02592564191556</v>
      </c>
      <c r="H383" s="70">
        <f t="shared" ca="1" si="131"/>
        <v>1.0080824399999999</v>
      </c>
      <c r="I383" s="69">
        <f t="shared" si="119"/>
        <v>4.65E-2</v>
      </c>
      <c r="J383" s="71">
        <f t="shared" si="120"/>
        <v>44454</v>
      </c>
      <c r="K383" s="72">
        <f t="shared" si="121"/>
        <v>34</v>
      </c>
      <c r="L383" s="73">
        <f t="shared" si="133"/>
        <v>34</v>
      </c>
      <c r="M383" s="74">
        <f t="shared" si="134"/>
        <v>1.0061511540000001</v>
      </c>
      <c r="N383" s="74">
        <f t="shared" ca="1" si="135"/>
        <v>1.0142833099999999</v>
      </c>
      <c r="O383" s="73">
        <f t="shared" si="123"/>
        <v>0</v>
      </c>
      <c r="P383" s="70">
        <f t="shared" ca="1" si="124"/>
        <v>14.283309989999999</v>
      </c>
      <c r="Q383" s="70">
        <f t="shared" si="125"/>
        <v>0</v>
      </c>
      <c r="R383" s="75" t="str">
        <f t="shared" si="126"/>
        <v>J=</v>
      </c>
      <c r="S383" s="71">
        <f t="shared" si="127"/>
        <v>44635</v>
      </c>
      <c r="T383" s="8"/>
      <c r="U383" s="8"/>
      <c r="V383" s="8"/>
      <c r="W383" s="8"/>
      <c r="X383" s="1"/>
      <c r="Y383" s="8"/>
      <c r="Z383" s="8"/>
      <c r="AA383" s="8"/>
      <c r="AB383" s="8"/>
      <c r="AC383" s="8"/>
      <c r="AD383" s="9"/>
      <c r="AE383" s="8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4" x14ac:dyDescent="0.15">
      <c r="A384" s="68">
        <f t="shared" si="117"/>
        <v>44505</v>
      </c>
      <c r="B384" s="82">
        <f t="shared" ca="1" si="128"/>
        <v>1014.763063</v>
      </c>
      <c r="C384" s="70">
        <f t="shared" si="132"/>
        <v>1000</v>
      </c>
      <c r="D384" s="11">
        <f ca="1">IF(A384&lt;$B$1,VLOOKUP(A384,[1]DI!$A$4:$B$15000,2),0)</f>
        <v>7.6499999999999999E-2</v>
      </c>
      <c r="E384" s="70">
        <f t="shared" ca="1" si="129"/>
        <v>1.0002925600000001</v>
      </c>
      <c r="F384" s="70">
        <f ca="1">(TRUNC(PRODUCT($E$12:$E383),16))</f>
        <v>1.0345201997278199</v>
      </c>
      <c r="G384" s="70">
        <f t="shared" ca="1" si="130"/>
        <v>1.02592564191556</v>
      </c>
      <c r="H384" s="70">
        <f t="shared" ca="1" si="131"/>
        <v>1.0083773700000001</v>
      </c>
      <c r="I384" s="69">
        <f t="shared" si="119"/>
        <v>4.65E-2</v>
      </c>
      <c r="J384" s="71">
        <f t="shared" si="120"/>
        <v>44454</v>
      </c>
      <c r="K384" s="72">
        <f t="shared" si="121"/>
        <v>35</v>
      </c>
      <c r="L384" s="73">
        <f t="shared" si="133"/>
        <v>35</v>
      </c>
      <c r="M384" s="74">
        <f t="shared" si="134"/>
        <v>1.0063326420000001</v>
      </c>
      <c r="N384" s="74">
        <f t="shared" ca="1" si="135"/>
        <v>1.014763063</v>
      </c>
      <c r="O384" s="73">
        <f t="shared" si="123"/>
        <v>0</v>
      </c>
      <c r="P384" s="70">
        <f t="shared" ca="1" si="124"/>
        <v>14.763063000000001</v>
      </c>
      <c r="Q384" s="70">
        <f t="shared" si="125"/>
        <v>0</v>
      </c>
      <c r="R384" s="75" t="str">
        <f t="shared" si="126"/>
        <v>J=</v>
      </c>
      <c r="S384" s="71">
        <f t="shared" si="127"/>
        <v>44635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15">
      <c r="A385" s="68">
        <f t="shared" si="117"/>
        <v>44506</v>
      </c>
      <c r="B385" s="82">
        <f t="shared" ca="1" si="128"/>
        <v>1015.243036</v>
      </c>
      <c r="C385" s="70">
        <f t="shared" si="132"/>
        <v>1000</v>
      </c>
      <c r="D385" s="11">
        <f ca="1">IF(A385&lt;$B$1,VLOOKUP(A385,[1]DI!$A$4:$B$15000,2),0)</f>
        <v>0</v>
      </c>
      <c r="E385" s="70">
        <f t="shared" ca="1" si="129"/>
        <v>1</v>
      </c>
      <c r="F385" s="70">
        <f ca="1">(TRUNC(PRODUCT($E$12:$E384),16))</f>
        <v>1.03482285895745</v>
      </c>
      <c r="G385" s="70">
        <f t="shared" ca="1" si="130"/>
        <v>1.02592564191556</v>
      </c>
      <c r="H385" s="70">
        <f t="shared" ca="1" si="131"/>
        <v>1.0086723799999999</v>
      </c>
      <c r="I385" s="69">
        <f t="shared" si="119"/>
        <v>4.65E-2</v>
      </c>
      <c r="J385" s="71">
        <f t="shared" si="120"/>
        <v>44454</v>
      </c>
      <c r="K385" s="72">
        <f t="shared" si="121"/>
        <v>35</v>
      </c>
      <c r="L385" s="73">
        <f t="shared" si="133"/>
        <v>36</v>
      </c>
      <c r="M385" s="74">
        <f t="shared" si="134"/>
        <v>1.0065141630000001</v>
      </c>
      <c r="N385" s="74">
        <f t="shared" ca="1" si="135"/>
        <v>1.015243036</v>
      </c>
      <c r="O385" s="73">
        <f t="shared" si="123"/>
        <v>0</v>
      </c>
      <c r="P385" s="70">
        <f t="shared" ca="1" si="124"/>
        <v>15.243036</v>
      </c>
      <c r="Q385" s="70">
        <f t="shared" si="125"/>
        <v>0</v>
      </c>
      <c r="R385" s="75" t="str">
        <f t="shared" si="126"/>
        <v>J=</v>
      </c>
      <c r="S385" s="71">
        <f t="shared" si="127"/>
        <v>44635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15">
      <c r="A386" s="68">
        <f t="shared" si="117"/>
        <v>44507</v>
      </c>
      <c r="B386" s="82">
        <f t="shared" ca="1" si="128"/>
        <v>1015.243036</v>
      </c>
      <c r="C386" s="70">
        <f t="shared" si="132"/>
        <v>1000</v>
      </c>
      <c r="D386" s="11">
        <f ca="1">IF(A386&lt;$B$1,VLOOKUP(A386,[1]DI!$A$4:$B$15000,2),0)</f>
        <v>0</v>
      </c>
      <c r="E386" s="70">
        <f t="shared" ca="1" si="129"/>
        <v>1</v>
      </c>
      <c r="F386" s="70">
        <f ca="1">(TRUNC(PRODUCT($E$12:$E385),16))</f>
        <v>1.03482285895745</v>
      </c>
      <c r="G386" s="70">
        <f t="shared" ca="1" si="130"/>
        <v>1.02592564191556</v>
      </c>
      <c r="H386" s="70">
        <f t="shared" ca="1" si="131"/>
        <v>1.0086723799999999</v>
      </c>
      <c r="I386" s="69">
        <f t="shared" si="119"/>
        <v>4.65E-2</v>
      </c>
      <c r="J386" s="71">
        <f t="shared" si="120"/>
        <v>44454</v>
      </c>
      <c r="K386" s="72">
        <f t="shared" si="121"/>
        <v>35</v>
      </c>
      <c r="L386" s="73">
        <f t="shared" si="133"/>
        <v>36</v>
      </c>
      <c r="M386" s="74">
        <f t="shared" si="134"/>
        <v>1.0065141630000001</v>
      </c>
      <c r="N386" s="74">
        <f t="shared" ca="1" si="135"/>
        <v>1.015243036</v>
      </c>
      <c r="O386" s="73">
        <f t="shared" si="123"/>
        <v>0</v>
      </c>
      <c r="P386" s="70">
        <f t="shared" ca="1" si="124"/>
        <v>15.243036</v>
      </c>
      <c r="Q386" s="70">
        <f t="shared" si="125"/>
        <v>0</v>
      </c>
      <c r="R386" s="75" t="str">
        <f t="shared" si="126"/>
        <v>J=</v>
      </c>
      <c r="S386" s="71">
        <f t="shared" si="127"/>
        <v>44635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15">
      <c r="A387" s="68">
        <f t="shared" si="117"/>
        <v>44508</v>
      </c>
      <c r="B387" s="82">
        <f t="shared" ca="1" si="128"/>
        <v>1015.243036</v>
      </c>
      <c r="C387" s="70">
        <f t="shared" si="132"/>
        <v>1000</v>
      </c>
      <c r="D387" s="11">
        <f ca="1">IF(A387&lt;$B$1,VLOOKUP(A387,[1]DI!$A$4:$B$15000,2),0)</f>
        <v>7.6499999999999999E-2</v>
      </c>
      <c r="E387" s="70">
        <f t="shared" ca="1" si="129"/>
        <v>1.0002925600000001</v>
      </c>
      <c r="F387" s="70">
        <f ca="1">(TRUNC(PRODUCT($E$12:$E386),16))</f>
        <v>1.03482285895745</v>
      </c>
      <c r="G387" s="70">
        <f t="shared" ca="1" si="130"/>
        <v>1.02592564191556</v>
      </c>
      <c r="H387" s="70">
        <f t="shared" ca="1" si="131"/>
        <v>1.0086723799999999</v>
      </c>
      <c r="I387" s="69">
        <f t="shared" si="119"/>
        <v>4.65E-2</v>
      </c>
      <c r="J387" s="71">
        <f t="shared" si="120"/>
        <v>44454</v>
      </c>
      <c r="K387" s="72">
        <f t="shared" si="121"/>
        <v>36</v>
      </c>
      <c r="L387" s="73">
        <f t="shared" si="133"/>
        <v>36</v>
      </c>
      <c r="M387" s="74">
        <f t="shared" si="134"/>
        <v>1.0065141630000001</v>
      </c>
      <c r="N387" s="74">
        <f t="shared" ca="1" si="135"/>
        <v>1.015243036</v>
      </c>
      <c r="O387" s="73">
        <f t="shared" si="123"/>
        <v>0</v>
      </c>
      <c r="P387" s="70">
        <f t="shared" ca="1" si="124"/>
        <v>15.243036</v>
      </c>
      <c r="Q387" s="70">
        <f t="shared" si="125"/>
        <v>0</v>
      </c>
      <c r="R387" s="75" t="str">
        <f t="shared" si="126"/>
        <v>J=</v>
      </c>
      <c r="S387" s="71">
        <f t="shared" si="127"/>
        <v>44635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15">
      <c r="A388" s="68">
        <f t="shared" si="117"/>
        <v>44509</v>
      </c>
      <c r="B388" s="82">
        <f t="shared" ca="1" si="128"/>
        <v>1015.72324</v>
      </c>
      <c r="C388" s="70">
        <f t="shared" si="132"/>
        <v>1000</v>
      </c>
      <c r="D388" s="11">
        <f ca="1">IF(A388&lt;$B$1,VLOOKUP(A388,[1]DI!$A$4:$B$15000,2),0)</f>
        <v>7.6499999999999999E-2</v>
      </c>
      <c r="E388" s="70">
        <f t="shared" ca="1" si="129"/>
        <v>1.0002925600000001</v>
      </c>
      <c r="F388" s="70">
        <f ca="1">(TRUNC(PRODUCT($E$12:$E387),16))</f>
        <v>1.0351256067330701</v>
      </c>
      <c r="G388" s="70">
        <f t="shared" ca="1" si="130"/>
        <v>1.02592564191556</v>
      </c>
      <c r="H388" s="70">
        <f t="shared" ca="1" si="131"/>
        <v>1.0089674799999999</v>
      </c>
      <c r="I388" s="69">
        <f t="shared" si="119"/>
        <v>4.65E-2</v>
      </c>
      <c r="J388" s="71">
        <f t="shared" si="120"/>
        <v>44454</v>
      </c>
      <c r="K388" s="72">
        <f t="shared" si="121"/>
        <v>37</v>
      </c>
      <c r="L388" s="73">
        <f t="shared" si="133"/>
        <v>37</v>
      </c>
      <c r="M388" s="74">
        <f t="shared" si="134"/>
        <v>1.0066957160000001</v>
      </c>
      <c r="N388" s="74">
        <f t="shared" ca="1" si="135"/>
        <v>1.01572324</v>
      </c>
      <c r="O388" s="73">
        <f t="shared" si="123"/>
        <v>0</v>
      </c>
      <c r="P388" s="70">
        <f t="shared" ca="1" si="124"/>
        <v>15.723240000000001</v>
      </c>
      <c r="Q388" s="70">
        <f t="shared" si="125"/>
        <v>0</v>
      </c>
      <c r="R388" s="75" t="str">
        <f t="shared" si="126"/>
        <v>J=</v>
      </c>
      <c r="S388" s="71">
        <f t="shared" si="127"/>
        <v>44635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15">
      <c r="A389" s="68">
        <f t="shared" si="117"/>
        <v>44510</v>
      </c>
      <c r="B389" s="82">
        <f t="shared" ca="1" si="128"/>
        <v>1016.20366499</v>
      </c>
      <c r="C389" s="70">
        <f t="shared" si="132"/>
        <v>1000</v>
      </c>
      <c r="D389" s="11">
        <f ca="1">IF(A389&lt;$B$1,VLOOKUP(A389,[1]DI!$A$4:$B$15000,2),0)</f>
        <v>7.6499999999999999E-2</v>
      </c>
      <c r="E389" s="70">
        <f t="shared" ca="1" si="129"/>
        <v>1.0002925600000001</v>
      </c>
      <c r="F389" s="70">
        <f ca="1">(TRUNC(PRODUCT($E$12:$E388),16))</f>
        <v>1.03542844308057</v>
      </c>
      <c r="G389" s="70">
        <f t="shared" ca="1" si="130"/>
        <v>1.02592564191556</v>
      </c>
      <c r="H389" s="70">
        <f t="shared" ca="1" si="131"/>
        <v>1.0092626600000001</v>
      </c>
      <c r="I389" s="69">
        <f t="shared" si="119"/>
        <v>4.65E-2</v>
      </c>
      <c r="J389" s="71">
        <f t="shared" si="120"/>
        <v>44454</v>
      </c>
      <c r="K389" s="72">
        <f t="shared" si="121"/>
        <v>38</v>
      </c>
      <c r="L389" s="73">
        <f t="shared" si="133"/>
        <v>38</v>
      </c>
      <c r="M389" s="74">
        <f t="shared" si="134"/>
        <v>1.006877303</v>
      </c>
      <c r="N389" s="74">
        <f t="shared" ca="1" si="135"/>
        <v>1.0162036649999999</v>
      </c>
      <c r="O389" s="73">
        <f t="shared" si="123"/>
        <v>0</v>
      </c>
      <c r="P389" s="70">
        <f t="shared" ca="1" si="124"/>
        <v>16.20366499</v>
      </c>
      <c r="Q389" s="70">
        <f t="shared" si="125"/>
        <v>0</v>
      </c>
      <c r="R389" s="75" t="str">
        <f t="shared" si="126"/>
        <v>J=</v>
      </c>
      <c r="S389" s="71">
        <f t="shared" si="127"/>
        <v>44635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15">
      <c r="A390" s="68">
        <f t="shared" si="117"/>
        <v>44511</v>
      </c>
      <c r="B390" s="82">
        <f t="shared" ca="1" si="128"/>
        <v>1016.684321</v>
      </c>
      <c r="C390" s="70">
        <f t="shared" si="132"/>
        <v>1000</v>
      </c>
      <c r="D390" s="11">
        <f ca="1">IF(A390&lt;$B$1,VLOOKUP(A390,[1]DI!$A$4:$B$15000,2),0)</f>
        <v>7.6499999999999999E-2</v>
      </c>
      <c r="E390" s="70">
        <f t="shared" ca="1" si="129"/>
        <v>1.0002925600000001</v>
      </c>
      <c r="F390" s="70">
        <f ca="1">(TRUNC(PRODUCT($E$12:$E389),16))</f>
        <v>1.03573136802588</v>
      </c>
      <c r="G390" s="70">
        <f t="shared" ca="1" si="130"/>
        <v>1.02592564191556</v>
      </c>
      <c r="H390" s="70">
        <f t="shared" ca="1" si="131"/>
        <v>1.0095579299999999</v>
      </c>
      <c r="I390" s="69">
        <f t="shared" si="119"/>
        <v>4.65E-2</v>
      </c>
      <c r="J390" s="71">
        <f t="shared" si="120"/>
        <v>44454</v>
      </c>
      <c r="K390" s="72">
        <f t="shared" si="121"/>
        <v>39</v>
      </c>
      <c r="L390" s="73">
        <f t="shared" si="133"/>
        <v>39</v>
      </c>
      <c r="M390" s="74">
        <f t="shared" si="134"/>
        <v>1.0070589219999999</v>
      </c>
      <c r="N390" s="74">
        <f t="shared" ca="1" si="135"/>
        <v>1.0166843210000001</v>
      </c>
      <c r="O390" s="73">
        <f t="shared" si="123"/>
        <v>0</v>
      </c>
      <c r="P390" s="70">
        <f t="shared" ca="1" si="124"/>
        <v>16.684321000000001</v>
      </c>
      <c r="Q390" s="70">
        <f t="shared" si="125"/>
        <v>0</v>
      </c>
      <c r="R390" s="75" t="str">
        <f t="shared" si="126"/>
        <v>J=</v>
      </c>
      <c r="S390" s="71">
        <f t="shared" si="127"/>
        <v>44635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15">
      <c r="A391" s="68">
        <f t="shared" si="117"/>
        <v>44512</v>
      </c>
      <c r="B391" s="82">
        <f t="shared" ca="1" si="128"/>
        <v>1017.165206</v>
      </c>
      <c r="C391" s="70">
        <f t="shared" si="132"/>
        <v>1000</v>
      </c>
      <c r="D391" s="11">
        <f ca="1">IF(A391&lt;$B$1,VLOOKUP(A391,[1]DI!$A$4:$B$15000,2),0)</f>
        <v>7.6499999999999999E-2</v>
      </c>
      <c r="E391" s="70">
        <f t="shared" ca="1" si="129"/>
        <v>1.0002925600000001</v>
      </c>
      <c r="F391" s="70">
        <f ca="1">(TRUNC(PRODUCT($E$12:$E390),16))</f>
        <v>1.03603438159491</v>
      </c>
      <c r="G391" s="70">
        <f t="shared" ca="1" si="130"/>
        <v>1.02592564191556</v>
      </c>
      <c r="H391" s="70">
        <f t="shared" ca="1" si="131"/>
        <v>1.0098532899999999</v>
      </c>
      <c r="I391" s="69">
        <f t="shared" si="119"/>
        <v>4.65E-2</v>
      </c>
      <c r="J391" s="71">
        <f t="shared" si="120"/>
        <v>44454</v>
      </c>
      <c r="K391" s="72">
        <f t="shared" si="121"/>
        <v>40</v>
      </c>
      <c r="L391" s="73">
        <f t="shared" si="133"/>
        <v>40</v>
      </c>
      <c r="M391" s="74">
        <f t="shared" si="134"/>
        <v>1.007240573</v>
      </c>
      <c r="N391" s="74">
        <f t="shared" ca="1" si="135"/>
        <v>1.017165206</v>
      </c>
      <c r="O391" s="73">
        <f t="shared" si="123"/>
        <v>0</v>
      </c>
      <c r="P391" s="70">
        <f t="shared" ca="1" si="124"/>
        <v>17.165206000000001</v>
      </c>
      <c r="Q391" s="70">
        <f t="shared" si="125"/>
        <v>0</v>
      </c>
      <c r="R391" s="75" t="str">
        <f t="shared" si="126"/>
        <v>J=</v>
      </c>
      <c r="S391" s="71">
        <f t="shared" si="127"/>
        <v>44635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x14ac:dyDescent="0.15">
      <c r="A392" s="68">
        <f t="shared" si="117"/>
        <v>44513</v>
      </c>
      <c r="B392" s="82">
        <f t="shared" ca="1" si="128"/>
        <v>1017.646314</v>
      </c>
      <c r="C392" s="70">
        <f t="shared" si="132"/>
        <v>1000</v>
      </c>
      <c r="D392" s="11">
        <f ca="1">IF(A392&lt;$B$1,VLOOKUP(A392,[1]DI!$A$4:$B$15000,2),0)</f>
        <v>0</v>
      </c>
      <c r="E392" s="70">
        <f t="shared" ca="1" si="129"/>
        <v>1</v>
      </c>
      <c r="F392" s="70">
        <f ca="1">(TRUNC(PRODUCT($E$12:$E391),16))</f>
        <v>1.0363374838135899</v>
      </c>
      <c r="G392" s="70">
        <f t="shared" ca="1" si="130"/>
        <v>1.02592564191556</v>
      </c>
      <c r="H392" s="70">
        <f t="shared" ca="1" si="131"/>
        <v>1.0101487300000001</v>
      </c>
      <c r="I392" s="69">
        <f t="shared" si="119"/>
        <v>4.65E-2</v>
      </c>
      <c r="J392" s="71">
        <f t="shared" si="120"/>
        <v>44454</v>
      </c>
      <c r="K392" s="72">
        <f t="shared" si="121"/>
        <v>40</v>
      </c>
      <c r="L392" s="73">
        <f t="shared" si="133"/>
        <v>41</v>
      </c>
      <c r="M392" s="74">
        <f t="shared" si="134"/>
        <v>1.0074222580000001</v>
      </c>
      <c r="N392" s="74">
        <f t="shared" ca="1" si="135"/>
        <v>1.0176463140000001</v>
      </c>
      <c r="O392" s="73">
        <f t="shared" si="123"/>
        <v>0</v>
      </c>
      <c r="P392" s="70">
        <f t="shared" ca="1" si="124"/>
        <v>17.646314</v>
      </c>
      <c r="Q392" s="70">
        <f t="shared" si="125"/>
        <v>0</v>
      </c>
      <c r="R392" s="75" t="str">
        <f t="shared" si="126"/>
        <v>J=</v>
      </c>
      <c r="S392" s="71">
        <f t="shared" si="127"/>
        <v>44635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15">
      <c r="A393" s="68">
        <f t="shared" si="117"/>
        <v>44514</v>
      </c>
      <c r="B393" s="82">
        <f t="shared" ca="1" si="128"/>
        <v>1017.646314</v>
      </c>
      <c r="C393" s="70">
        <f t="shared" si="132"/>
        <v>1000</v>
      </c>
      <c r="D393" s="11">
        <f ca="1">IF(A393&lt;$B$1,VLOOKUP(A393,[1]DI!$A$4:$B$15000,2),0)</f>
        <v>0</v>
      </c>
      <c r="E393" s="70">
        <f t="shared" ca="1" si="129"/>
        <v>1</v>
      </c>
      <c r="F393" s="70">
        <f ca="1">(TRUNC(PRODUCT($E$12:$E392),16))</f>
        <v>1.0363374838135899</v>
      </c>
      <c r="G393" s="70">
        <f t="shared" ca="1" si="130"/>
        <v>1.02592564191556</v>
      </c>
      <c r="H393" s="70">
        <f t="shared" ca="1" si="131"/>
        <v>1.0101487300000001</v>
      </c>
      <c r="I393" s="69">
        <f t="shared" si="119"/>
        <v>4.65E-2</v>
      </c>
      <c r="J393" s="71">
        <f t="shared" si="120"/>
        <v>44454</v>
      </c>
      <c r="K393" s="72">
        <f t="shared" si="121"/>
        <v>40</v>
      </c>
      <c r="L393" s="73">
        <f t="shared" si="133"/>
        <v>41</v>
      </c>
      <c r="M393" s="74">
        <f t="shared" si="134"/>
        <v>1.0074222580000001</v>
      </c>
      <c r="N393" s="74">
        <f t="shared" ca="1" si="135"/>
        <v>1.0176463140000001</v>
      </c>
      <c r="O393" s="73">
        <f t="shared" si="123"/>
        <v>0</v>
      </c>
      <c r="P393" s="70">
        <f t="shared" ca="1" si="124"/>
        <v>17.646314</v>
      </c>
      <c r="Q393" s="70">
        <f t="shared" si="125"/>
        <v>0</v>
      </c>
      <c r="R393" s="75" t="str">
        <f t="shared" si="126"/>
        <v>J=</v>
      </c>
      <c r="S393" s="71">
        <f t="shared" si="127"/>
        <v>44635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15">
      <c r="A394" s="68">
        <f t="shared" si="117"/>
        <v>44515</v>
      </c>
      <c r="B394" s="82">
        <f t="shared" ca="1" si="128"/>
        <v>1017.646314</v>
      </c>
      <c r="C394" s="70">
        <f t="shared" si="132"/>
        <v>1000</v>
      </c>
      <c r="D394" s="11">
        <f ca="1">IF(A394&lt;$B$1,VLOOKUP(A394,[1]DI!$A$4:$B$15000,2),0)</f>
        <v>0</v>
      </c>
      <c r="E394" s="70">
        <f t="shared" ca="1" si="129"/>
        <v>1</v>
      </c>
      <c r="F394" s="70">
        <f ca="1">(TRUNC(PRODUCT($E$12:$E393),16))</f>
        <v>1.0363374838135899</v>
      </c>
      <c r="G394" s="70">
        <f t="shared" ca="1" si="130"/>
        <v>1.02592564191556</v>
      </c>
      <c r="H394" s="70">
        <f t="shared" ca="1" si="131"/>
        <v>1.0101487300000001</v>
      </c>
      <c r="I394" s="69">
        <f t="shared" si="119"/>
        <v>4.65E-2</v>
      </c>
      <c r="J394" s="71">
        <f t="shared" si="120"/>
        <v>44454</v>
      </c>
      <c r="K394" s="72">
        <f t="shared" si="121"/>
        <v>40</v>
      </c>
      <c r="L394" s="73">
        <f t="shared" si="133"/>
        <v>41</v>
      </c>
      <c r="M394" s="74">
        <f t="shared" si="134"/>
        <v>1.0074222580000001</v>
      </c>
      <c r="N394" s="74">
        <f t="shared" ca="1" si="135"/>
        <v>1.0176463140000001</v>
      </c>
      <c r="O394" s="73">
        <f t="shared" si="123"/>
        <v>0</v>
      </c>
      <c r="P394" s="70">
        <f t="shared" ca="1" si="124"/>
        <v>17.646314</v>
      </c>
      <c r="Q394" s="70">
        <f t="shared" si="125"/>
        <v>0</v>
      </c>
      <c r="R394" s="75" t="str">
        <f t="shared" si="126"/>
        <v>J=</v>
      </c>
      <c r="S394" s="71">
        <f t="shared" si="127"/>
        <v>44635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15">
      <c r="A395" s="68">
        <f t="shared" si="117"/>
        <v>44516</v>
      </c>
      <c r="B395" s="82">
        <f t="shared" ca="1" si="128"/>
        <v>1017.646314</v>
      </c>
      <c r="C395" s="70">
        <f t="shared" si="132"/>
        <v>1000</v>
      </c>
      <c r="D395" s="11">
        <f ca="1">IF(A395&lt;$B$1,VLOOKUP(A395,[1]DI!$A$4:$B$15000,2),0)</f>
        <v>7.6499999999999999E-2</v>
      </c>
      <c r="E395" s="70">
        <f t="shared" ca="1" si="129"/>
        <v>1.0002925600000001</v>
      </c>
      <c r="F395" s="70">
        <f ca="1">(TRUNC(PRODUCT($E$12:$E394),16))</f>
        <v>1.0363374838135899</v>
      </c>
      <c r="G395" s="70">
        <f t="shared" ca="1" si="130"/>
        <v>1.02592564191556</v>
      </c>
      <c r="H395" s="70">
        <f t="shared" ca="1" si="131"/>
        <v>1.0101487300000001</v>
      </c>
      <c r="I395" s="69">
        <f t="shared" si="119"/>
        <v>4.65E-2</v>
      </c>
      <c r="J395" s="71">
        <f t="shared" si="120"/>
        <v>44454</v>
      </c>
      <c r="K395" s="72">
        <f t="shared" si="121"/>
        <v>41</v>
      </c>
      <c r="L395" s="73">
        <f t="shared" si="133"/>
        <v>41</v>
      </c>
      <c r="M395" s="74">
        <f t="shared" si="134"/>
        <v>1.0074222580000001</v>
      </c>
      <c r="N395" s="74">
        <f t="shared" ca="1" si="135"/>
        <v>1.0176463140000001</v>
      </c>
      <c r="O395" s="73">
        <f t="shared" si="123"/>
        <v>0</v>
      </c>
      <c r="P395" s="70">
        <f t="shared" ca="1" si="124"/>
        <v>17.646314</v>
      </c>
      <c r="Q395" s="70">
        <f t="shared" si="125"/>
        <v>0</v>
      </c>
      <c r="R395" s="75" t="str">
        <f t="shared" si="126"/>
        <v>J=</v>
      </c>
      <c r="S395" s="71">
        <f t="shared" si="127"/>
        <v>44635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15">
      <c r="A396" s="68">
        <f t="shared" si="117"/>
        <v>44517</v>
      </c>
      <c r="B396" s="82">
        <f t="shared" ca="1" si="128"/>
        <v>1018.127653</v>
      </c>
      <c r="C396" s="70">
        <f t="shared" si="132"/>
        <v>1000</v>
      </c>
      <c r="D396" s="11">
        <f ca="1">IF(A396&lt;$B$1,VLOOKUP(A396,[1]DI!$A$4:$B$15000,2),0)</f>
        <v>7.6499999999999999E-2</v>
      </c>
      <c r="E396" s="70">
        <f t="shared" ca="1" si="129"/>
        <v>1.0002925600000001</v>
      </c>
      <c r="F396" s="70">
        <f ca="1">(TRUNC(PRODUCT($E$12:$E395),16))</f>
        <v>1.03664067470786</v>
      </c>
      <c r="G396" s="70">
        <f t="shared" ca="1" si="130"/>
        <v>1.02592564191556</v>
      </c>
      <c r="H396" s="70">
        <f t="shared" ca="1" si="131"/>
        <v>1.0104442600000001</v>
      </c>
      <c r="I396" s="69">
        <f t="shared" si="119"/>
        <v>4.65E-2</v>
      </c>
      <c r="J396" s="71">
        <f t="shared" si="120"/>
        <v>44454</v>
      </c>
      <c r="K396" s="72">
        <f t="shared" si="121"/>
        <v>42</v>
      </c>
      <c r="L396" s="73">
        <f t="shared" si="133"/>
        <v>42</v>
      </c>
      <c r="M396" s="74">
        <f t="shared" si="134"/>
        <v>1.0076039750000001</v>
      </c>
      <c r="N396" s="74">
        <f t="shared" ca="1" si="135"/>
        <v>1.0181276530000001</v>
      </c>
      <c r="O396" s="73">
        <f t="shared" si="123"/>
        <v>0</v>
      </c>
      <c r="P396" s="70">
        <f t="shared" ca="1" si="124"/>
        <v>18.127652999999999</v>
      </c>
      <c r="Q396" s="70">
        <f t="shared" si="125"/>
        <v>0</v>
      </c>
      <c r="R396" s="75" t="str">
        <f t="shared" si="126"/>
        <v>J=</v>
      </c>
      <c r="S396" s="71">
        <f t="shared" si="127"/>
        <v>44635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15">
      <c r="A397" s="68">
        <f t="shared" ref="A397:A460" si="136">(A396+1)</f>
        <v>44518</v>
      </c>
      <c r="B397" s="82">
        <f t="shared" ca="1" si="128"/>
        <v>1018.609213</v>
      </c>
      <c r="C397" s="70">
        <f t="shared" si="132"/>
        <v>1000</v>
      </c>
      <c r="D397" s="11">
        <f ca="1">IF(A397&lt;$B$1,VLOOKUP(A397,[1]DI!$A$4:$B$15000,2),0)</f>
        <v>7.6499999999999999E-2</v>
      </c>
      <c r="E397" s="70">
        <f t="shared" ca="1" si="129"/>
        <v>1.0002925600000001</v>
      </c>
      <c r="F397" s="70">
        <f ca="1">(TRUNC(PRODUCT($E$12:$E396),16))</f>
        <v>1.0369439543036501</v>
      </c>
      <c r="G397" s="70">
        <f t="shared" ca="1" si="130"/>
        <v>1.02592564191556</v>
      </c>
      <c r="H397" s="70">
        <f t="shared" ca="1" si="131"/>
        <v>1.0107398700000001</v>
      </c>
      <c r="I397" s="69">
        <f t="shared" ref="I397:I460" si="137">I396</f>
        <v>4.65E-2</v>
      </c>
      <c r="J397" s="71">
        <f t="shared" ref="J397:J460" si="138">IF(O396&gt;0,VLOOKUP(O396,U$12:AE$48,2),J396)</f>
        <v>44454</v>
      </c>
      <c r="K397" s="72">
        <f t="shared" ref="K397:K460" si="139">IF(A397&gt;J397,IF(NETWORKDAYS(J397,A397,$U$72:$U$436)-1=0,1,NETWORKDAYS(J397,A397,$U$72:$U$436)-1),0)</f>
        <v>43</v>
      </c>
      <c r="L397" s="73">
        <f t="shared" si="133"/>
        <v>43</v>
      </c>
      <c r="M397" s="74">
        <f t="shared" si="134"/>
        <v>1.007785725</v>
      </c>
      <c r="N397" s="74">
        <f t="shared" ca="1" si="135"/>
        <v>1.018609213</v>
      </c>
      <c r="O397" s="73">
        <f t="shared" ref="O397:O460" si="140">IF(VLOOKUP(A397,V$12:AC$60,8)=VLOOKUP(A396,V$12:AC$60,8),0,VLOOKUP(A397,V$12:AC$60,8))</f>
        <v>0</v>
      </c>
      <c r="P397" s="70">
        <f t="shared" ref="P397:P460" ca="1" si="141">TRUNC(((N397-1)*C397),8)</f>
        <v>18.609213</v>
      </c>
      <c r="Q397" s="70">
        <f t="shared" ref="Q397:Q460" si="142">IF(O397&gt;0,VLOOKUP(O397,$U$12:$Z$60,6),0)</f>
        <v>0</v>
      </c>
      <c r="R397" s="75" t="str">
        <f t="shared" ref="R397:R460" si="143">IF(O396&gt;0,VLOOKUP(O396,U$12:AE$60,10),R396)</f>
        <v>J=</v>
      </c>
      <c r="S397" s="71">
        <f t="shared" ref="S397:S460" si="144">IF(O396&gt;0,VLOOKUP(O396,U$12:AE$60,11),S396)</f>
        <v>44635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15">
      <c r="A398" s="68">
        <f t="shared" si="136"/>
        <v>44519</v>
      </c>
      <c r="B398" s="82">
        <f t="shared" ref="B398:B461" ca="1" si="145">IF(A398&lt;=TODAY(),C398+P398,IF(AND(A398&gt;TODAY(),A398&lt;=$B$1),IF(VLOOKUP(TODAY(),$A$10:$D$10000,4,FALSE)=0,"n.d",C398+P398),"n.d"))</f>
        <v>1019.091014</v>
      </c>
      <c r="C398" s="70">
        <f t="shared" si="132"/>
        <v>1000</v>
      </c>
      <c r="D398" s="11">
        <f ca="1">IF(A398&lt;$B$1,VLOOKUP(A398,[1]DI!$A$4:$B$15000,2),0)</f>
        <v>7.6499999999999999E-2</v>
      </c>
      <c r="E398" s="70">
        <f t="shared" ref="E398:E461" ca="1" si="146">IF(A398&lt;A$10,1,ROUND(((1+D398)^(1/252)),8))</f>
        <v>1.0002925600000001</v>
      </c>
      <c r="F398" s="70">
        <f ca="1">(TRUNC(PRODUCT($E$12:$E397),16))</f>
        <v>1.0372473226269201</v>
      </c>
      <c r="G398" s="70">
        <f t="shared" ref="G398:G461" ca="1" si="147">IF(O397&gt;0,F397,G397)</f>
        <v>1.02592564191556</v>
      </c>
      <c r="H398" s="70">
        <f t="shared" ref="H398:H461" ca="1" si="148">ROUND(F398/G398,8)</f>
        <v>1.0110355799999999</v>
      </c>
      <c r="I398" s="69">
        <f t="shared" si="137"/>
        <v>4.65E-2</v>
      </c>
      <c r="J398" s="71">
        <f t="shared" si="138"/>
        <v>44454</v>
      </c>
      <c r="K398" s="72">
        <f t="shared" si="139"/>
        <v>44</v>
      </c>
      <c r="L398" s="73">
        <f t="shared" si="133"/>
        <v>44</v>
      </c>
      <c r="M398" s="74">
        <f t="shared" si="134"/>
        <v>1.0079675079999999</v>
      </c>
      <c r="N398" s="74">
        <f t="shared" ca="1" si="135"/>
        <v>1.019091014</v>
      </c>
      <c r="O398" s="73">
        <f t="shared" si="140"/>
        <v>0</v>
      </c>
      <c r="P398" s="70">
        <f t="shared" ca="1" si="141"/>
        <v>19.091014000000001</v>
      </c>
      <c r="Q398" s="70">
        <f t="shared" si="142"/>
        <v>0</v>
      </c>
      <c r="R398" s="75" t="str">
        <f t="shared" si="143"/>
        <v>J=</v>
      </c>
      <c r="S398" s="71">
        <f t="shared" si="144"/>
        <v>44635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15">
      <c r="A399" s="68">
        <f t="shared" si="136"/>
        <v>44520</v>
      </c>
      <c r="B399" s="82">
        <f t="shared" ca="1" si="145"/>
        <v>1019.573026</v>
      </c>
      <c r="C399" s="70">
        <f t="shared" si="132"/>
        <v>1000</v>
      </c>
      <c r="D399" s="11">
        <f ca="1">IF(A399&lt;$B$1,VLOOKUP(A399,[1]DI!$A$4:$B$15000,2),0)</f>
        <v>0</v>
      </c>
      <c r="E399" s="70">
        <f t="shared" ca="1" si="146"/>
        <v>1</v>
      </c>
      <c r="F399" s="70">
        <f ca="1">(TRUNC(PRODUCT($E$12:$E398),16))</f>
        <v>1.0375507797036301</v>
      </c>
      <c r="G399" s="70">
        <f t="shared" ca="1" si="147"/>
        <v>1.02592564191556</v>
      </c>
      <c r="H399" s="70">
        <f t="shared" ca="1" si="148"/>
        <v>1.01133136</v>
      </c>
      <c r="I399" s="69">
        <f t="shared" si="137"/>
        <v>4.65E-2</v>
      </c>
      <c r="J399" s="71">
        <f t="shared" si="138"/>
        <v>44454</v>
      </c>
      <c r="K399" s="72">
        <f t="shared" si="139"/>
        <v>44</v>
      </c>
      <c r="L399" s="73">
        <f t="shared" si="133"/>
        <v>45</v>
      </c>
      <c r="M399" s="74">
        <f t="shared" si="134"/>
        <v>1.008149323</v>
      </c>
      <c r="N399" s="74">
        <f t="shared" ca="1" si="135"/>
        <v>1.019573026</v>
      </c>
      <c r="O399" s="73">
        <f t="shared" si="140"/>
        <v>0</v>
      </c>
      <c r="P399" s="70">
        <f t="shared" ca="1" si="141"/>
        <v>19.573025999999999</v>
      </c>
      <c r="Q399" s="70">
        <f t="shared" si="142"/>
        <v>0</v>
      </c>
      <c r="R399" s="75" t="str">
        <f t="shared" si="143"/>
        <v>J=</v>
      </c>
      <c r="S399" s="71">
        <f t="shared" si="144"/>
        <v>44635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15">
      <c r="A400" s="68">
        <f t="shared" si="136"/>
        <v>44521</v>
      </c>
      <c r="B400" s="82">
        <f t="shared" ca="1" si="145"/>
        <v>1019.573026</v>
      </c>
      <c r="C400" s="70">
        <f t="shared" si="132"/>
        <v>1000</v>
      </c>
      <c r="D400" s="11">
        <f ca="1">IF(A400&lt;$B$1,VLOOKUP(A400,[1]DI!$A$4:$B$15000,2),0)</f>
        <v>0</v>
      </c>
      <c r="E400" s="70">
        <f t="shared" ca="1" si="146"/>
        <v>1</v>
      </c>
      <c r="F400" s="70">
        <f ca="1">(TRUNC(PRODUCT($E$12:$E399),16))</f>
        <v>1.0375507797036301</v>
      </c>
      <c r="G400" s="70">
        <f t="shared" ca="1" si="147"/>
        <v>1.02592564191556</v>
      </c>
      <c r="H400" s="70">
        <f t="shared" ca="1" si="148"/>
        <v>1.01133136</v>
      </c>
      <c r="I400" s="69">
        <f t="shared" si="137"/>
        <v>4.65E-2</v>
      </c>
      <c r="J400" s="71">
        <f t="shared" si="138"/>
        <v>44454</v>
      </c>
      <c r="K400" s="72">
        <f t="shared" si="139"/>
        <v>44</v>
      </c>
      <c r="L400" s="73">
        <f t="shared" si="133"/>
        <v>45</v>
      </c>
      <c r="M400" s="74">
        <f t="shared" si="134"/>
        <v>1.008149323</v>
      </c>
      <c r="N400" s="74">
        <f t="shared" ca="1" si="135"/>
        <v>1.019573026</v>
      </c>
      <c r="O400" s="73">
        <f t="shared" si="140"/>
        <v>0</v>
      </c>
      <c r="P400" s="70">
        <f t="shared" ca="1" si="141"/>
        <v>19.573025999999999</v>
      </c>
      <c r="Q400" s="70">
        <f t="shared" si="142"/>
        <v>0</v>
      </c>
      <c r="R400" s="75" t="str">
        <f t="shared" si="143"/>
        <v>J=</v>
      </c>
      <c r="S400" s="71">
        <f t="shared" si="144"/>
        <v>44635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4" x14ac:dyDescent="0.15">
      <c r="A401" s="68">
        <f t="shared" si="136"/>
        <v>44522</v>
      </c>
      <c r="B401" s="82">
        <f t="shared" ca="1" si="145"/>
        <v>1019.573026</v>
      </c>
      <c r="C401" s="70">
        <f t="shared" si="132"/>
        <v>1000</v>
      </c>
      <c r="D401" s="11">
        <f ca="1">IF(A401&lt;$B$1,VLOOKUP(A401,[1]DI!$A$4:$B$15000,2),0)</f>
        <v>7.6499999999999999E-2</v>
      </c>
      <c r="E401" s="70">
        <f t="shared" ca="1" si="146"/>
        <v>1.0002925600000001</v>
      </c>
      <c r="F401" s="70">
        <f ca="1">(TRUNC(PRODUCT($E$12:$E400),16))</f>
        <v>1.0375507797036301</v>
      </c>
      <c r="G401" s="70">
        <f t="shared" ca="1" si="147"/>
        <v>1.02592564191556</v>
      </c>
      <c r="H401" s="70">
        <f t="shared" ca="1" si="148"/>
        <v>1.01133136</v>
      </c>
      <c r="I401" s="69">
        <f t="shared" si="137"/>
        <v>4.65E-2</v>
      </c>
      <c r="J401" s="71">
        <f t="shared" si="138"/>
        <v>44454</v>
      </c>
      <c r="K401" s="72">
        <f t="shared" si="139"/>
        <v>45</v>
      </c>
      <c r="L401" s="73">
        <f t="shared" si="133"/>
        <v>45</v>
      </c>
      <c r="M401" s="74">
        <f t="shared" si="134"/>
        <v>1.008149323</v>
      </c>
      <c r="N401" s="74">
        <f t="shared" ca="1" si="135"/>
        <v>1.019573026</v>
      </c>
      <c r="O401" s="73">
        <f t="shared" si="140"/>
        <v>0</v>
      </c>
      <c r="P401" s="70">
        <f t="shared" ca="1" si="141"/>
        <v>19.573025999999999</v>
      </c>
      <c r="Q401" s="70">
        <f t="shared" si="142"/>
        <v>0</v>
      </c>
      <c r="R401" s="75" t="str">
        <f t="shared" si="143"/>
        <v>J=</v>
      </c>
      <c r="S401" s="71">
        <f t="shared" si="144"/>
        <v>44635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4" x14ac:dyDescent="0.15">
      <c r="A402" s="68">
        <f t="shared" si="136"/>
        <v>44523</v>
      </c>
      <c r="B402" s="82">
        <f t="shared" ca="1" si="145"/>
        <v>1020.055281</v>
      </c>
      <c r="C402" s="70">
        <f t="shared" si="132"/>
        <v>1000</v>
      </c>
      <c r="D402" s="11">
        <f ca="1">IF(A402&lt;$B$1,VLOOKUP(A402,[1]DI!$A$4:$B$15000,2),0)</f>
        <v>7.6499999999999999E-2</v>
      </c>
      <c r="E402" s="70">
        <f t="shared" ca="1" si="146"/>
        <v>1.0002925600000001</v>
      </c>
      <c r="F402" s="70">
        <f ca="1">(TRUNC(PRODUCT($E$12:$E401),16))</f>
        <v>1.0378543255597401</v>
      </c>
      <c r="G402" s="70">
        <f t="shared" ca="1" si="147"/>
        <v>1.02592564191556</v>
      </c>
      <c r="H402" s="70">
        <f t="shared" ca="1" si="148"/>
        <v>1.0116272399999999</v>
      </c>
      <c r="I402" s="69">
        <f t="shared" si="137"/>
        <v>4.65E-2</v>
      </c>
      <c r="J402" s="71">
        <f t="shared" si="138"/>
        <v>44454</v>
      </c>
      <c r="K402" s="72">
        <f t="shared" si="139"/>
        <v>46</v>
      </c>
      <c r="L402" s="73">
        <f t="shared" si="133"/>
        <v>46</v>
      </c>
      <c r="M402" s="74">
        <f t="shared" si="134"/>
        <v>1.0083311720000001</v>
      </c>
      <c r="N402" s="74">
        <f t="shared" ca="1" si="135"/>
        <v>1.0200552810000001</v>
      </c>
      <c r="O402" s="73">
        <f t="shared" si="140"/>
        <v>0</v>
      </c>
      <c r="P402" s="70">
        <f t="shared" ca="1" si="141"/>
        <v>20.055281000000001</v>
      </c>
      <c r="Q402" s="70">
        <f t="shared" si="142"/>
        <v>0</v>
      </c>
      <c r="R402" s="75" t="str">
        <f t="shared" si="143"/>
        <v>J=</v>
      </c>
      <c r="S402" s="71">
        <f t="shared" si="144"/>
        <v>44635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4" x14ac:dyDescent="0.15">
      <c r="A403" s="68">
        <f t="shared" si="136"/>
        <v>44524</v>
      </c>
      <c r="B403" s="82">
        <f t="shared" ca="1" si="145"/>
        <v>1020.5377559999999</v>
      </c>
      <c r="C403" s="70">
        <f t="shared" si="132"/>
        <v>1000</v>
      </c>
      <c r="D403" s="11">
        <f ca="1">IF(A403&lt;$B$1,VLOOKUP(A403,[1]DI!$A$4:$B$15000,2),0)</f>
        <v>7.6499999999999999E-2</v>
      </c>
      <c r="E403" s="70">
        <f t="shared" ca="1" si="146"/>
        <v>1.0002925600000001</v>
      </c>
      <c r="F403" s="70">
        <f ca="1">(TRUNC(PRODUCT($E$12:$E402),16))</f>
        <v>1.0381579602212201</v>
      </c>
      <c r="G403" s="70">
        <f t="shared" ca="1" si="147"/>
        <v>1.02592564191556</v>
      </c>
      <c r="H403" s="70">
        <f t="shared" ca="1" si="148"/>
        <v>1.0119232</v>
      </c>
      <c r="I403" s="69">
        <f t="shared" si="137"/>
        <v>4.65E-2</v>
      </c>
      <c r="J403" s="71">
        <f t="shared" si="138"/>
        <v>44454</v>
      </c>
      <c r="K403" s="72">
        <f t="shared" si="139"/>
        <v>47</v>
      </c>
      <c r="L403" s="73">
        <f t="shared" si="133"/>
        <v>47</v>
      </c>
      <c r="M403" s="74">
        <f t="shared" si="134"/>
        <v>1.0085130529999999</v>
      </c>
      <c r="N403" s="74">
        <f t="shared" ca="1" si="135"/>
        <v>1.020537756</v>
      </c>
      <c r="O403" s="73">
        <f t="shared" si="140"/>
        <v>0</v>
      </c>
      <c r="P403" s="70">
        <f t="shared" ca="1" si="141"/>
        <v>20.537756000000002</v>
      </c>
      <c r="Q403" s="70">
        <f t="shared" si="142"/>
        <v>0</v>
      </c>
      <c r="R403" s="75" t="str">
        <f t="shared" si="143"/>
        <v>J=</v>
      </c>
      <c r="S403" s="71">
        <f t="shared" si="144"/>
        <v>44635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4" x14ac:dyDescent="0.15">
      <c r="A404" s="68">
        <f t="shared" si="136"/>
        <v>44525</v>
      </c>
      <c r="B404" s="82">
        <f t="shared" ca="1" si="145"/>
        <v>1021.0204629899999</v>
      </c>
      <c r="C404" s="70">
        <f t="shared" si="132"/>
        <v>1000</v>
      </c>
      <c r="D404" s="11">
        <f ca="1">IF(A404&lt;$B$1,VLOOKUP(A404,[1]DI!$A$4:$B$15000,2),0)</f>
        <v>7.6499999999999999E-2</v>
      </c>
      <c r="E404" s="70">
        <f t="shared" ca="1" si="146"/>
        <v>1.0002925600000001</v>
      </c>
      <c r="F404" s="70">
        <f ca="1">(TRUNC(PRODUCT($E$12:$E403),16))</f>
        <v>1.0384616837140701</v>
      </c>
      <c r="G404" s="70">
        <f t="shared" ca="1" si="147"/>
        <v>1.02592564191556</v>
      </c>
      <c r="H404" s="70">
        <f t="shared" ca="1" si="148"/>
        <v>1.01221925</v>
      </c>
      <c r="I404" s="69">
        <f t="shared" si="137"/>
        <v>4.65E-2</v>
      </c>
      <c r="J404" s="71">
        <f t="shared" si="138"/>
        <v>44454</v>
      </c>
      <c r="K404" s="72">
        <f t="shared" si="139"/>
        <v>48</v>
      </c>
      <c r="L404" s="73">
        <f t="shared" si="133"/>
        <v>48</v>
      </c>
      <c r="M404" s="74">
        <f t="shared" si="134"/>
        <v>1.0086949670000001</v>
      </c>
      <c r="N404" s="74">
        <f t="shared" ca="1" si="135"/>
        <v>1.0210204629999999</v>
      </c>
      <c r="O404" s="73">
        <f t="shared" si="140"/>
        <v>0</v>
      </c>
      <c r="P404" s="70">
        <f t="shared" ca="1" si="141"/>
        <v>21.020462989999999</v>
      </c>
      <c r="Q404" s="70">
        <f t="shared" si="142"/>
        <v>0</v>
      </c>
      <c r="R404" s="75" t="str">
        <f t="shared" si="143"/>
        <v>J=</v>
      </c>
      <c r="S404" s="71">
        <f t="shared" si="144"/>
        <v>44635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4" x14ac:dyDescent="0.15">
      <c r="A405" s="68">
        <f t="shared" si="136"/>
        <v>44526</v>
      </c>
      <c r="B405" s="82">
        <f t="shared" ca="1" si="145"/>
        <v>1021.503392</v>
      </c>
      <c r="C405" s="70">
        <f t="shared" si="132"/>
        <v>1000</v>
      </c>
      <c r="D405" s="11">
        <f ca="1">IF(A405&lt;$B$1,VLOOKUP(A405,[1]DI!$A$4:$B$15000,2),0)</f>
        <v>7.6499999999999999E-2</v>
      </c>
      <c r="E405" s="70">
        <f t="shared" ca="1" si="146"/>
        <v>1.0002925600000001</v>
      </c>
      <c r="F405" s="70">
        <f ca="1">(TRUNC(PRODUCT($E$12:$E404),16))</f>
        <v>1.0387654960642501</v>
      </c>
      <c r="G405" s="70">
        <f t="shared" ca="1" si="147"/>
        <v>1.02592564191556</v>
      </c>
      <c r="H405" s="70">
        <f t="shared" ca="1" si="148"/>
        <v>1.01251538</v>
      </c>
      <c r="I405" s="69">
        <f t="shared" si="137"/>
        <v>4.65E-2</v>
      </c>
      <c r="J405" s="71">
        <f t="shared" si="138"/>
        <v>44454</v>
      </c>
      <c r="K405" s="72">
        <f t="shared" si="139"/>
        <v>49</v>
      </c>
      <c r="L405" s="73">
        <f t="shared" si="133"/>
        <v>49</v>
      </c>
      <c r="M405" s="74">
        <f t="shared" si="134"/>
        <v>1.008876914</v>
      </c>
      <c r="N405" s="74">
        <f t="shared" ca="1" si="135"/>
        <v>1.0215033920000001</v>
      </c>
      <c r="O405" s="73">
        <f t="shared" si="140"/>
        <v>0</v>
      </c>
      <c r="P405" s="70">
        <f t="shared" ca="1" si="141"/>
        <v>21.503392000000002</v>
      </c>
      <c r="Q405" s="70">
        <f t="shared" si="142"/>
        <v>0</v>
      </c>
      <c r="R405" s="75" t="str">
        <f t="shared" si="143"/>
        <v>J=</v>
      </c>
      <c r="S405" s="71">
        <f t="shared" si="144"/>
        <v>44635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4" x14ac:dyDescent="0.15">
      <c r="A406" s="68">
        <f t="shared" si="136"/>
        <v>44527</v>
      </c>
      <c r="B406" s="82">
        <f t="shared" ca="1" si="145"/>
        <v>1021.98656199</v>
      </c>
      <c r="C406" s="70">
        <f t="shared" si="132"/>
        <v>1000</v>
      </c>
      <c r="D406" s="11">
        <f ca="1">IF(A406&lt;$B$1,VLOOKUP(A406,[1]DI!$A$4:$B$15000,2),0)</f>
        <v>0</v>
      </c>
      <c r="E406" s="70">
        <f t="shared" ca="1" si="146"/>
        <v>1</v>
      </c>
      <c r="F406" s="70">
        <f ca="1">(TRUNC(PRODUCT($E$12:$E405),16))</f>
        <v>1.03906939729778</v>
      </c>
      <c r="G406" s="70">
        <f t="shared" ca="1" si="147"/>
        <v>1.02592564191556</v>
      </c>
      <c r="H406" s="70">
        <f t="shared" ca="1" si="148"/>
        <v>1.01281161</v>
      </c>
      <c r="I406" s="69">
        <f t="shared" si="137"/>
        <v>4.65E-2</v>
      </c>
      <c r="J406" s="71">
        <f t="shared" si="138"/>
        <v>44454</v>
      </c>
      <c r="K406" s="72">
        <f t="shared" si="139"/>
        <v>49</v>
      </c>
      <c r="L406" s="73">
        <f t="shared" si="133"/>
        <v>50</v>
      </c>
      <c r="M406" s="74">
        <f t="shared" si="134"/>
        <v>1.009058893</v>
      </c>
      <c r="N406" s="74">
        <f t="shared" ca="1" si="135"/>
        <v>1.0219865619999999</v>
      </c>
      <c r="O406" s="73">
        <f t="shared" si="140"/>
        <v>0</v>
      </c>
      <c r="P406" s="70">
        <f t="shared" ca="1" si="141"/>
        <v>21.986561989999998</v>
      </c>
      <c r="Q406" s="70">
        <f t="shared" si="142"/>
        <v>0</v>
      </c>
      <c r="R406" s="75" t="str">
        <f t="shared" si="143"/>
        <v>J=</v>
      </c>
      <c r="S406" s="71">
        <f t="shared" si="144"/>
        <v>44635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4" x14ac:dyDescent="0.15">
      <c r="A407" s="68">
        <f t="shared" si="136"/>
        <v>44528</v>
      </c>
      <c r="B407" s="82">
        <f t="shared" ca="1" si="145"/>
        <v>1021.98656199</v>
      </c>
      <c r="C407" s="70">
        <f t="shared" si="132"/>
        <v>1000</v>
      </c>
      <c r="D407" s="11">
        <f ca="1">IF(A407&lt;$B$1,VLOOKUP(A407,[1]DI!$A$4:$B$15000,2),0)</f>
        <v>0</v>
      </c>
      <c r="E407" s="70">
        <f t="shared" ca="1" si="146"/>
        <v>1</v>
      </c>
      <c r="F407" s="70">
        <f ca="1">(TRUNC(PRODUCT($E$12:$E406),16))</f>
        <v>1.03906939729778</v>
      </c>
      <c r="G407" s="70">
        <f t="shared" ca="1" si="147"/>
        <v>1.02592564191556</v>
      </c>
      <c r="H407" s="70">
        <f t="shared" ca="1" si="148"/>
        <v>1.01281161</v>
      </c>
      <c r="I407" s="69">
        <f t="shared" si="137"/>
        <v>4.65E-2</v>
      </c>
      <c r="J407" s="71">
        <f t="shared" si="138"/>
        <v>44454</v>
      </c>
      <c r="K407" s="72">
        <f t="shared" si="139"/>
        <v>49</v>
      </c>
      <c r="L407" s="73">
        <f t="shared" si="133"/>
        <v>50</v>
      </c>
      <c r="M407" s="74">
        <f t="shared" si="134"/>
        <v>1.009058893</v>
      </c>
      <c r="N407" s="74">
        <f t="shared" ca="1" si="135"/>
        <v>1.0219865619999999</v>
      </c>
      <c r="O407" s="73">
        <f t="shared" si="140"/>
        <v>0</v>
      </c>
      <c r="P407" s="70">
        <f t="shared" ca="1" si="141"/>
        <v>21.986561989999998</v>
      </c>
      <c r="Q407" s="70">
        <f t="shared" si="142"/>
        <v>0</v>
      </c>
      <c r="R407" s="75" t="str">
        <f t="shared" si="143"/>
        <v>J=</v>
      </c>
      <c r="S407" s="71">
        <f t="shared" si="144"/>
        <v>44635</v>
      </c>
      <c r="T407" s="16"/>
      <c r="U407" s="8"/>
      <c r="V407" s="8"/>
      <c r="W407" s="16"/>
      <c r="X407" s="18"/>
      <c r="Y407" s="16"/>
      <c r="Z407" s="16"/>
      <c r="AA407" s="16"/>
      <c r="AB407" s="16"/>
      <c r="AC407" s="16"/>
      <c r="AD407" s="19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</row>
    <row r="408" spans="1:194" x14ac:dyDescent="0.15">
      <c r="A408" s="68">
        <f t="shared" si="136"/>
        <v>44529</v>
      </c>
      <c r="B408" s="82">
        <f t="shared" ca="1" si="145"/>
        <v>1021.98656199</v>
      </c>
      <c r="C408" s="70">
        <f t="shared" si="132"/>
        <v>1000</v>
      </c>
      <c r="D408" s="11">
        <f ca="1">IF(A408&lt;$B$1,VLOOKUP(A408,[1]DI!$A$4:$B$15000,2),0)</f>
        <v>7.6499999999999999E-2</v>
      </c>
      <c r="E408" s="70">
        <f t="shared" ca="1" si="146"/>
        <v>1.0002925600000001</v>
      </c>
      <c r="F408" s="70">
        <f ca="1">(TRUNC(PRODUCT($E$12:$E407),16))</f>
        <v>1.03906939729778</v>
      </c>
      <c r="G408" s="70">
        <f t="shared" ca="1" si="147"/>
        <v>1.02592564191556</v>
      </c>
      <c r="H408" s="70">
        <f t="shared" ca="1" si="148"/>
        <v>1.01281161</v>
      </c>
      <c r="I408" s="69">
        <f t="shared" si="137"/>
        <v>4.65E-2</v>
      </c>
      <c r="J408" s="71">
        <f t="shared" si="138"/>
        <v>44454</v>
      </c>
      <c r="K408" s="72">
        <f t="shared" si="139"/>
        <v>50</v>
      </c>
      <c r="L408" s="73">
        <f t="shared" si="133"/>
        <v>50</v>
      </c>
      <c r="M408" s="74">
        <f t="shared" si="134"/>
        <v>1.009058893</v>
      </c>
      <c r="N408" s="74">
        <f t="shared" ca="1" si="135"/>
        <v>1.0219865619999999</v>
      </c>
      <c r="O408" s="73">
        <f t="shared" si="140"/>
        <v>0</v>
      </c>
      <c r="P408" s="70">
        <f t="shared" ca="1" si="141"/>
        <v>21.986561989999998</v>
      </c>
      <c r="Q408" s="70">
        <f t="shared" si="142"/>
        <v>0</v>
      </c>
      <c r="R408" s="75" t="str">
        <f t="shared" si="143"/>
        <v>J=</v>
      </c>
      <c r="S408" s="71">
        <f t="shared" si="144"/>
        <v>44635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4" x14ac:dyDescent="0.15">
      <c r="A409" s="68">
        <f t="shared" si="136"/>
        <v>44530</v>
      </c>
      <c r="B409" s="82">
        <f t="shared" ca="1" si="145"/>
        <v>1022.4699450000001</v>
      </c>
      <c r="C409" s="70">
        <f t="shared" si="132"/>
        <v>1000</v>
      </c>
      <c r="D409" s="11">
        <f ca="1">IF(A409&lt;$B$1,VLOOKUP(A409,[1]DI!$A$4:$B$15000,2),0)</f>
        <v>7.6499999999999999E-2</v>
      </c>
      <c r="E409" s="70">
        <f t="shared" ca="1" si="146"/>
        <v>1.0002925600000001</v>
      </c>
      <c r="F409" s="70">
        <f ca="1">(TRUNC(PRODUCT($E$12:$E408),16))</f>
        <v>1.0393733874406601</v>
      </c>
      <c r="G409" s="70">
        <f t="shared" ca="1" si="147"/>
        <v>1.02592564191556</v>
      </c>
      <c r="H409" s="70">
        <f t="shared" ca="1" si="148"/>
        <v>1.01310791</v>
      </c>
      <c r="I409" s="69">
        <f t="shared" si="137"/>
        <v>4.65E-2</v>
      </c>
      <c r="J409" s="71">
        <f t="shared" si="138"/>
        <v>44454</v>
      </c>
      <c r="K409" s="72">
        <f t="shared" si="139"/>
        <v>51</v>
      </c>
      <c r="L409" s="73">
        <f t="shared" si="133"/>
        <v>51</v>
      </c>
      <c r="M409" s="74">
        <f t="shared" si="134"/>
        <v>1.009240906</v>
      </c>
      <c r="N409" s="74">
        <f t="shared" ca="1" si="135"/>
        <v>1.0224699450000001</v>
      </c>
      <c r="O409" s="73">
        <f t="shared" si="140"/>
        <v>0</v>
      </c>
      <c r="P409" s="70">
        <f t="shared" ca="1" si="141"/>
        <v>22.469944999999999</v>
      </c>
      <c r="Q409" s="70">
        <f t="shared" si="142"/>
        <v>0</v>
      </c>
      <c r="R409" s="75" t="str">
        <f t="shared" si="143"/>
        <v>J=</v>
      </c>
      <c r="S409" s="71">
        <f t="shared" si="144"/>
        <v>44635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4" x14ac:dyDescent="0.15">
      <c r="A410" s="68">
        <f t="shared" si="136"/>
        <v>44531</v>
      </c>
      <c r="B410" s="82">
        <f t="shared" ca="1" si="145"/>
        <v>1022.953569</v>
      </c>
      <c r="C410" s="70">
        <f t="shared" si="132"/>
        <v>1000</v>
      </c>
      <c r="D410" s="11">
        <f ca="1">IF(A410&lt;$B$1,VLOOKUP(A410,[1]DI!$A$4:$B$15000,2),0)</f>
        <v>7.6499999999999999E-2</v>
      </c>
      <c r="E410" s="70">
        <f t="shared" ca="1" si="146"/>
        <v>1.0002925600000001</v>
      </c>
      <c r="F410" s="70">
        <f ca="1">(TRUNC(PRODUCT($E$12:$E409),16))</f>
        <v>1.0396774665188899</v>
      </c>
      <c r="G410" s="70">
        <f t="shared" ca="1" si="147"/>
        <v>1.02592564191556</v>
      </c>
      <c r="H410" s="70">
        <f t="shared" ca="1" si="148"/>
        <v>1.0134043100000001</v>
      </c>
      <c r="I410" s="69">
        <f t="shared" si="137"/>
        <v>4.65E-2</v>
      </c>
      <c r="J410" s="71">
        <f t="shared" si="138"/>
        <v>44454</v>
      </c>
      <c r="K410" s="72">
        <f t="shared" si="139"/>
        <v>52</v>
      </c>
      <c r="L410" s="73">
        <f t="shared" si="133"/>
        <v>52</v>
      </c>
      <c r="M410" s="74">
        <f t="shared" si="134"/>
        <v>1.0094229509999999</v>
      </c>
      <c r="N410" s="74">
        <f t="shared" ca="1" si="135"/>
        <v>1.022953569</v>
      </c>
      <c r="O410" s="73">
        <f t="shared" si="140"/>
        <v>0</v>
      </c>
      <c r="P410" s="70">
        <f t="shared" ca="1" si="141"/>
        <v>22.953569000000002</v>
      </c>
      <c r="Q410" s="70">
        <f t="shared" si="142"/>
        <v>0</v>
      </c>
      <c r="R410" s="75" t="str">
        <f t="shared" si="143"/>
        <v>J=</v>
      </c>
      <c r="S410" s="71">
        <f t="shared" si="144"/>
        <v>44635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4" x14ac:dyDescent="0.15">
      <c r="A411" s="68">
        <f t="shared" si="136"/>
        <v>44532</v>
      </c>
      <c r="B411" s="82">
        <f t="shared" ca="1" si="145"/>
        <v>1023.437415</v>
      </c>
      <c r="C411" s="70">
        <f t="shared" si="132"/>
        <v>1000</v>
      </c>
      <c r="D411" s="11">
        <f ca="1">IF(A411&lt;$B$1,VLOOKUP(A411,[1]DI!$A$4:$B$15000,2),0)</f>
        <v>7.6499999999999999E-2</v>
      </c>
      <c r="E411" s="70">
        <f t="shared" ca="1" si="146"/>
        <v>1.0002925600000001</v>
      </c>
      <c r="F411" s="70">
        <f ca="1">(TRUNC(PRODUCT($E$12:$E410),16))</f>
        <v>1.03998163455849</v>
      </c>
      <c r="G411" s="70">
        <f t="shared" ca="1" si="147"/>
        <v>1.02592564191556</v>
      </c>
      <c r="H411" s="70">
        <f t="shared" ca="1" si="148"/>
        <v>1.0137007899999999</v>
      </c>
      <c r="I411" s="69">
        <f t="shared" si="137"/>
        <v>4.65E-2</v>
      </c>
      <c r="J411" s="71">
        <f t="shared" si="138"/>
        <v>44454</v>
      </c>
      <c r="K411" s="72">
        <f t="shared" si="139"/>
        <v>53</v>
      </c>
      <c r="L411" s="73">
        <f t="shared" si="133"/>
        <v>53</v>
      </c>
      <c r="M411" s="74">
        <f t="shared" si="134"/>
        <v>1.009605029</v>
      </c>
      <c r="N411" s="74">
        <f t="shared" ca="1" si="135"/>
        <v>1.0234374150000001</v>
      </c>
      <c r="O411" s="73">
        <f t="shared" si="140"/>
        <v>0</v>
      </c>
      <c r="P411" s="70">
        <f t="shared" ca="1" si="141"/>
        <v>23.437415000000001</v>
      </c>
      <c r="Q411" s="70">
        <f t="shared" si="142"/>
        <v>0</v>
      </c>
      <c r="R411" s="75" t="str">
        <f t="shared" si="143"/>
        <v>J=</v>
      </c>
      <c r="S411" s="71">
        <f t="shared" si="144"/>
        <v>44635</v>
      </c>
      <c r="T411" s="8"/>
      <c r="U411" s="8"/>
      <c r="V411" s="8"/>
      <c r="W411" s="8"/>
      <c r="X411" s="1"/>
      <c r="Y411" s="8"/>
      <c r="Z411" s="8"/>
      <c r="AA411" s="8"/>
      <c r="AB411" s="8"/>
      <c r="AC411" s="8"/>
      <c r="AD411" s="9"/>
      <c r="AE411" s="8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4" x14ac:dyDescent="0.15">
      <c r="A412" s="68">
        <f t="shared" si="136"/>
        <v>44533</v>
      </c>
      <c r="B412" s="82">
        <f t="shared" ca="1" si="145"/>
        <v>1023.9214940000001</v>
      </c>
      <c r="C412" s="70">
        <f t="shared" si="132"/>
        <v>1000</v>
      </c>
      <c r="D412" s="11">
        <f ca="1">IF(A412&lt;$B$1,VLOOKUP(A412,[1]DI!$A$4:$B$15000,2),0)</f>
        <v>7.6499999999999999E-2</v>
      </c>
      <c r="E412" s="70">
        <f t="shared" ca="1" si="146"/>
        <v>1.0002925600000001</v>
      </c>
      <c r="F412" s="70">
        <f ca="1">(TRUNC(PRODUCT($E$12:$E411),16))</f>
        <v>1.0402858915855</v>
      </c>
      <c r="G412" s="70">
        <f t="shared" ca="1" si="147"/>
        <v>1.02592564191556</v>
      </c>
      <c r="H412" s="70">
        <f t="shared" ca="1" si="148"/>
        <v>1.0139973600000001</v>
      </c>
      <c r="I412" s="69">
        <f t="shared" si="137"/>
        <v>4.65E-2</v>
      </c>
      <c r="J412" s="71">
        <f t="shared" si="138"/>
        <v>44454</v>
      </c>
      <c r="K412" s="72">
        <f t="shared" si="139"/>
        <v>54</v>
      </c>
      <c r="L412" s="73">
        <f t="shared" si="133"/>
        <v>54</v>
      </c>
      <c r="M412" s="74">
        <f t="shared" si="134"/>
        <v>1.00978714</v>
      </c>
      <c r="N412" s="74">
        <f t="shared" ca="1" si="135"/>
        <v>1.0239214940000001</v>
      </c>
      <c r="O412" s="73">
        <f t="shared" si="140"/>
        <v>0</v>
      </c>
      <c r="P412" s="70">
        <f t="shared" ca="1" si="141"/>
        <v>23.921493999999999</v>
      </c>
      <c r="Q412" s="70">
        <f t="shared" si="142"/>
        <v>0</v>
      </c>
      <c r="R412" s="75" t="str">
        <f t="shared" si="143"/>
        <v>J=</v>
      </c>
      <c r="S412" s="71">
        <f t="shared" si="144"/>
        <v>44635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4" x14ac:dyDescent="0.15">
      <c r="A413" s="68">
        <f t="shared" si="136"/>
        <v>44534</v>
      </c>
      <c r="B413" s="82">
        <f t="shared" ca="1" si="145"/>
        <v>1024.4057949999999</v>
      </c>
      <c r="C413" s="70">
        <f t="shared" si="132"/>
        <v>1000</v>
      </c>
      <c r="D413" s="11">
        <f ca="1">IF(A413&lt;$B$1,VLOOKUP(A413,[1]DI!$A$4:$B$15000,2),0)</f>
        <v>0</v>
      </c>
      <c r="E413" s="70">
        <f t="shared" ca="1" si="146"/>
        <v>1</v>
      </c>
      <c r="F413" s="70">
        <f ca="1">(TRUNC(PRODUCT($E$12:$E412),16))</f>
        <v>1.0405902376259399</v>
      </c>
      <c r="G413" s="70">
        <f t="shared" ca="1" si="147"/>
        <v>1.02592564191556</v>
      </c>
      <c r="H413" s="70">
        <f t="shared" ca="1" si="148"/>
        <v>1.01429401</v>
      </c>
      <c r="I413" s="69">
        <f t="shared" si="137"/>
        <v>4.65E-2</v>
      </c>
      <c r="J413" s="71">
        <f t="shared" si="138"/>
        <v>44454</v>
      </c>
      <c r="K413" s="72">
        <f t="shared" si="139"/>
        <v>54</v>
      </c>
      <c r="L413" s="73">
        <f t="shared" si="133"/>
        <v>55</v>
      </c>
      <c r="M413" s="74">
        <f t="shared" si="134"/>
        <v>1.0099692840000001</v>
      </c>
      <c r="N413" s="74">
        <f t="shared" ca="1" si="135"/>
        <v>1.0244057950000001</v>
      </c>
      <c r="O413" s="73">
        <f t="shared" si="140"/>
        <v>0</v>
      </c>
      <c r="P413" s="70">
        <f t="shared" ca="1" si="141"/>
        <v>24.405795000000001</v>
      </c>
      <c r="Q413" s="70">
        <f t="shared" si="142"/>
        <v>0</v>
      </c>
      <c r="R413" s="75" t="str">
        <f t="shared" si="143"/>
        <v>J=</v>
      </c>
      <c r="S413" s="71">
        <f t="shared" si="144"/>
        <v>44635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4" x14ac:dyDescent="0.15">
      <c r="A414" s="68">
        <f t="shared" si="136"/>
        <v>44535</v>
      </c>
      <c r="B414" s="82">
        <f t="shared" ca="1" si="145"/>
        <v>1024.4057949999999</v>
      </c>
      <c r="C414" s="70">
        <f t="shared" si="132"/>
        <v>1000</v>
      </c>
      <c r="D414" s="11">
        <f ca="1">IF(A414&lt;$B$1,VLOOKUP(A414,[1]DI!$A$4:$B$15000,2),0)</f>
        <v>0</v>
      </c>
      <c r="E414" s="70">
        <f t="shared" ca="1" si="146"/>
        <v>1</v>
      </c>
      <c r="F414" s="70">
        <f ca="1">(TRUNC(PRODUCT($E$12:$E413),16))</f>
        <v>1.0405902376259399</v>
      </c>
      <c r="G414" s="70">
        <f t="shared" ca="1" si="147"/>
        <v>1.02592564191556</v>
      </c>
      <c r="H414" s="70">
        <f t="shared" ca="1" si="148"/>
        <v>1.01429401</v>
      </c>
      <c r="I414" s="69">
        <f t="shared" si="137"/>
        <v>4.65E-2</v>
      </c>
      <c r="J414" s="71">
        <f t="shared" si="138"/>
        <v>44454</v>
      </c>
      <c r="K414" s="72">
        <f t="shared" si="139"/>
        <v>54</v>
      </c>
      <c r="L414" s="73">
        <f t="shared" si="133"/>
        <v>55</v>
      </c>
      <c r="M414" s="74">
        <f t="shared" si="134"/>
        <v>1.0099692840000001</v>
      </c>
      <c r="N414" s="74">
        <f t="shared" ca="1" si="135"/>
        <v>1.0244057950000001</v>
      </c>
      <c r="O414" s="73">
        <f t="shared" si="140"/>
        <v>0</v>
      </c>
      <c r="P414" s="70">
        <f t="shared" ca="1" si="141"/>
        <v>24.405795000000001</v>
      </c>
      <c r="Q414" s="70">
        <f t="shared" si="142"/>
        <v>0</v>
      </c>
      <c r="R414" s="75" t="str">
        <f t="shared" si="143"/>
        <v>J=</v>
      </c>
      <c r="S414" s="71">
        <f t="shared" si="144"/>
        <v>44635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4" x14ac:dyDescent="0.15">
      <c r="A415" s="68">
        <f t="shared" si="136"/>
        <v>44536</v>
      </c>
      <c r="B415" s="82">
        <f t="shared" ca="1" si="145"/>
        <v>1024.4057949999999</v>
      </c>
      <c r="C415" s="70">
        <f t="shared" si="132"/>
        <v>1000</v>
      </c>
      <c r="D415" s="11">
        <f ca="1">IF(A415&lt;$B$1,VLOOKUP(A415,[1]DI!$A$4:$B$15000,2),0)</f>
        <v>7.6499999999999999E-2</v>
      </c>
      <c r="E415" s="70">
        <f t="shared" ca="1" si="146"/>
        <v>1.0002925600000001</v>
      </c>
      <c r="F415" s="70">
        <f ca="1">(TRUNC(PRODUCT($E$12:$E414),16))</f>
        <v>1.0405902376259399</v>
      </c>
      <c r="G415" s="70">
        <f t="shared" ca="1" si="147"/>
        <v>1.02592564191556</v>
      </c>
      <c r="H415" s="70">
        <f t="shared" ca="1" si="148"/>
        <v>1.01429401</v>
      </c>
      <c r="I415" s="69">
        <f t="shared" si="137"/>
        <v>4.65E-2</v>
      </c>
      <c r="J415" s="71">
        <f t="shared" si="138"/>
        <v>44454</v>
      </c>
      <c r="K415" s="72">
        <f t="shared" si="139"/>
        <v>55</v>
      </c>
      <c r="L415" s="73">
        <f t="shared" si="133"/>
        <v>55</v>
      </c>
      <c r="M415" s="74">
        <f t="shared" si="134"/>
        <v>1.0099692840000001</v>
      </c>
      <c r="N415" s="74">
        <f t="shared" ca="1" si="135"/>
        <v>1.0244057950000001</v>
      </c>
      <c r="O415" s="73">
        <f t="shared" si="140"/>
        <v>0</v>
      </c>
      <c r="P415" s="70">
        <f t="shared" ca="1" si="141"/>
        <v>24.405795000000001</v>
      </c>
      <c r="Q415" s="70">
        <f t="shared" si="142"/>
        <v>0</v>
      </c>
      <c r="R415" s="75" t="str">
        <f t="shared" si="143"/>
        <v>J=</v>
      </c>
      <c r="S415" s="71">
        <f t="shared" si="144"/>
        <v>44635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4" x14ac:dyDescent="0.15">
      <c r="A416" s="68">
        <f t="shared" si="136"/>
        <v>44537</v>
      </c>
      <c r="B416" s="82">
        <f t="shared" ca="1" si="145"/>
        <v>1024.8903389899999</v>
      </c>
      <c r="C416" s="70">
        <f t="shared" si="132"/>
        <v>1000</v>
      </c>
      <c r="D416" s="11">
        <f ca="1">IF(A416&lt;$B$1,VLOOKUP(A416,[1]DI!$A$4:$B$15000,2),0)</f>
        <v>7.6499999999999999E-2</v>
      </c>
      <c r="E416" s="70">
        <f t="shared" ca="1" si="146"/>
        <v>1.0002925600000001</v>
      </c>
      <c r="F416" s="70">
        <f ca="1">(TRUNC(PRODUCT($E$12:$E415),16))</f>
        <v>1.0408946727058599</v>
      </c>
      <c r="G416" s="70">
        <f t="shared" ca="1" si="147"/>
        <v>1.02592564191556</v>
      </c>
      <c r="H416" s="70">
        <f t="shared" ca="1" si="148"/>
        <v>1.0145907599999999</v>
      </c>
      <c r="I416" s="69">
        <f t="shared" si="137"/>
        <v>4.65E-2</v>
      </c>
      <c r="J416" s="71">
        <f t="shared" si="138"/>
        <v>44454</v>
      </c>
      <c r="K416" s="72">
        <f t="shared" si="139"/>
        <v>56</v>
      </c>
      <c r="L416" s="73">
        <f t="shared" si="133"/>
        <v>56</v>
      </c>
      <c r="M416" s="74">
        <f t="shared" si="134"/>
        <v>1.010151461</v>
      </c>
      <c r="N416" s="74">
        <f t="shared" ca="1" si="135"/>
        <v>1.0248903389999999</v>
      </c>
      <c r="O416" s="73">
        <f t="shared" si="140"/>
        <v>0</v>
      </c>
      <c r="P416" s="70">
        <f t="shared" ca="1" si="141"/>
        <v>24.89033899</v>
      </c>
      <c r="Q416" s="70">
        <f t="shared" si="142"/>
        <v>0</v>
      </c>
      <c r="R416" s="75" t="str">
        <f t="shared" si="143"/>
        <v>J=</v>
      </c>
      <c r="S416" s="71">
        <f t="shared" si="144"/>
        <v>44635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15">
      <c r="A417" s="68">
        <f t="shared" si="136"/>
        <v>44538</v>
      </c>
      <c r="B417" s="82">
        <f t="shared" ca="1" si="145"/>
        <v>1025.3750930000001</v>
      </c>
      <c r="C417" s="70">
        <f t="shared" si="132"/>
        <v>1000</v>
      </c>
      <c r="D417" s="11">
        <f ca="1">IF(A417&lt;$B$1,VLOOKUP(A417,[1]DI!$A$4:$B$15000,2),0)</f>
        <v>7.6499999999999999E-2</v>
      </c>
      <c r="E417" s="70">
        <f t="shared" ca="1" si="146"/>
        <v>1.0002925600000001</v>
      </c>
      <c r="F417" s="70">
        <f ca="1">(TRUNC(PRODUCT($E$12:$E416),16))</f>
        <v>1.0411991968513099</v>
      </c>
      <c r="G417" s="70">
        <f t="shared" ca="1" si="147"/>
        <v>1.02592564191556</v>
      </c>
      <c r="H417" s="70">
        <f t="shared" ca="1" si="148"/>
        <v>1.0148875799999999</v>
      </c>
      <c r="I417" s="69">
        <f t="shared" si="137"/>
        <v>4.65E-2</v>
      </c>
      <c r="J417" s="71">
        <f t="shared" si="138"/>
        <v>44454</v>
      </c>
      <c r="K417" s="72">
        <f t="shared" si="139"/>
        <v>57</v>
      </c>
      <c r="L417" s="73">
        <f t="shared" si="133"/>
        <v>57</v>
      </c>
      <c r="M417" s="74">
        <f t="shared" si="134"/>
        <v>1.0103336700000001</v>
      </c>
      <c r="N417" s="74">
        <f t="shared" ca="1" si="135"/>
        <v>1.0253750930000001</v>
      </c>
      <c r="O417" s="73">
        <f t="shared" si="140"/>
        <v>0</v>
      </c>
      <c r="P417" s="70">
        <f t="shared" ca="1" si="141"/>
        <v>25.375093</v>
      </c>
      <c r="Q417" s="70">
        <f t="shared" si="142"/>
        <v>0</v>
      </c>
      <c r="R417" s="75" t="str">
        <f t="shared" si="143"/>
        <v>J=</v>
      </c>
      <c r="S417" s="71">
        <f t="shared" si="144"/>
        <v>44635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15">
      <c r="A418" s="68">
        <f t="shared" si="136"/>
        <v>44539</v>
      </c>
      <c r="B418" s="82">
        <f t="shared" ca="1" si="145"/>
        <v>1025.8600919999999</v>
      </c>
      <c r="C418" s="70">
        <f t="shared" si="132"/>
        <v>1000</v>
      </c>
      <c r="D418" s="11">
        <f ca="1">IF(A418&lt;$B$1,VLOOKUP(A418,[1]DI!$A$4:$B$15000,2),0)</f>
        <v>9.1499999999999998E-2</v>
      </c>
      <c r="E418" s="70">
        <f t="shared" ca="1" si="146"/>
        <v>1.00034749</v>
      </c>
      <c r="F418" s="70">
        <f ca="1">(TRUNC(PRODUCT($E$12:$E417),16))</f>
        <v>1.04150381008834</v>
      </c>
      <c r="G418" s="70">
        <f t="shared" ca="1" si="147"/>
        <v>1.02592564191556</v>
      </c>
      <c r="H418" s="70">
        <f t="shared" ca="1" si="148"/>
        <v>1.0151844999999999</v>
      </c>
      <c r="I418" s="69">
        <f t="shared" si="137"/>
        <v>4.65E-2</v>
      </c>
      <c r="J418" s="71">
        <f t="shared" si="138"/>
        <v>44454</v>
      </c>
      <c r="K418" s="72">
        <f t="shared" si="139"/>
        <v>58</v>
      </c>
      <c r="L418" s="73">
        <f t="shared" si="133"/>
        <v>58</v>
      </c>
      <c r="M418" s="74">
        <f t="shared" si="134"/>
        <v>1.0105159130000001</v>
      </c>
      <c r="N418" s="74">
        <f t="shared" ca="1" si="135"/>
        <v>1.0258600920000001</v>
      </c>
      <c r="O418" s="73">
        <f t="shared" si="140"/>
        <v>0</v>
      </c>
      <c r="P418" s="70">
        <f t="shared" ca="1" si="141"/>
        <v>25.860092000000002</v>
      </c>
      <c r="Q418" s="70">
        <f t="shared" si="142"/>
        <v>0</v>
      </c>
      <c r="R418" s="75" t="str">
        <f t="shared" si="143"/>
        <v>J=</v>
      </c>
      <c r="S418" s="71">
        <f t="shared" si="144"/>
        <v>44635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15">
      <c r="A419" s="68">
        <f t="shared" si="136"/>
        <v>44540</v>
      </c>
      <c r="B419" s="82">
        <f t="shared" ca="1" si="145"/>
        <v>1026.4016789899999</v>
      </c>
      <c r="C419" s="70">
        <f t="shared" si="132"/>
        <v>1000</v>
      </c>
      <c r="D419" s="11">
        <f ca="1">IF(A419&lt;$B$1,VLOOKUP(A419,[1]DI!$A$4:$B$15000,2),0)</f>
        <v>9.1499999999999998E-2</v>
      </c>
      <c r="E419" s="70">
        <f t="shared" ca="1" si="146"/>
        <v>1.00034749</v>
      </c>
      <c r="F419" s="70">
        <f ca="1">(TRUNC(PRODUCT($E$12:$E418),16))</f>
        <v>1.04186572224731</v>
      </c>
      <c r="G419" s="70">
        <f t="shared" ca="1" si="147"/>
        <v>1.02592564191556</v>
      </c>
      <c r="H419" s="70">
        <f t="shared" ca="1" si="148"/>
        <v>1.01553727</v>
      </c>
      <c r="I419" s="69">
        <f t="shared" si="137"/>
        <v>4.65E-2</v>
      </c>
      <c r="J419" s="71">
        <f t="shared" si="138"/>
        <v>44454</v>
      </c>
      <c r="K419" s="72">
        <f t="shared" si="139"/>
        <v>59</v>
      </c>
      <c r="L419" s="73">
        <f t="shared" si="133"/>
        <v>59</v>
      </c>
      <c r="M419" s="74">
        <f t="shared" si="134"/>
        <v>1.0106981880000001</v>
      </c>
      <c r="N419" s="74">
        <f t="shared" ca="1" si="135"/>
        <v>1.0264016789999999</v>
      </c>
      <c r="O419" s="73">
        <f t="shared" si="140"/>
        <v>0</v>
      </c>
      <c r="P419" s="70">
        <f t="shared" ca="1" si="141"/>
        <v>26.401678990000001</v>
      </c>
      <c r="Q419" s="70">
        <f t="shared" si="142"/>
        <v>0</v>
      </c>
      <c r="R419" s="75" t="str">
        <f t="shared" si="143"/>
        <v>J=</v>
      </c>
      <c r="S419" s="71">
        <f t="shared" si="144"/>
        <v>44635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15">
      <c r="A420" s="68">
        <f t="shared" si="136"/>
        <v>44541</v>
      </c>
      <c r="B420" s="82">
        <f t="shared" ca="1" si="145"/>
        <v>1026.9435490000001</v>
      </c>
      <c r="C420" s="70">
        <f t="shared" si="132"/>
        <v>1000</v>
      </c>
      <c r="D420" s="11">
        <f ca="1">IF(A420&lt;$B$1,VLOOKUP(A420,[1]DI!$A$4:$B$15000,2),0)</f>
        <v>0</v>
      </c>
      <c r="E420" s="70">
        <f t="shared" ca="1" si="146"/>
        <v>1</v>
      </c>
      <c r="F420" s="70">
        <f ca="1">(TRUNC(PRODUCT($E$12:$E419),16))</f>
        <v>1.0422277601671299</v>
      </c>
      <c r="G420" s="70">
        <f t="shared" ca="1" si="147"/>
        <v>1.02592564191556</v>
      </c>
      <c r="H420" s="70">
        <f t="shared" ca="1" si="148"/>
        <v>1.0158901600000001</v>
      </c>
      <c r="I420" s="69">
        <f t="shared" si="137"/>
        <v>4.65E-2</v>
      </c>
      <c r="J420" s="71">
        <f t="shared" si="138"/>
        <v>44454</v>
      </c>
      <c r="K420" s="72">
        <f t="shared" si="139"/>
        <v>59</v>
      </c>
      <c r="L420" s="73">
        <f t="shared" si="133"/>
        <v>60</v>
      </c>
      <c r="M420" s="74">
        <f t="shared" si="134"/>
        <v>1.010880496</v>
      </c>
      <c r="N420" s="74">
        <f t="shared" ca="1" si="135"/>
        <v>1.0269435490000001</v>
      </c>
      <c r="O420" s="73">
        <f t="shared" si="140"/>
        <v>0</v>
      </c>
      <c r="P420" s="70">
        <f t="shared" ca="1" si="141"/>
        <v>26.943549000000001</v>
      </c>
      <c r="Q420" s="70">
        <f t="shared" si="142"/>
        <v>0</v>
      </c>
      <c r="R420" s="75" t="str">
        <f t="shared" si="143"/>
        <v>J=</v>
      </c>
      <c r="S420" s="71">
        <f t="shared" si="144"/>
        <v>44635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15">
      <c r="A421" s="68">
        <f t="shared" si="136"/>
        <v>44542</v>
      </c>
      <c r="B421" s="82">
        <f t="shared" ca="1" si="145"/>
        <v>1026.9435490000001</v>
      </c>
      <c r="C421" s="70">
        <f t="shared" si="132"/>
        <v>1000</v>
      </c>
      <c r="D421" s="11">
        <f ca="1">IF(A421&lt;$B$1,VLOOKUP(A421,[1]DI!$A$4:$B$15000,2),0)</f>
        <v>0</v>
      </c>
      <c r="E421" s="70">
        <f t="shared" ca="1" si="146"/>
        <v>1</v>
      </c>
      <c r="F421" s="70">
        <f ca="1">(TRUNC(PRODUCT($E$12:$E420),16))</f>
        <v>1.0422277601671299</v>
      </c>
      <c r="G421" s="70">
        <f t="shared" ca="1" si="147"/>
        <v>1.02592564191556</v>
      </c>
      <c r="H421" s="70">
        <f t="shared" ca="1" si="148"/>
        <v>1.0158901600000001</v>
      </c>
      <c r="I421" s="69">
        <f t="shared" si="137"/>
        <v>4.65E-2</v>
      </c>
      <c r="J421" s="71">
        <f t="shared" si="138"/>
        <v>44454</v>
      </c>
      <c r="K421" s="72">
        <f t="shared" si="139"/>
        <v>59</v>
      </c>
      <c r="L421" s="73">
        <f t="shared" si="133"/>
        <v>60</v>
      </c>
      <c r="M421" s="74">
        <f t="shared" si="134"/>
        <v>1.010880496</v>
      </c>
      <c r="N421" s="74">
        <f t="shared" ca="1" si="135"/>
        <v>1.0269435490000001</v>
      </c>
      <c r="O421" s="73">
        <f t="shared" si="140"/>
        <v>0</v>
      </c>
      <c r="P421" s="70">
        <f t="shared" ca="1" si="141"/>
        <v>26.943549000000001</v>
      </c>
      <c r="Q421" s="70">
        <f t="shared" si="142"/>
        <v>0</v>
      </c>
      <c r="R421" s="75" t="str">
        <f t="shared" si="143"/>
        <v>J=</v>
      </c>
      <c r="S421" s="71">
        <f t="shared" si="144"/>
        <v>44635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15">
      <c r="A422" s="68">
        <f t="shared" si="136"/>
        <v>44543</v>
      </c>
      <c r="B422" s="82">
        <f t="shared" ca="1" si="145"/>
        <v>1026.9435490000001</v>
      </c>
      <c r="C422" s="70">
        <f t="shared" si="132"/>
        <v>1000</v>
      </c>
      <c r="D422" s="11">
        <f ca="1">IF(A422&lt;$B$1,VLOOKUP(A422,[1]DI!$A$4:$B$15000,2),0)</f>
        <v>9.1499999999999998E-2</v>
      </c>
      <c r="E422" s="70">
        <f t="shared" ca="1" si="146"/>
        <v>1.00034749</v>
      </c>
      <c r="F422" s="70">
        <f ca="1">(TRUNC(PRODUCT($E$12:$E421),16))</f>
        <v>1.0422277601671299</v>
      </c>
      <c r="G422" s="70">
        <f t="shared" ca="1" si="147"/>
        <v>1.02592564191556</v>
      </c>
      <c r="H422" s="70">
        <f t="shared" ca="1" si="148"/>
        <v>1.0158901600000001</v>
      </c>
      <c r="I422" s="69">
        <f t="shared" si="137"/>
        <v>4.65E-2</v>
      </c>
      <c r="J422" s="71">
        <f t="shared" si="138"/>
        <v>44454</v>
      </c>
      <c r="K422" s="72">
        <f t="shared" si="139"/>
        <v>60</v>
      </c>
      <c r="L422" s="73">
        <f t="shared" si="133"/>
        <v>60</v>
      </c>
      <c r="M422" s="74">
        <f t="shared" si="134"/>
        <v>1.010880496</v>
      </c>
      <c r="N422" s="74">
        <f t="shared" ca="1" si="135"/>
        <v>1.0269435490000001</v>
      </c>
      <c r="O422" s="73">
        <f t="shared" si="140"/>
        <v>0</v>
      </c>
      <c r="P422" s="70">
        <f t="shared" ca="1" si="141"/>
        <v>26.943549000000001</v>
      </c>
      <c r="Q422" s="70">
        <f t="shared" si="142"/>
        <v>0</v>
      </c>
      <c r="R422" s="75" t="str">
        <f t="shared" si="143"/>
        <v>J=</v>
      </c>
      <c r="S422" s="71">
        <f t="shared" si="144"/>
        <v>44635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15">
      <c r="A423" s="68">
        <f t="shared" si="136"/>
        <v>44544</v>
      </c>
      <c r="B423" s="82">
        <f t="shared" ca="1" si="145"/>
        <v>1027.4857030000001</v>
      </c>
      <c r="C423" s="70">
        <f t="shared" si="132"/>
        <v>1000</v>
      </c>
      <c r="D423" s="11">
        <f ca="1">IF(A423&lt;$B$1,VLOOKUP(A423,[1]DI!$A$4:$B$15000,2),0)</f>
        <v>9.1499999999999998E-2</v>
      </c>
      <c r="E423" s="70">
        <f t="shared" ca="1" si="146"/>
        <v>1.00034749</v>
      </c>
      <c r="F423" s="70">
        <f ca="1">(TRUNC(PRODUCT($E$12:$E422),16))</f>
        <v>1.04258992389151</v>
      </c>
      <c r="G423" s="70">
        <f t="shared" ca="1" si="147"/>
        <v>1.02592564191556</v>
      </c>
      <c r="H423" s="70">
        <f t="shared" ca="1" si="148"/>
        <v>1.0162431700000001</v>
      </c>
      <c r="I423" s="69">
        <f t="shared" si="137"/>
        <v>4.65E-2</v>
      </c>
      <c r="J423" s="71">
        <f t="shared" si="138"/>
        <v>44454</v>
      </c>
      <c r="K423" s="72">
        <f t="shared" si="139"/>
        <v>61</v>
      </c>
      <c r="L423" s="73">
        <f t="shared" si="133"/>
        <v>61</v>
      </c>
      <c r="M423" s="74">
        <f t="shared" si="134"/>
        <v>1.0110628370000001</v>
      </c>
      <c r="N423" s="74">
        <f t="shared" ca="1" si="135"/>
        <v>1.027485703</v>
      </c>
      <c r="O423" s="73">
        <f t="shared" si="140"/>
        <v>0</v>
      </c>
      <c r="P423" s="70">
        <f t="shared" ca="1" si="141"/>
        <v>27.485703000000001</v>
      </c>
      <c r="Q423" s="70">
        <f t="shared" si="142"/>
        <v>0</v>
      </c>
      <c r="R423" s="75" t="str">
        <f t="shared" si="143"/>
        <v>J=</v>
      </c>
      <c r="S423" s="71">
        <f t="shared" si="144"/>
        <v>44635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15">
      <c r="A424" s="68">
        <f t="shared" si="136"/>
        <v>44545</v>
      </c>
      <c r="B424" s="82">
        <f t="shared" ca="1" si="145"/>
        <v>1028.0281399999999</v>
      </c>
      <c r="C424" s="70">
        <f t="shared" si="132"/>
        <v>1000</v>
      </c>
      <c r="D424" s="11">
        <f ca="1">IF(A424&lt;$B$1,VLOOKUP(A424,[1]DI!$A$4:$B$15000,2),0)</f>
        <v>9.1499999999999998E-2</v>
      </c>
      <c r="E424" s="70">
        <f t="shared" ca="1" si="146"/>
        <v>1.00034749</v>
      </c>
      <c r="F424" s="70">
        <f ca="1">(TRUNC(PRODUCT($E$12:$E423),16))</f>
        <v>1.04295221346416</v>
      </c>
      <c r="G424" s="70">
        <f t="shared" ca="1" si="147"/>
        <v>1.02592564191556</v>
      </c>
      <c r="H424" s="70">
        <f t="shared" ca="1" si="148"/>
        <v>1.0165963</v>
      </c>
      <c r="I424" s="69">
        <f t="shared" si="137"/>
        <v>4.65E-2</v>
      </c>
      <c r="J424" s="71">
        <f t="shared" si="138"/>
        <v>44454</v>
      </c>
      <c r="K424" s="72">
        <f t="shared" si="139"/>
        <v>62</v>
      </c>
      <c r="L424" s="73">
        <f t="shared" si="133"/>
        <v>62</v>
      </c>
      <c r="M424" s="74">
        <f t="shared" si="134"/>
        <v>1.0112452110000001</v>
      </c>
      <c r="N424" s="74">
        <f t="shared" ca="1" si="135"/>
        <v>1.02802814</v>
      </c>
      <c r="O424" s="73">
        <f t="shared" si="140"/>
        <v>0</v>
      </c>
      <c r="P424" s="70">
        <f t="shared" ca="1" si="141"/>
        <v>28.02814</v>
      </c>
      <c r="Q424" s="70">
        <f t="shared" si="142"/>
        <v>0</v>
      </c>
      <c r="R424" s="75" t="str">
        <f t="shared" si="143"/>
        <v>J=</v>
      </c>
      <c r="S424" s="71">
        <f t="shared" si="144"/>
        <v>44635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15">
      <c r="A425" s="68">
        <f t="shared" si="136"/>
        <v>44546</v>
      </c>
      <c r="B425" s="82">
        <f t="shared" ca="1" si="145"/>
        <v>1028.5708709999999</v>
      </c>
      <c r="C425" s="70">
        <f t="shared" si="132"/>
        <v>1000</v>
      </c>
      <c r="D425" s="11">
        <f ca="1">IF(A425&lt;$B$1,VLOOKUP(A425,[1]DI!$A$4:$B$15000,2),0)</f>
        <v>9.1499999999999998E-2</v>
      </c>
      <c r="E425" s="70">
        <f t="shared" ca="1" si="146"/>
        <v>1.00034749</v>
      </c>
      <c r="F425" s="70">
        <f ca="1">(TRUNC(PRODUCT($E$12:$E424),16))</f>
        <v>1.04331462892882</v>
      </c>
      <c r="G425" s="70">
        <f t="shared" ca="1" si="147"/>
        <v>1.02592564191556</v>
      </c>
      <c r="H425" s="70">
        <f t="shared" ca="1" si="148"/>
        <v>1.01694956</v>
      </c>
      <c r="I425" s="69">
        <f t="shared" si="137"/>
        <v>4.65E-2</v>
      </c>
      <c r="J425" s="71">
        <f t="shared" si="138"/>
        <v>44454</v>
      </c>
      <c r="K425" s="72">
        <f t="shared" si="139"/>
        <v>63</v>
      </c>
      <c r="L425" s="73">
        <f t="shared" si="133"/>
        <v>63</v>
      </c>
      <c r="M425" s="74">
        <f t="shared" si="134"/>
        <v>1.0114276179999999</v>
      </c>
      <c r="N425" s="74">
        <f t="shared" ca="1" si="135"/>
        <v>1.0285708710000001</v>
      </c>
      <c r="O425" s="73">
        <f t="shared" si="140"/>
        <v>0</v>
      </c>
      <c r="P425" s="70">
        <f t="shared" ca="1" si="141"/>
        <v>28.570871</v>
      </c>
      <c r="Q425" s="70">
        <f t="shared" si="142"/>
        <v>0</v>
      </c>
      <c r="R425" s="75" t="str">
        <f t="shared" si="143"/>
        <v>J=</v>
      </c>
      <c r="S425" s="71">
        <f t="shared" si="144"/>
        <v>44635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15">
      <c r="A426" s="68">
        <f t="shared" si="136"/>
        <v>44547</v>
      </c>
      <c r="B426" s="82">
        <f t="shared" ca="1" si="145"/>
        <v>1029.1138849900001</v>
      </c>
      <c r="C426" s="70">
        <f t="shared" si="132"/>
        <v>1000</v>
      </c>
      <c r="D426" s="11">
        <f ca="1">IF(A426&lt;$B$1,VLOOKUP(A426,[1]DI!$A$4:$B$15000,2),0)</f>
        <v>9.1499999999999998E-2</v>
      </c>
      <c r="E426" s="70">
        <f t="shared" ca="1" si="146"/>
        <v>1.00034749</v>
      </c>
      <c r="F426" s="70">
        <f ca="1">(TRUNC(PRODUCT($E$12:$E425),16))</f>
        <v>1.04367717032923</v>
      </c>
      <c r="G426" s="70">
        <f t="shared" ca="1" si="147"/>
        <v>1.02592564191556</v>
      </c>
      <c r="H426" s="70">
        <f t="shared" ca="1" si="148"/>
        <v>1.01730294</v>
      </c>
      <c r="I426" s="69">
        <f t="shared" si="137"/>
        <v>4.65E-2</v>
      </c>
      <c r="J426" s="71">
        <f t="shared" si="138"/>
        <v>44454</v>
      </c>
      <c r="K426" s="72">
        <f t="shared" si="139"/>
        <v>64</v>
      </c>
      <c r="L426" s="73">
        <f t="shared" si="133"/>
        <v>64</v>
      </c>
      <c r="M426" s="74">
        <f t="shared" si="134"/>
        <v>1.011610057</v>
      </c>
      <c r="N426" s="74">
        <f t="shared" ca="1" si="135"/>
        <v>1.0291138849999999</v>
      </c>
      <c r="O426" s="73">
        <f t="shared" si="140"/>
        <v>0</v>
      </c>
      <c r="P426" s="70">
        <f t="shared" ca="1" si="141"/>
        <v>29.113884989999999</v>
      </c>
      <c r="Q426" s="70">
        <f t="shared" si="142"/>
        <v>0</v>
      </c>
      <c r="R426" s="75" t="str">
        <f t="shared" si="143"/>
        <v>J=</v>
      </c>
      <c r="S426" s="71">
        <f t="shared" si="144"/>
        <v>44635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15">
      <c r="A427" s="68">
        <f t="shared" si="136"/>
        <v>44548</v>
      </c>
      <c r="B427" s="82">
        <f t="shared" ca="1" si="145"/>
        <v>1029.65718399</v>
      </c>
      <c r="C427" s="70">
        <f t="shared" si="132"/>
        <v>1000</v>
      </c>
      <c r="D427" s="11">
        <f ca="1">IF(A427&lt;$B$1,VLOOKUP(A427,[1]DI!$A$4:$B$15000,2),0)</f>
        <v>0</v>
      </c>
      <c r="E427" s="70">
        <f t="shared" ca="1" si="146"/>
        <v>1</v>
      </c>
      <c r="F427" s="70">
        <f ca="1">(TRUNC(PRODUCT($E$12:$E426),16))</f>
        <v>1.04403983770914</v>
      </c>
      <c r="G427" s="70">
        <f t="shared" ca="1" si="147"/>
        <v>1.02592564191556</v>
      </c>
      <c r="H427" s="70">
        <f t="shared" ca="1" si="148"/>
        <v>1.0176564400000001</v>
      </c>
      <c r="I427" s="69">
        <f t="shared" si="137"/>
        <v>4.65E-2</v>
      </c>
      <c r="J427" s="71">
        <f t="shared" si="138"/>
        <v>44454</v>
      </c>
      <c r="K427" s="72">
        <f t="shared" si="139"/>
        <v>64</v>
      </c>
      <c r="L427" s="73">
        <f t="shared" si="133"/>
        <v>65</v>
      </c>
      <c r="M427" s="74">
        <f t="shared" si="134"/>
        <v>1.0117925299999999</v>
      </c>
      <c r="N427" s="74">
        <f t="shared" ca="1" si="135"/>
        <v>1.0296571839999999</v>
      </c>
      <c r="O427" s="73">
        <f t="shared" si="140"/>
        <v>0</v>
      </c>
      <c r="P427" s="70">
        <f t="shared" ca="1" si="141"/>
        <v>29.65718399</v>
      </c>
      <c r="Q427" s="70">
        <f t="shared" si="142"/>
        <v>0</v>
      </c>
      <c r="R427" s="75" t="str">
        <f t="shared" si="143"/>
        <v>J=</v>
      </c>
      <c r="S427" s="71">
        <f t="shared" si="144"/>
        <v>44635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15">
      <c r="A428" s="68">
        <f t="shared" si="136"/>
        <v>44549</v>
      </c>
      <c r="B428" s="82">
        <f t="shared" ca="1" si="145"/>
        <v>1029.65718399</v>
      </c>
      <c r="C428" s="70">
        <f t="shared" si="132"/>
        <v>1000</v>
      </c>
      <c r="D428" s="11">
        <f ca="1">IF(A428&lt;$B$1,VLOOKUP(A428,[1]DI!$A$4:$B$15000,2),0)</f>
        <v>0</v>
      </c>
      <c r="E428" s="70">
        <f t="shared" ca="1" si="146"/>
        <v>1</v>
      </c>
      <c r="F428" s="70">
        <f ca="1">(TRUNC(PRODUCT($E$12:$E427),16))</f>
        <v>1.04403983770914</v>
      </c>
      <c r="G428" s="70">
        <f t="shared" ca="1" si="147"/>
        <v>1.02592564191556</v>
      </c>
      <c r="H428" s="70">
        <f t="shared" ca="1" si="148"/>
        <v>1.0176564400000001</v>
      </c>
      <c r="I428" s="69">
        <f t="shared" si="137"/>
        <v>4.65E-2</v>
      </c>
      <c r="J428" s="71">
        <f t="shared" si="138"/>
        <v>44454</v>
      </c>
      <c r="K428" s="72">
        <f t="shared" si="139"/>
        <v>64</v>
      </c>
      <c r="L428" s="73">
        <f t="shared" si="133"/>
        <v>65</v>
      </c>
      <c r="M428" s="74">
        <f t="shared" si="134"/>
        <v>1.0117925299999999</v>
      </c>
      <c r="N428" s="74">
        <f t="shared" ca="1" si="135"/>
        <v>1.0296571839999999</v>
      </c>
      <c r="O428" s="73">
        <f t="shared" si="140"/>
        <v>0</v>
      </c>
      <c r="P428" s="70">
        <f t="shared" ca="1" si="141"/>
        <v>29.65718399</v>
      </c>
      <c r="Q428" s="70">
        <f t="shared" si="142"/>
        <v>0</v>
      </c>
      <c r="R428" s="75" t="str">
        <f t="shared" si="143"/>
        <v>J=</v>
      </c>
      <c r="S428" s="71">
        <f t="shared" si="144"/>
        <v>44635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15">
      <c r="A429" s="68">
        <f t="shared" si="136"/>
        <v>44550</v>
      </c>
      <c r="B429" s="82">
        <f t="shared" ca="1" si="145"/>
        <v>1029.65718399</v>
      </c>
      <c r="C429" s="70">
        <f t="shared" si="132"/>
        <v>1000</v>
      </c>
      <c r="D429" s="11">
        <f ca="1">IF(A429&lt;$B$1,VLOOKUP(A429,[1]DI!$A$4:$B$15000,2),0)</f>
        <v>9.1499999999999998E-2</v>
      </c>
      <c r="E429" s="70">
        <f t="shared" ca="1" si="146"/>
        <v>1.00034749</v>
      </c>
      <c r="F429" s="70">
        <f ca="1">(TRUNC(PRODUCT($E$12:$E428),16))</f>
        <v>1.04403983770914</v>
      </c>
      <c r="G429" s="70">
        <f t="shared" ca="1" si="147"/>
        <v>1.02592564191556</v>
      </c>
      <c r="H429" s="70">
        <f t="shared" ca="1" si="148"/>
        <v>1.0176564400000001</v>
      </c>
      <c r="I429" s="69">
        <f t="shared" si="137"/>
        <v>4.65E-2</v>
      </c>
      <c r="J429" s="71">
        <f t="shared" si="138"/>
        <v>44454</v>
      </c>
      <c r="K429" s="72">
        <f t="shared" si="139"/>
        <v>65</v>
      </c>
      <c r="L429" s="73">
        <f t="shared" si="133"/>
        <v>65</v>
      </c>
      <c r="M429" s="74">
        <f t="shared" si="134"/>
        <v>1.0117925299999999</v>
      </c>
      <c r="N429" s="74">
        <f t="shared" ca="1" si="135"/>
        <v>1.0296571839999999</v>
      </c>
      <c r="O429" s="73">
        <f t="shared" si="140"/>
        <v>0</v>
      </c>
      <c r="P429" s="70">
        <f t="shared" ca="1" si="141"/>
        <v>29.65718399</v>
      </c>
      <c r="Q429" s="70">
        <f t="shared" si="142"/>
        <v>0</v>
      </c>
      <c r="R429" s="75" t="str">
        <f t="shared" si="143"/>
        <v>J=</v>
      </c>
      <c r="S429" s="71">
        <f t="shared" si="144"/>
        <v>44635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15">
      <c r="A430" s="68">
        <f t="shared" si="136"/>
        <v>44551</v>
      </c>
      <c r="B430" s="82">
        <f t="shared" ca="1" si="145"/>
        <v>1030.2007769899999</v>
      </c>
      <c r="C430" s="70">
        <f t="shared" si="132"/>
        <v>1000</v>
      </c>
      <c r="D430" s="11">
        <f ca="1">IF(A430&lt;$B$1,VLOOKUP(A430,[1]DI!$A$4:$B$15000,2),0)</f>
        <v>9.1499999999999998E-2</v>
      </c>
      <c r="E430" s="70">
        <f t="shared" ca="1" si="146"/>
        <v>1.00034749</v>
      </c>
      <c r="F430" s="70">
        <f ca="1">(TRUNC(PRODUCT($E$12:$E429),16))</f>
        <v>1.04440263111235</v>
      </c>
      <c r="G430" s="70">
        <f t="shared" ca="1" si="147"/>
        <v>1.02592564191556</v>
      </c>
      <c r="H430" s="70">
        <f t="shared" ca="1" si="148"/>
        <v>1.0180100700000001</v>
      </c>
      <c r="I430" s="69">
        <f t="shared" si="137"/>
        <v>4.65E-2</v>
      </c>
      <c r="J430" s="71">
        <f t="shared" si="138"/>
        <v>44454</v>
      </c>
      <c r="K430" s="72">
        <f t="shared" si="139"/>
        <v>66</v>
      </c>
      <c r="L430" s="73">
        <f t="shared" si="133"/>
        <v>66</v>
      </c>
      <c r="M430" s="74">
        <f t="shared" si="134"/>
        <v>1.0119750359999999</v>
      </c>
      <c r="N430" s="74">
        <f t="shared" ca="1" si="135"/>
        <v>1.0302007769999999</v>
      </c>
      <c r="O430" s="73">
        <f t="shared" si="140"/>
        <v>0</v>
      </c>
      <c r="P430" s="70">
        <f t="shared" ca="1" si="141"/>
        <v>30.200776990000001</v>
      </c>
      <c r="Q430" s="70">
        <f t="shared" si="142"/>
        <v>0</v>
      </c>
      <c r="R430" s="75" t="str">
        <f t="shared" si="143"/>
        <v>J=</v>
      </c>
      <c r="S430" s="71">
        <f t="shared" si="144"/>
        <v>44635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15">
      <c r="A431" s="68">
        <f t="shared" si="136"/>
        <v>44552</v>
      </c>
      <c r="B431" s="82">
        <f t="shared" ca="1" si="145"/>
        <v>1030.744643</v>
      </c>
      <c r="C431" s="70">
        <f t="shared" si="132"/>
        <v>1000</v>
      </c>
      <c r="D431" s="11">
        <f ca="1">IF(A431&lt;$B$1,VLOOKUP(A431,[1]DI!$A$4:$B$15000,2),0)</f>
        <v>9.1499999999999998E-2</v>
      </c>
      <c r="E431" s="70">
        <f t="shared" ca="1" si="146"/>
        <v>1.00034749</v>
      </c>
      <c r="F431" s="70">
        <f ca="1">(TRUNC(PRODUCT($E$12:$E430),16))</f>
        <v>1.0447655505826301</v>
      </c>
      <c r="G431" s="70">
        <f t="shared" ca="1" si="147"/>
        <v>1.02592564191556</v>
      </c>
      <c r="H431" s="70">
        <f t="shared" ca="1" si="148"/>
        <v>1.0183638100000001</v>
      </c>
      <c r="I431" s="69">
        <f t="shared" si="137"/>
        <v>4.65E-2</v>
      </c>
      <c r="J431" s="71">
        <f t="shared" si="138"/>
        <v>44454</v>
      </c>
      <c r="K431" s="72">
        <f t="shared" si="139"/>
        <v>67</v>
      </c>
      <c r="L431" s="73">
        <f t="shared" si="133"/>
        <v>67</v>
      </c>
      <c r="M431" s="74">
        <f t="shared" si="134"/>
        <v>1.0121575739999999</v>
      </c>
      <c r="N431" s="74">
        <f t="shared" ca="1" si="135"/>
        <v>1.030744643</v>
      </c>
      <c r="O431" s="73">
        <f t="shared" si="140"/>
        <v>0</v>
      </c>
      <c r="P431" s="70">
        <f t="shared" ca="1" si="141"/>
        <v>30.744643</v>
      </c>
      <c r="Q431" s="70">
        <f t="shared" si="142"/>
        <v>0</v>
      </c>
      <c r="R431" s="75" t="str">
        <f t="shared" si="143"/>
        <v>J=</v>
      </c>
      <c r="S431" s="71">
        <f t="shared" si="144"/>
        <v>44635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15">
      <c r="A432" s="68">
        <f t="shared" si="136"/>
        <v>44553</v>
      </c>
      <c r="B432" s="82">
        <f t="shared" ca="1" si="145"/>
        <v>1031.288814</v>
      </c>
      <c r="C432" s="70">
        <f t="shared" si="132"/>
        <v>1000</v>
      </c>
      <c r="D432" s="11">
        <f ca="1">IF(A432&lt;$B$1,VLOOKUP(A432,[1]DI!$A$4:$B$15000,2),0)</f>
        <v>9.1499999999999998E-2</v>
      </c>
      <c r="E432" s="70">
        <f t="shared" ca="1" si="146"/>
        <v>1.00034749</v>
      </c>
      <c r="F432" s="70">
        <f ca="1">(TRUNC(PRODUCT($E$12:$E431),16))</f>
        <v>1.0451285961638099</v>
      </c>
      <c r="G432" s="70">
        <f t="shared" ca="1" si="147"/>
        <v>1.02592564191556</v>
      </c>
      <c r="H432" s="70">
        <f t="shared" ca="1" si="148"/>
        <v>1.0187176899999999</v>
      </c>
      <c r="I432" s="69">
        <f t="shared" si="137"/>
        <v>4.65E-2</v>
      </c>
      <c r="J432" s="71">
        <f t="shared" si="138"/>
        <v>44454</v>
      </c>
      <c r="K432" s="72">
        <f t="shared" si="139"/>
        <v>68</v>
      </c>
      <c r="L432" s="73">
        <f t="shared" si="133"/>
        <v>68</v>
      </c>
      <c r="M432" s="74">
        <f t="shared" si="134"/>
        <v>1.012340145</v>
      </c>
      <c r="N432" s="74">
        <f t="shared" ca="1" si="135"/>
        <v>1.0312888140000001</v>
      </c>
      <c r="O432" s="73">
        <f t="shared" si="140"/>
        <v>0</v>
      </c>
      <c r="P432" s="70">
        <f t="shared" ca="1" si="141"/>
        <v>31.288813999999999</v>
      </c>
      <c r="Q432" s="70">
        <f t="shared" si="142"/>
        <v>0</v>
      </c>
      <c r="R432" s="75" t="str">
        <f t="shared" si="143"/>
        <v>J=</v>
      </c>
      <c r="S432" s="71">
        <f t="shared" si="144"/>
        <v>44635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15">
      <c r="A433" s="68">
        <f t="shared" si="136"/>
        <v>44554</v>
      </c>
      <c r="B433" s="82">
        <f t="shared" ca="1" si="145"/>
        <v>1031.8332600000001</v>
      </c>
      <c r="C433" s="70">
        <f t="shared" si="132"/>
        <v>1000</v>
      </c>
      <c r="D433" s="11">
        <f ca="1">IF(A433&lt;$B$1,VLOOKUP(A433,[1]DI!$A$4:$B$15000,2),0)</f>
        <v>9.1499999999999998E-2</v>
      </c>
      <c r="E433" s="70">
        <f t="shared" ca="1" si="146"/>
        <v>1.00034749</v>
      </c>
      <c r="F433" s="70">
        <f ca="1">(TRUNC(PRODUCT($E$12:$E432),16))</f>
        <v>1.04549176789969</v>
      </c>
      <c r="G433" s="70">
        <f t="shared" ca="1" si="147"/>
        <v>1.02592564191556</v>
      </c>
      <c r="H433" s="70">
        <f t="shared" ca="1" si="148"/>
        <v>1.0190716799999999</v>
      </c>
      <c r="I433" s="69">
        <f t="shared" si="137"/>
        <v>4.65E-2</v>
      </c>
      <c r="J433" s="71">
        <f t="shared" si="138"/>
        <v>44454</v>
      </c>
      <c r="K433" s="72">
        <f t="shared" si="139"/>
        <v>69</v>
      </c>
      <c r="L433" s="73">
        <f t="shared" si="133"/>
        <v>69</v>
      </c>
      <c r="M433" s="74">
        <f t="shared" si="134"/>
        <v>1.01252275</v>
      </c>
      <c r="N433" s="74">
        <f t="shared" ca="1" si="135"/>
        <v>1.03183326</v>
      </c>
      <c r="O433" s="73">
        <f t="shared" si="140"/>
        <v>0</v>
      </c>
      <c r="P433" s="70">
        <f t="shared" ca="1" si="141"/>
        <v>31.833259999999999</v>
      </c>
      <c r="Q433" s="70">
        <f t="shared" si="142"/>
        <v>0</v>
      </c>
      <c r="R433" s="75" t="str">
        <f t="shared" si="143"/>
        <v>J=</v>
      </c>
      <c r="S433" s="71">
        <f t="shared" si="144"/>
        <v>44635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15">
      <c r="A434" s="68">
        <f t="shared" si="136"/>
        <v>44555</v>
      </c>
      <c r="B434" s="82">
        <f t="shared" ca="1" si="145"/>
        <v>1032.3779989899999</v>
      </c>
      <c r="C434" s="70">
        <f t="shared" si="132"/>
        <v>1000</v>
      </c>
      <c r="D434" s="11">
        <f ca="1">IF(A434&lt;$B$1,VLOOKUP(A434,[1]DI!$A$4:$B$15000,2),0)</f>
        <v>0</v>
      </c>
      <c r="E434" s="70">
        <f t="shared" ca="1" si="146"/>
        <v>1</v>
      </c>
      <c r="F434" s="70">
        <f ca="1">(TRUNC(PRODUCT($E$12:$E433),16))</f>
        <v>1.0458550658341199</v>
      </c>
      <c r="G434" s="70">
        <f t="shared" ca="1" si="147"/>
        <v>1.02592564191556</v>
      </c>
      <c r="H434" s="70">
        <f t="shared" ca="1" si="148"/>
        <v>1.0194258</v>
      </c>
      <c r="I434" s="69">
        <f t="shared" si="137"/>
        <v>4.65E-2</v>
      </c>
      <c r="J434" s="71">
        <f t="shared" si="138"/>
        <v>44454</v>
      </c>
      <c r="K434" s="72">
        <f t="shared" si="139"/>
        <v>69</v>
      </c>
      <c r="L434" s="73">
        <f t="shared" si="133"/>
        <v>70</v>
      </c>
      <c r="M434" s="74">
        <f t="shared" si="134"/>
        <v>1.012705387</v>
      </c>
      <c r="N434" s="74">
        <f t="shared" ca="1" si="135"/>
        <v>1.0323779989999999</v>
      </c>
      <c r="O434" s="73">
        <f t="shared" si="140"/>
        <v>0</v>
      </c>
      <c r="P434" s="70">
        <f t="shared" ca="1" si="141"/>
        <v>32.377998990000002</v>
      </c>
      <c r="Q434" s="70">
        <f t="shared" si="142"/>
        <v>0</v>
      </c>
      <c r="R434" s="75" t="str">
        <f t="shared" si="143"/>
        <v>J=</v>
      </c>
      <c r="S434" s="71">
        <f t="shared" si="144"/>
        <v>44635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15">
      <c r="A435" s="68">
        <f t="shared" si="136"/>
        <v>44556</v>
      </c>
      <c r="B435" s="82">
        <f t="shared" ca="1" si="145"/>
        <v>1032.3779989899999</v>
      </c>
      <c r="C435" s="70">
        <f t="shared" si="132"/>
        <v>1000</v>
      </c>
      <c r="D435" s="11">
        <f ca="1">IF(A435&lt;$B$1,VLOOKUP(A435,[1]DI!$A$4:$B$15000,2),0)</f>
        <v>0</v>
      </c>
      <c r="E435" s="70">
        <f t="shared" ca="1" si="146"/>
        <v>1</v>
      </c>
      <c r="F435" s="70">
        <f ca="1">(TRUNC(PRODUCT($E$12:$E434),16))</f>
        <v>1.0458550658341199</v>
      </c>
      <c r="G435" s="70">
        <f t="shared" ca="1" si="147"/>
        <v>1.02592564191556</v>
      </c>
      <c r="H435" s="70">
        <f t="shared" ca="1" si="148"/>
        <v>1.0194258</v>
      </c>
      <c r="I435" s="69">
        <f t="shared" si="137"/>
        <v>4.65E-2</v>
      </c>
      <c r="J435" s="71">
        <f t="shared" si="138"/>
        <v>44454</v>
      </c>
      <c r="K435" s="72">
        <f t="shared" si="139"/>
        <v>69</v>
      </c>
      <c r="L435" s="73">
        <f t="shared" si="133"/>
        <v>70</v>
      </c>
      <c r="M435" s="74">
        <f t="shared" si="134"/>
        <v>1.012705387</v>
      </c>
      <c r="N435" s="74">
        <f t="shared" ca="1" si="135"/>
        <v>1.0323779989999999</v>
      </c>
      <c r="O435" s="73">
        <f t="shared" si="140"/>
        <v>0</v>
      </c>
      <c r="P435" s="70">
        <f t="shared" ca="1" si="141"/>
        <v>32.377998990000002</v>
      </c>
      <c r="Q435" s="70">
        <f t="shared" si="142"/>
        <v>0</v>
      </c>
      <c r="R435" s="75" t="str">
        <f t="shared" si="143"/>
        <v>J=</v>
      </c>
      <c r="S435" s="71">
        <f t="shared" si="144"/>
        <v>44635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15">
      <c r="A436" s="68">
        <f t="shared" si="136"/>
        <v>44557</v>
      </c>
      <c r="B436" s="82">
        <f t="shared" ca="1" si="145"/>
        <v>1032.3779989899999</v>
      </c>
      <c r="C436" s="70">
        <f t="shared" si="132"/>
        <v>1000</v>
      </c>
      <c r="D436" s="11">
        <f ca="1">IF(A436&lt;$B$1,VLOOKUP(A436,[1]DI!$A$4:$B$15000,2),0)</f>
        <v>9.1499999999999998E-2</v>
      </c>
      <c r="E436" s="70">
        <f t="shared" ca="1" si="146"/>
        <v>1.00034749</v>
      </c>
      <c r="F436" s="70">
        <f ca="1">(TRUNC(PRODUCT($E$12:$E435),16))</f>
        <v>1.0458550658341199</v>
      </c>
      <c r="G436" s="70">
        <f t="shared" ca="1" si="147"/>
        <v>1.02592564191556</v>
      </c>
      <c r="H436" s="70">
        <f t="shared" ca="1" si="148"/>
        <v>1.0194258</v>
      </c>
      <c r="I436" s="69">
        <f t="shared" si="137"/>
        <v>4.65E-2</v>
      </c>
      <c r="J436" s="71">
        <f t="shared" si="138"/>
        <v>44454</v>
      </c>
      <c r="K436" s="72">
        <f t="shared" si="139"/>
        <v>70</v>
      </c>
      <c r="L436" s="73">
        <f t="shared" si="133"/>
        <v>70</v>
      </c>
      <c r="M436" s="74">
        <f t="shared" si="134"/>
        <v>1.012705387</v>
      </c>
      <c r="N436" s="74">
        <f t="shared" ca="1" si="135"/>
        <v>1.0323779989999999</v>
      </c>
      <c r="O436" s="73">
        <f t="shared" si="140"/>
        <v>0</v>
      </c>
      <c r="P436" s="70">
        <f t="shared" ca="1" si="141"/>
        <v>32.377998990000002</v>
      </c>
      <c r="Q436" s="70">
        <f t="shared" si="142"/>
        <v>0</v>
      </c>
      <c r="R436" s="75" t="str">
        <f t="shared" si="143"/>
        <v>J=</v>
      </c>
      <c r="S436" s="71">
        <f t="shared" si="144"/>
        <v>44635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15">
      <c r="A437" s="68">
        <f t="shared" si="136"/>
        <v>44558</v>
      </c>
      <c r="B437" s="82">
        <f t="shared" ca="1" si="145"/>
        <v>1032.9230229899999</v>
      </c>
      <c r="C437" s="70">
        <f t="shared" si="132"/>
        <v>1000</v>
      </c>
      <c r="D437" s="11">
        <f ca="1">IF(A437&lt;$B$1,VLOOKUP(A437,[1]DI!$A$4:$B$15000,2),0)</f>
        <v>9.1499999999999998E-2</v>
      </c>
      <c r="E437" s="70">
        <f t="shared" ca="1" si="146"/>
        <v>1.00034749</v>
      </c>
      <c r="F437" s="70">
        <f ca="1">(TRUNC(PRODUCT($E$12:$E436),16))</f>
        <v>1.0462184900109399</v>
      </c>
      <c r="G437" s="70">
        <f t="shared" ca="1" si="147"/>
        <v>1.02592564191556</v>
      </c>
      <c r="H437" s="70">
        <f t="shared" ca="1" si="148"/>
        <v>1.0197800400000001</v>
      </c>
      <c r="I437" s="69">
        <f t="shared" si="137"/>
        <v>4.65E-2</v>
      </c>
      <c r="J437" s="71">
        <f t="shared" si="138"/>
        <v>44454</v>
      </c>
      <c r="K437" s="72">
        <f t="shared" si="139"/>
        <v>71</v>
      </c>
      <c r="L437" s="73">
        <f t="shared" si="133"/>
        <v>71</v>
      </c>
      <c r="M437" s="74">
        <f t="shared" si="134"/>
        <v>1.0128880570000001</v>
      </c>
      <c r="N437" s="74">
        <f t="shared" ca="1" si="135"/>
        <v>1.0329230229999999</v>
      </c>
      <c r="O437" s="73">
        <f t="shared" si="140"/>
        <v>0</v>
      </c>
      <c r="P437" s="70">
        <f t="shared" ca="1" si="141"/>
        <v>32.92302299</v>
      </c>
      <c r="Q437" s="70">
        <f t="shared" si="142"/>
        <v>0</v>
      </c>
      <c r="R437" s="75" t="str">
        <f t="shared" si="143"/>
        <v>J=</v>
      </c>
      <c r="S437" s="71">
        <f t="shared" si="144"/>
        <v>44635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15">
      <c r="A438" s="68">
        <f t="shared" si="136"/>
        <v>44559</v>
      </c>
      <c r="B438" s="82">
        <f t="shared" ca="1" si="145"/>
        <v>1033.4683319999999</v>
      </c>
      <c r="C438" s="70">
        <f t="shared" si="132"/>
        <v>1000</v>
      </c>
      <c r="D438" s="11">
        <f ca="1">IF(A438&lt;$B$1,VLOOKUP(A438,[1]DI!$A$4:$B$15000,2),0)</f>
        <v>9.1499999999999998E-2</v>
      </c>
      <c r="E438" s="70">
        <f t="shared" ca="1" si="146"/>
        <v>1.00034749</v>
      </c>
      <c r="F438" s="70">
        <f ca="1">(TRUNC(PRODUCT($E$12:$E437),16))</f>
        <v>1.04658204047404</v>
      </c>
      <c r="G438" s="70">
        <f t="shared" ca="1" si="147"/>
        <v>1.02592564191556</v>
      </c>
      <c r="H438" s="70">
        <f t="shared" ca="1" si="148"/>
        <v>1.0201344000000001</v>
      </c>
      <c r="I438" s="69">
        <f t="shared" si="137"/>
        <v>4.65E-2</v>
      </c>
      <c r="J438" s="71">
        <f t="shared" si="138"/>
        <v>44454</v>
      </c>
      <c r="K438" s="72">
        <f t="shared" si="139"/>
        <v>72</v>
      </c>
      <c r="L438" s="73">
        <f t="shared" si="133"/>
        <v>72</v>
      </c>
      <c r="M438" s="74">
        <f t="shared" si="134"/>
        <v>1.01307076</v>
      </c>
      <c r="N438" s="74">
        <f t="shared" ca="1" si="135"/>
        <v>1.033468332</v>
      </c>
      <c r="O438" s="73">
        <f t="shared" si="140"/>
        <v>0</v>
      </c>
      <c r="P438" s="70">
        <f t="shared" ca="1" si="141"/>
        <v>33.468331999999997</v>
      </c>
      <c r="Q438" s="70">
        <f t="shared" si="142"/>
        <v>0</v>
      </c>
      <c r="R438" s="75" t="str">
        <f t="shared" si="143"/>
        <v>J=</v>
      </c>
      <c r="S438" s="71">
        <f t="shared" si="144"/>
        <v>44635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15">
      <c r="A439" s="68">
        <f t="shared" si="136"/>
        <v>44560</v>
      </c>
      <c r="B439" s="82">
        <f t="shared" ca="1" si="145"/>
        <v>1034.0139349900001</v>
      </c>
      <c r="C439" s="70">
        <f t="shared" si="132"/>
        <v>1000</v>
      </c>
      <c r="D439" s="11">
        <f ca="1">IF(A439&lt;$B$1,VLOOKUP(A439,[1]DI!$A$4:$B$15000,2),0)</f>
        <v>9.1499999999999998E-2</v>
      </c>
      <c r="E439" s="70">
        <f t="shared" ca="1" si="146"/>
        <v>1.00034749</v>
      </c>
      <c r="F439" s="70">
        <f ca="1">(TRUNC(PRODUCT($E$12:$E438),16))</f>
        <v>1.04694571726728</v>
      </c>
      <c r="G439" s="70">
        <f t="shared" ca="1" si="147"/>
        <v>1.02592564191556</v>
      </c>
      <c r="H439" s="70">
        <f t="shared" ca="1" si="148"/>
        <v>1.02048889</v>
      </c>
      <c r="I439" s="69">
        <f t="shared" si="137"/>
        <v>4.65E-2</v>
      </c>
      <c r="J439" s="71">
        <f t="shared" si="138"/>
        <v>44454</v>
      </c>
      <c r="K439" s="72">
        <f t="shared" si="139"/>
        <v>73</v>
      </c>
      <c r="L439" s="73">
        <f t="shared" si="133"/>
        <v>73</v>
      </c>
      <c r="M439" s="74">
        <f t="shared" si="134"/>
        <v>1.0132534959999999</v>
      </c>
      <c r="N439" s="74">
        <f t="shared" ca="1" si="135"/>
        <v>1.0340139349999999</v>
      </c>
      <c r="O439" s="73">
        <f t="shared" si="140"/>
        <v>0</v>
      </c>
      <c r="P439" s="70">
        <f t="shared" ca="1" si="141"/>
        <v>34.013934990000003</v>
      </c>
      <c r="Q439" s="70">
        <f t="shared" si="142"/>
        <v>0</v>
      </c>
      <c r="R439" s="75" t="str">
        <f t="shared" si="143"/>
        <v>J=</v>
      </c>
      <c r="S439" s="71">
        <f t="shared" si="144"/>
        <v>44635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15">
      <c r="A440" s="68">
        <f t="shared" si="136"/>
        <v>44561</v>
      </c>
      <c r="B440" s="82">
        <f t="shared" ca="1" si="145"/>
        <v>1034.559825</v>
      </c>
      <c r="C440" s="70">
        <f t="shared" si="132"/>
        <v>1000</v>
      </c>
      <c r="D440" s="11">
        <f ca="1">IF(A440&lt;$B$1,VLOOKUP(A440,[1]DI!$A$4:$B$15000,2),0)</f>
        <v>9.1499999999999998E-2</v>
      </c>
      <c r="E440" s="70">
        <f t="shared" ca="1" si="146"/>
        <v>1.00034749</v>
      </c>
      <c r="F440" s="70">
        <f ca="1">(TRUNC(PRODUCT($E$12:$E439),16))</f>
        <v>1.0473095204345699</v>
      </c>
      <c r="G440" s="70">
        <f t="shared" ca="1" si="147"/>
        <v>1.02592564191556</v>
      </c>
      <c r="H440" s="70">
        <f t="shared" ca="1" si="148"/>
        <v>1.0208435</v>
      </c>
      <c r="I440" s="69">
        <f t="shared" si="137"/>
        <v>4.65E-2</v>
      </c>
      <c r="J440" s="71">
        <f t="shared" si="138"/>
        <v>44454</v>
      </c>
      <c r="K440" s="72">
        <f t="shared" si="139"/>
        <v>74</v>
      </c>
      <c r="L440" s="73">
        <f t="shared" si="133"/>
        <v>74</v>
      </c>
      <c r="M440" s="74">
        <f t="shared" si="134"/>
        <v>1.013436266</v>
      </c>
      <c r="N440" s="74">
        <f t="shared" ca="1" si="135"/>
        <v>1.0345598250000001</v>
      </c>
      <c r="O440" s="73">
        <f t="shared" si="140"/>
        <v>0</v>
      </c>
      <c r="P440" s="70">
        <f t="shared" ca="1" si="141"/>
        <v>34.559824999999996</v>
      </c>
      <c r="Q440" s="70">
        <f t="shared" si="142"/>
        <v>0</v>
      </c>
      <c r="R440" s="75" t="str">
        <f t="shared" si="143"/>
        <v>J=</v>
      </c>
      <c r="S440" s="71">
        <f t="shared" si="144"/>
        <v>44635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15">
      <c r="A441" s="68">
        <f t="shared" si="136"/>
        <v>44562</v>
      </c>
      <c r="B441" s="82">
        <f t="shared" ca="1" si="145"/>
        <v>1035.1059979900001</v>
      </c>
      <c r="C441" s="70">
        <f t="shared" si="132"/>
        <v>1000</v>
      </c>
      <c r="D441" s="11">
        <f ca="1">IF(A441&lt;$B$1,VLOOKUP(A441,[1]DI!$A$4:$B$15000,2),0)</f>
        <v>0</v>
      </c>
      <c r="E441" s="70">
        <f t="shared" ca="1" si="146"/>
        <v>1</v>
      </c>
      <c r="F441" s="70">
        <f ca="1">(TRUNC(PRODUCT($E$12:$E440),16))</f>
        <v>1.0476734500198299</v>
      </c>
      <c r="G441" s="70">
        <f t="shared" ca="1" si="147"/>
        <v>1.02592564191556</v>
      </c>
      <c r="H441" s="70">
        <f t="shared" ca="1" si="148"/>
        <v>1.02119823</v>
      </c>
      <c r="I441" s="69">
        <f t="shared" si="137"/>
        <v>4.65E-2</v>
      </c>
      <c r="J441" s="71">
        <f t="shared" si="138"/>
        <v>44454</v>
      </c>
      <c r="K441" s="72">
        <f t="shared" si="139"/>
        <v>74</v>
      </c>
      <c r="L441" s="73">
        <f t="shared" si="133"/>
        <v>75</v>
      </c>
      <c r="M441" s="74">
        <f t="shared" si="134"/>
        <v>1.0136190679999999</v>
      </c>
      <c r="N441" s="74">
        <f t="shared" ca="1" si="135"/>
        <v>1.0351059979999999</v>
      </c>
      <c r="O441" s="73">
        <f t="shared" si="140"/>
        <v>0</v>
      </c>
      <c r="P441" s="70">
        <f t="shared" ca="1" si="141"/>
        <v>35.105997989999999</v>
      </c>
      <c r="Q441" s="70">
        <f t="shared" si="142"/>
        <v>0</v>
      </c>
      <c r="R441" s="75" t="str">
        <f t="shared" si="143"/>
        <v>J=</v>
      </c>
      <c r="S441" s="71">
        <f t="shared" si="144"/>
        <v>44635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15">
      <c r="A442" s="68">
        <f t="shared" si="136"/>
        <v>44563</v>
      </c>
      <c r="B442" s="82">
        <f t="shared" ca="1" si="145"/>
        <v>1035.1059979900001</v>
      </c>
      <c r="C442" s="70">
        <f t="shared" ref="C442:C505" si="149">(C441-Q441)</f>
        <v>1000</v>
      </c>
      <c r="D442" s="11">
        <f ca="1">IF(A442&lt;$B$1,VLOOKUP(A442,[1]DI!$A$4:$B$15000,2),0)</f>
        <v>0</v>
      </c>
      <c r="E442" s="70">
        <f t="shared" ca="1" si="146"/>
        <v>1</v>
      </c>
      <c r="F442" s="70">
        <f ca="1">(TRUNC(PRODUCT($E$12:$E441),16))</f>
        <v>1.0476734500198299</v>
      </c>
      <c r="G442" s="70">
        <f t="shared" ca="1" si="147"/>
        <v>1.02592564191556</v>
      </c>
      <c r="H442" s="70">
        <f t="shared" ca="1" si="148"/>
        <v>1.02119823</v>
      </c>
      <c r="I442" s="69">
        <f t="shared" si="137"/>
        <v>4.65E-2</v>
      </c>
      <c r="J442" s="71">
        <f t="shared" si="138"/>
        <v>44454</v>
      </c>
      <c r="K442" s="72">
        <f t="shared" si="139"/>
        <v>74</v>
      </c>
      <c r="L442" s="73">
        <f t="shared" ref="L442:L505" si="150">IF(AND(K442=1,K441=1),1,IF(K442&gt;0,IF(K442=K441,K442+1,K442),0))</f>
        <v>75</v>
      </c>
      <c r="M442" s="74">
        <f t="shared" ref="M442:M505" si="151">ROUND((I442+1)^(L442/252),9)</f>
        <v>1.0136190679999999</v>
      </c>
      <c r="N442" s="74">
        <f t="shared" ref="N442:N505" ca="1" si="152">ROUND(H442*M442,9)</f>
        <v>1.0351059979999999</v>
      </c>
      <c r="O442" s="73">
        <f t="shared" si="140"/>
        <v>0</v>
      </c>
      <c r="P442" s="70">
        <f t="shared" ca="1" si="141"/>
        <v>35.105997989999999</v>
      </c>
      <c r="Q442" s="70">
        <f t="shared" si="142"/>
        <v>0</v>
      </c>
      <c r="R442" s="75" t="str">
        <f t="shared" si="143"/>
        <v>J=</v>
      </c>
      <c r="S442" s="71">
        <f t="shared" si="144"/>
        <v>44635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15">
      <c r="A443" s="68">
        <f t="shared" si="136"/>
        <v>44564</v>
      </c>
      <c r="B443" s="82">
        <f t="shared" ca="1" si="145"/>
        <v>1035.1059979900001</v>
      </c>
      <c r="C443" s="70">
        <f t="shared" si="149"/>
        <v>1000</v>
      </c>
      <c r="D443" s="11">
        <f ca="1">IF(A443&lt;$B$1,VLOOKUP(A443,[1]DI!$A$4:$B$15000,2),0)</f>
        <v>9.1499999999999998E-2</v>
      </c>
      <c r="E443" s="70">
        <f t="shared" ca="1" si="146"/>
        <v>1.00034749</v>
      </c>
      <c r="F443" s="70">
        <f ca="1">(TRUNC(PRODUCT($E$12:$E442),16))</f>
        <v>1.0476734500198299</v>
      </c>
      <c r="G443" s="70">
        <f t="shared" ca="1" si="147"/>
        <v>1.02592564191556</v>
      </c>
      <c r="H443" s="70">
        <f t="shared" ca="1" si="148"/>
        <v>1.02119823</v>
      </c>
      <c r="I443" s="69">
        <f t="shared" si="137"/>
        <v>4.65E-2</v>
      </c>
      <c r="J443" s="71">
        <f t="shared" si="138"/>
        <v>44454</v>
      </c>
      <c r="K443" s="72">
        <f t="shared" si="139"/>
        <v>75</v>
      </c>
      <c r="L443" s="73">
        <f t="shared" si="150"/>
        <v>75</v>
      </c>
      <c r="M443" s="74">
        <f t="shared" si="151"/>
        <v>1.0136190679999999</v>
      </c>
      <c r="N443" s="74">
        <f t="shared" ca="1" si="152"/>
        <v>1.0351059979999999</v>
      </c>
      <c r="O443" s="73">
        <f t="shared" si="140"/>
        <v>0</v>
      </c>
      <c r="P443" s="70">
        <f t="shared" ca="1" si="141"/>
        <v>35.105997989999999</v>
      </c>
      <c r="Q443" s="70">
        <f t="shared" si="142"/>
        <v>0</v>
      </c>
      <c r="R443" s="75" t="str">
        <f t="shared" si="143"/>
        <v>J=</v>
      </c>
      <c r="S443" s="71">
        <f t="shared" si="144"/>
        <v>44635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15">
      <c r="A444" s="68">
        <f t="shared" si="136"/>
        <v>44565</v>
      </c>
      <c r="B444" s="82">
        <f t="shared" ca="1" si="145"/>
        <v>1035.6524669999999</v>
      </c>
      <c r="C444" s="70">
        <f t="shared" si="149"/>
        <v>1000</v>
      </c>
      <c r="D444" s="11">
        <f ca="1">IF(A444&lt;$B$1,VLOOKUP(A444,[1]DI!$A$4:$B$15000,2),0)</f>
        <v>9.1499999999999998E-2</v>
      </c>
      <c r="E444" s="70">
        <f t="shared" ca="1" si="146"/>
        <v>1.00034749</v>
      </c>
      <c r="F444" s="70">
        <f ca="1">(TRUNC(PRODUCT($E$12:$E443),16))</f>
        <v>1.04803750606698</v>
      </c>
      <c r="G444" s="70">
        <f t="shared" ca="1" si="147"/>
        <v>1.02592564191556</v>
      </c>
      <c r="H444" s="70">
        <f t="shared" ca="1" si="148"/>
        <v>1.0215530900000001</v>
      </c>
      <c r="I444" s="69">
        <f t="shared" si="137"/>
        <v>4.65E-2</v>
      </c>
      <c r="J444" s="71">
        <f t="shared" si="138"/>
        <v>44454</v>
      </c>
      <c r="K444" s="72">
        <f t="shared" si="139"/>
        <v>76</v>
      </c>
      <c r="L444" s="73">
        <f t="shared" si="150"/>
        <v>76</v>
      </c>
      <c r="M444" s="74">
        <f t="shared" si="151"/>
        <v>1.0138019030000001</v>
      </c>
      <c r="N444" s="74">
        <f t="shared" ca="1" si="152"/>
        <v>1.035652467</v>
      </c>
      <c r="O444" s="73">
        <f t="shared" si="140"/>
        <v>0</v>
      </c>
      <c r="P444" s="70">
        <f t="shared" ca="1" si="141"/>
        <v>35.652467000000001</v>
      </c>
      <c r="Q444" s="70">
        <f t="shared" si="142"/>
        <v>0</v>
      </c>
      <c r="R444" s="75" t="str">
        <f t="shared" si="143"/>
        <v>J=</v>
      </c>
      <c r="S444" s="71">
        <f t="shared" si="144"/>
        <v>44635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15">
      <c r="A445" s="68">
        <f t="shared" si="136"/>
        <v>44566</v>
      </c>
      <c r="B445" s="82">
        <f t="shared" ca="1" si="145"/>
        <v>1036.19922</v>
      </c>
      <c r="C445" s="70">
        <f t="shared" si="149"/>
        <v>1000</v>
      </c>
      <c r="D445" s="11">
        <f ca="1">IF(A445&lt;$B$1,VLOOKUP(A445,[1]DI!$A$4:$B$15000,2),0)</f>
        <v>9.1499999999999998E-2</v>
      </c>
      <c r="E445" s="70">
        <f t="shared" ca="1" si="146"/>
        <v>1.00034749</v>
      </c>
      <c r="F445" s="70">
        <f ca="1">(TRUNC(PRODUCT($E$12:$E444),16))</f>
        <v>1.0484016886199601</v>
      </c>
      <c r="G445" s="70">
        <f t="shared" ca="1" si="147"/>
        <v>1.02592564191556</v>
      </c>
      <c r="H445" s="70">
        <f t="shared" ca="1" si="148"/>
        <v>1.0219080700000001</v>
      </c>
      <c r="I445" s="69">
        <f t="shared" si="137"/>
        <v>4.65E-2</v>
      </c>
      <c r="J445" s="71">
        <f t="shared" si="138"/>
        <v>44454</v>
      </c>
      <c r="K445" s="72">
        <f t="shared" si="139"/>
        <v>77</v>
      </c>
      <c r="L445" s="73">
        <f t="shared" si="150"/>
        <v>77</v>
      </c>
      <c r="M445" s="74">
        <f t="shared" si="151"/>
        <v>1.0139847710000001</v>
      </c>
      <c r="N445" s="74">
        <f t="shared" ca="1" si="152"/>
        <v>1.0361992200000001</v>
      </c>
      <c r="O445" s="73">
        <f t="shared" si="140"/>
        <v>0</v>
      </c>
      <c r="P445" s="70">
        <f t="shared" ca="1" si="141"/>
        <v>36.199219999999997</v>
      </c>
      <c r="Q445" s="70">
        <f t="shared" si="142"/>
        <v>0</v>
      </c>
      <c r="R445" s="75" t="str">
        <f t="shared" si="143"/>
        <v>J=</v>
      </c>
      <c r="S445" s="71">
        <f t="shared" si="144"/>
        <v>44635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15">
      <c r="A446" s="68">
        <f t="shared" si="136"/>
        <v>44567</v>
      </c>
      <c r="B446" s="82">
        <f t="shared" ca="1" si="145"/>
        <v>1036.746259</v>
      </c>
      <c r="C446" s="70">
        <f t="shared" si="149"/>
        <v>1000</v>
      </c>
      <c r="D446" s="11">
        <f ca="1">IF(A446&lt;$B$1,VLOOKUP(A446,[1]DI!$A$4:$B$15000,2),0)</f>
        <v>9.1499999999999998E-2</v>
      </c>
      <c r="E446" s="70">
        <f t="shared" ca="1" si="146"/>
        <v>1.00034749</v>
      </c>
      <c r="F446" s="70">
        <f ca="1">(TRUNC(PRODUCT($E$12:$E445),16))</f>
        <v>1.0487659977227399</v>
      </c>
      <c r="G446" s="70">
        <f t="shared" ca="1" si="147"/>
        <v>1.02592564191556</v>
      </c>
      <c r="H446" s="70">
        <f t="shared" ca="1" si="148"/>
        <v>1.02226317</v>
      </c>
      <c r="I446" s="69">
        <f t="shared" si="137"/>
        <v>4.65E-2</v>
      </c>
      <c r="J446" s="71">
        <f t="shared" si="138"/>
        <v>44454</v>
      </c>
      <c r="K446" s="72">
        <f t="shared" si="139"/>
        <v>78</v>
      </c>
      <c r="L446" s="73">
        <f t="shared" si="150"/>
        <v>78</v>
      </c>
      <c r="M446" s="74">
        <f t="shared" si="151"/>
        <v>1.0141676719999999</v>
      </c>
      <c r="N446" s="74">
        <f t="shared" ca="1" si="152"/>
        <v>1.0367462590000001</v>
      </c>
      <c r="O446" s="73">
        <f t="shared" si="140"/>
        <v>0</v>
      </c>
      <c r="P446" s="70">
        <f t="shared" ca="1" si="141"/>
        <v>36.746259000000002</v>
      </c>
      <c r="Q446" s="70">
        <f t="shared" si="142"/>
        <v>0</v>
      </c>
      <c r="R446" s="75" t="str">
        <f t="shared" si="143"/>
        <v>J=</v>
      </c>
      <c r="S446" s="71">
        <f t="shared" si="144"/>
        <v>44635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15">
      <c r="A447" s="68">
        <f t="shared" si="136"/>
        <v>44568</v>
      </c>
      <c r="B447" s="82">
        <f t="shared" ca="1" si="145"/>
        <v>1037.2935930000001</v>
      </c>
      <c r="C447" s="70">
        <f t="shared" si="149"/>
        <v>1000</v>
      </c>
      <c r="D447" s="11">
        <f ca="1">IF(A447&lt;$B$1,VLOOKUP(A447,[1]DI!$A$4:$B$15000,2),0)</f>
        <v>9.1499999999999998E-2</v>
      </c>
      <c r="E447" s="70">
        <f t="shared" ca="1" si="146"/>
        <v>1.00034749</v>
      </c>
      <c r="F447" s="70">
        <f ca="1">(TRUNC(PRODUCT($E$12:$E446),16))</f>
        <v>1.0491304334192899</v>
      </c>
      <c r="G447" s="70">
        <f t="shared" ca="1" si="147"/>
        <v>1.02592564191556</v>
      </c>
      <c r="H447" s="70">
        <f t="shared" ca="1" si="148"/>
        <v>1.0226184</v>
      </c>
      <c r="I447" s="69">
        <f t="shared" si="137"/>
        <v>4.65E-2</v>
      </c>
      <c r="J447" s="71">
        <f t="shared" si="138"/>
        <v>44454</v>
      </c>
      <c r="K447" s="72">
        <f t="shared" si="139"/>
        <v>79</v>
      </c>
      <c r="L447" s="73">
        <f t="shared" si="150"/>
        <v>79</v>
      </c>
      <c r="M447" s="74">
        <f t="shared" si="151"/>
        <v>1.014350605</v>
      </c>
      <c r="N447" s="74">
        <f t="shared" ca="1" si="152"/>
        <v>1.037293593</v>
      </c>
      <c r="O447" s="73">
        <f t="shared" si="140"/>
        <v>0</v>
      </c>
      <c r="P447" s="70">
        <f t="shared" ca="1" si="141"/>
        <v>37.293593000000001</v>
      </c>
      <c r="Q447" s="70">
        <f t="shared" si="142"/>
        <v>0</v>
      </c>
      <c r="R447" s="75" t="str">
        <f t="shared" si="143"/>
        <v>J=</v>
      </c>
      <c r="S447" s="71">
        <f t="shared" si="144"/>
        <v>44635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15">
      <c r="A448" s="68">
        <f t="shared" si="136"/>
        <v>44569</v>
      </c>
      <c r="B448" s="82">
        <f t="shared" ca="1" si="145"/>
        <v>1037.8412029900001</v>
      </c>
      <c r="C448" s="70">
        <f t="shared" si="149"/>
        <v>1000</v>
      </c>
      <c r="D448" s="11">
        <f ca="1">IF(A448&lt;$B$1,VLOOKUP(A448,[1]DI!$A$4:$B$15000,2),0)</f>
        <v>0</v>
      </c>
      <c r="E448" s="70">
        <f t="shared" ca="1" si="146"/>
        <v>1</v>
      </c>
      <c r="F448" s="70">
        <f ca="1">(TRUNC(PRODUCT($E$12:$E447),16))</f>
        <v>1.0494949957535999</v>
      </c>
      <c r="G448" s="70">
        <f t="shared" ca="1" si="147"/>
        <v>1.02592564191556</v>
      </c>
      <c r="H448" s="70">
        <f t="shared" ca="1" si="148"/>
        <v>1.0229737400000001</v>
      </c>
      <c r="I448" s="69">
        <f t="shared" si="137"/>
        <v>4.65E-2</v>
      </c>
      <c r="J448" s="71">
        <f t="shared" si="138"/>
        <v>44454</v>
      </c>
      <c r="K448" s="72">
        <f t="shared" si="139"/>
        <v>79</v>
      </c>
      <c r="L448" s="73">
        <f t="shared" si="150"/>
        <v>80</v>
      </c>
      <c r="M448" s="74">
        <f t="shared" si="151"/>
        <v>1.0145335719999999</v>
      </c>
      <c r="N448" s="74">
        <f t="shared" ca="1" si="152"/>
        <v>1.0378412029999999</v>
      </c>
      <c r="O448" s="73">
        <f t="shared" si="140"/>
        <v>0</v>
      </c>
      <c r="P448" s="70">
        <f t="shared" ca="1" si="141"/>
        <v>37.841202989999999</v>
      </c>
      <c r="Q448" s="70">
        <f t="shared" si="142"/>
        <v>0</v>
      </c>
      <c r="R448" s="75" t="str">
        <f t="shared" si="143"/>
        <v>J=</v>
      </c>
      <c r="S448" s="71">
        <f t="shared" si="144"/>
        <v>44635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15">
      <c r="A449" s="68">
        <f t="shared" si="136"/>
        <v>44570</v>
      </c>
      <c r="B449" s="82">
        <f t="shared" ca="1" si="145"/>
        <v>1037.8412029900001</v>
      </c>
      <c r="C449" s="70">
        <f t="shared" si="149"/>
        <v>1000</v>
      </c>
      <c r="D449" s="11">
        <f ca="1">IF(A449&lt;$B$1,VLOOKUP(A449,[1]DI!$A$4:$B$15000,2),0)</f>
        <v>0</v>
      </c>
      <c r="E449" s="70">
        <f t="shared" ca="1" si="146"/>
        <v>1</v>
      </c>
      <c r="F449" s="70">
        <f ca="1">(TRUNC(PRODUCT($E$12:$E448),16))</f>
        <v>1.0494949957535999</v>
      </c>
      <c r="G449" s="70">
        <f t="shared" ca="1" si="147"/>
        <v>1.02592564191556</v>
      </c>
      <c r="H449" s="70">
        <f t="shared" ca="1" si="148"/>
        <v>1.0229737400000001</v>
      </c>
      <c r="I449" s="69">
        <f t="shared" si="137"/>
        <v>4.65E-2</v>
      </c>
      <c r="J449" s="71">
        <f t="shared" si="138"/>
        <v>44454</v>
      </c>
      <c r="K449" s="72">
        <f t="shared" si="139"/>
        <v>79</v>
      </c>
      <c r="L449" s="73">
        <f t="shared" si="150"/>
        <v>80</v>
      </c>
      <c r="M449" s="74">
        <f t="shared" si="151"/>
        <v>1.0145335719999999</v>
      </c>
      <c r="N449" s="74">
        <f t="shared" ca="1" si="152"/>
        <v>1.0378412029999999</v>
      </c>
      <c r="O449" s="73">
        <f t="shared" si="140"/>
        <v>0</v>
      </c>
      <c r="P449" s="70">
        <f t="shared" ca="1" si="141"/>
        <v>37.841202989999999</v>
      </c>
      <c r="Q449" s="70">
        <f t="shared" si="142"/>
        <v>0</v>
      </c>
      <c r="R449" s="75" t="str">
        <f t="shared" si="143"/>
        <v>J=</v>
      </c>
      <c r="S449" s="71">
        <f t="shared" si="144"/>
        <v>44635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15">
      <c r="A450" s="68">
        <f t="shared" si="136"/>
        <v>44571</v>
      </c>
      <c r="B450" s="82">
        <f t="shared" ca="1" si="145"/>
        <v>1037.8412029900001</v>
      </c>
      <c r="C450" s="70">
        <f t="shared" si="149"/>
        <v>1000</v>
      </c>
      <c r="D450" s="11">
        <f ca="1">IF(A450&lt;$B$1,VLOOKUP(A450,[1]DI!$A$4:$B$15000,2),0)</f>
        <v>9.1499999999999998E-2</v>
      </c>
      <c r="E450" s="70">
        <f t="shared" ca="1" si="146"/>
        <v>1.00034749</v>
      </c>
      <c r="F450" s="70">
        <f ca="1">(TRUNC(PRODUCT($E$12:$E449),16))</f>
        <v>1.0494949957535999</v>
      </c>
      <c r="G450" s="70">
        <f t="shared" ca="1" si="147"/>
        <v>1.02592564191556</v>
      </c>
      <c r="H450" s="70">
        <f t="shared" ca="1" si="148"/>
        <v>1.0229737400000001</v>
      </c>
      <c r="I450" s="69">
        <f t="shared" si="137"/>
        <v>4.65E-2</v>
      </c>
      <c r="J450" s="71">
        <f t="shared" si="138"/>
        <v>44454</v>
      </c>
      <c r="K450" s="72">
        <f t="shared" si="139"/>
        <v>80</v>
      </c>
      <c r="L450" s="73">
        <f t="shared" si="150"/>
        <v>80</v>
      </c>
      <c r="M450" s="74">
        <f t="shared" si="151"/>
        <v>1.0145335719999999</v>
      </c>
      <c r="N450" s="74">
        <f t="shared" ca="1" si="152"/>
        <v>1.0378412029999999</v>
      </c>
      <c r="O450" s="73">
        <f t="shared" si="140"/>
        <v>0</v>
      </c>
      <c r="P450" s="70">
        <f t="shared" ca="1" si="141"/>
        <v>37.841202989999999</v>
      </c>
      <c r="Q450" s="70">
        <f t="shared" si="142"/>
        <v>0</v>
      </c>
      <c r="R450" s="75" t="str">
        <f t="shared" si="143"/>
        <v>J=</v>
      </c>
      <c r="S450" s="71">
        <f t="shared" si="144"/>
        <v>44635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15">
      <c r="A451" s="68">
        <f t="shared" si="136"/>
        <v>44572</v>
      </c>
      <c r="B451" s="82">
        <f t="shared" ca="1" si="145"/>
        <v>1038.3891180000001</v>
      </c>
      <c r="C451" s="70">
        <f t="shared" si="149"/>
        <v>1000</v>
      </c>
      <c r="D451" s="11">
        <f ca="1">IF(A451&lt;$B$1,VLOOKUP(A451,[1]DI!$A$4:$B$15000,2),0)</f>
        <v>9.1499999999999998E-2</v>
      </c>
      <c r="E451" s="70">
        <f t="shared" ca="1" si="146"/>
        <v>1.00034749</v>
      </c>
      <c r="F451" s="70">
        <f ca="1">(TRUNC(PRODUCT($E$12:$E450),16))</f>
        <v>1.04985968476967</v>
      </c>
      <c r="G451" s="70">
        <f t="shared" ca="1" si="147"/>
        <v>1.02592564191556</v>
      </c>
      <c r="H451" s="70">
        <f t="shared" ca="1" si="148"/>
        <v>1.0233292199999999</v>
      </c>
      <c r="I451" s="69">
        <f t="shared" si="137"/>
        <v>4.65E-2</v>
      </c>
      <c r="J451" s="71">
        <f t="shared" si="138"/>
        <v>44454</v>
      </c>
      <c r="K451" s="72">
        <f t="shared" si="139"/>
        <v>81</v>
      </c>
      <c r="L451" s="73">
        <f t="shared" si="150"/>
        <v>81</v>
      </c>
      <c r="M451" s="74">
        <f t="shared" si="151"/>
        <v>1.014716572</v>
      </c>
      <c r="N451" s="74">
        <f t="shared" ca="1" si="152"/>
        <v>1.038389118</v>
      </c>
      <c r="O451" s="73">
        <f t="shared" si="140"/>
        <v>0</v>
      </c>
      <c r="P451" s="70">
        <f t="shared" ca="1" si="141"/>
        <v>38.389118000000003</v>
      </c>
      <c r="Q451" s="70">
        <f t="shared" si="142"/>
        <v>0</v>
      </c>
      <c r="R451" s="75" t="str">
        <f t="shared" si="143"/>
        <v>J=</v>
      </c>
      <c r="S451" s="71">
        <f t="shared" si="144"/>
        <v>44635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15">
      <c r="A452" s="68">
        <f t="shared" si="136"/>
        <v>44573</v>
      </c>
      <c r="B452" s="82">
        <f t="shared" ca="1" si="145"/>
        <v>1038.9373089999999</v>
      </c>
      <c r="C452" s="70">
        <f t="shared" si="149"/>
        <v>1000</v>
      </c>
      <c r="D452" s="11">
        <f ca="1">IF(A452&lt;$B$1,VLOOKUP(A452,[1]DI!$A$4:$B$15000,2),0)</f>
        <v>9.1499999999999998E-2</v>
      </c>
      <c r="E452" s="70">
        <f t="shared" ca="1" si="146"/>
        <v>1.00034749</v>
      </c>
      <c r="F452" s="70">
        <f ca="1">(TRUNC(PRODUCT($E$12:$E451),16))</f>
        <v>1.05022450051153</v>
      </c>
      <c r="G452" s="70">
        <f t="shared" ca="1" si="147"/>
        <v>1.02592564191556</v>
      </c>
      <c r="H452" s="70">
        <f t="shared" ca="1" si="148"/>
        <v>1.02368481</v>
      </c>
      <c r="I452" s="69">
        <f t="shared" si="137"/>
        <v>4.65E-2</v>
      </c>
      <c r="J452" s="71">
        <f t="shared" si="138"/>
        <v>44454</v>
      </c>
      <c r="K452" s="72">
        <f t="shared" si="139"/>
        <v>82</v>
      </c>
      <c r="L452" s="73">
        <f t="shared" si="150"/>
        <v>82</v>
      </c>
      <c r="M452" s="74">
        <f t="shared" si="151"/>
        <v>1.0148996050000001</v>
      </c>
      <c r="N452" s="74">
        <f t="shared" ca="1" si="152"/>
        <v>1.038937309</v>
      </c>
      <c r="O452" s="73">
        <f t="shared" si="140"/>
        <v>0</v>
      </c>
      <c r="P452" s="70">
        <f t="shared" ca="1" si="141"/>
        <v>38.937308999999999</v>
      </c>
      <c r="Q452" s="70">
        <f t="shared" si="142"/>
        <v>0</v>
      </c>
      <c r="R452" s="75" t="str">
        <f t="shared" si="143"/>
        <v>J=</v>
      </c>
      <c r="S452" s="71">
        <f t="shared" si="144"/>
        <v>44635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15">
      <c r="A453" s="68">
        <f t="shared" si="136"/>
        <v>44574</v>
      </c>
      <c r="B453" s="82">
        <f t="shared" ca="1" si="145"/>
        <v>1039.48579599</v>
      </c>
      <c r="C453" s="70">
        <f t="shared" si="149"/>
        <v>1000</v>
      </c>
      <c r="D453" s="11">
        <f ca="1">IF(A453&lt;$B$1,VLOOKUP(A453,[1]DI!$A$4:$B$15000,2),0)</f>
        <v>9.1499999999999998E-2</v>
      </c>
      <c r="E453" s="70">
        <f t="shared" ca="1" si="146"/>
        <v>1.00034749</v>
      </c>
      <c r="F453" s="70">
        <f ca="1">(TRUNC(PRODUCT($E$12:$E452),16))</f>
        <v>1.0505894430232099</v>
      </c>
      <c r="G453" s="70">
        <f t="shared" ca="1" si="147"/>
        <v>1.02592564191556</v>
      </c>
      <c r="H453" s="70">
        <f t="shared" ca="1" si="148"/>
        <v>1.0240405299999999</v>
      </c>
      <c r="I453" s="69">
        <f t="shared" si="137"/>
        <v>4.65E-2</v>
      </c>
      <c r="J453" s="71">
        <f t="shared" si="138"/>
        <v>44454</v>
      </c>
      <c r="K453" s="72">
        <f t="shared" si="139"/>
        <v>83</v>
      </c>
      <c r="L453" s="73">
        <f t="shared" si="150"/>
        <v>83</v>
      </c>
      <c r="M453" s="74">
        <f t="shared" si="151"/>
        <v>1.015082671</v>
      </c>
      <c r="N453" s="74">
        <f t="shared" ca="1" si="152"/>
        <v>1.0394857959999999</v>
      </c>
      <c r="O453" s="73">
        <f t="shared" si="140"/>
        <v>0</v>
      </c>
      <c r="P453" s="70">
        <f t="shared" ca="1" si="141"/>
        <v>39.48579599</v>
      </c>
      <c r="Q453" s="70">
        <f t="shared" si="142"/>
        <v>0</v>
      </c>
      <c r="R453" s="75" t="str">
        <f t="shared" si="143"/>
        <v>J=</v>
      </c>
      <c r="S453" s="71">
        <f t="shared" si="144"/>
        <v>44635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15">
      <c r="A454" s="68">
        <f t="shared" si="136"/>
        <v>44575</v>
      </c>
      <c r="B454" s="82">
        <f t="shared" ca="1" si="145"/>
        <v>1040.0345799900001</v>
      </c>
      <c r="C454" s="70">
        <f t="shared" si="149"/>
        <v>1000</v>
      </c>
      <c r="D454" s="11">
        <f ca="1">IF(A454&lt;$B$1,VLOOKUP(A454,[1]DI!$A$4:$B$15000,2),0)</f>
        <v>9.1499999999999998E-2</v>
      </c>
      <c r="E454" s="70">
        <f t="shared" ca="1" si="146"/>
        <v>1.00034749</v>
      </c>
      <c r="F454" s="70">
        <f ca="1">(TRUNC(PRODUCT($E$12:$E453),16))</f>
        <v>1.05095451234877</v>
      </c>
      <c r="G454" s="70">
        <f t="shared" ca="1" si="147"/>
        <v>1.02592564191556</v>
      </c>
      <c r="H454" s="70">
        <f t="shared" ca="1" si="148"/>
        <v>1.02439638</v>
      </c>
      <c r="I454" s="69">
        <f t="shared" si="137"/>
        <v>4.65E-2</v>
      </c>
      <c r="J454" s="71">
        <f t="shared" si="138"/>
        <v>44454</v>
      </c>
      <c r="K454" s="72">
        <f t="shared" si="139"/>
        <v>84</v>
      </c>
      <c r="L454" s="73">
        <f t="shared" si="150"/>
        <v>84</v>
      </c>
      <c r="M454" s="74">
        <f t="shared" si="151"/>
        <v>1.0152657700000001</v>
      </c>
      <c r="N454" s="74">
        <f t="shared" ca="1" si="152"/>
        <v>1.0400345799999999</v>
      </c>
      <c r="O454" s="73">
        <f t="shared" si="140"/>
        <v>0</v>
      </c>
      <c r="P454" s="70">
        <f t="shared" ca="1" si="141"/>
        <v>40.034579989999997</v>
      </c>
      <c r="Q454" s="70">
        <f t="shared" si="142"/>
        <v>0</v>
      </c>
      <c r="R454" s="75" t="str">
        <f t="shared" si="143"/>
        <v>J=</v>
      </c>
      <c r="S454" s="71">
        <f t="shared" si="144"/>
        <v>44635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15">
      <c r="A455" s="68">
        <f t="shared" si="136"/>
        <v>44576</v>
      </c>
      <c r="B455" s="82">
        <f t="shared" ca="1" si="145"/>
        <v>1040.5836489999999</v>
      </c>
      <c r="C455" s="70">
        <f t="shared" si="149"/>
        <v>1000</v>
      </c>
      <c r="D455" s="11">
        <f ca="1">IF(A455&lt;$B$1,VLOOKUP(A455,[1]DI!$A$4:$B$15000,2),0)</f>
        <v>0</v>
      </c>
      <c r="E455" s="70">
        <f t="shared" ca="1" si="146"/>
        <v>1</v>
      </c>
      <c r="F455" s="70">
        <f ca="1">(TRUNC(PRODUCT($E$12:$E454),16))</f>
        <v>1.0513197085322701</v>
      </c>
      <c r="G455" s="70">
        <f t="shared" ca="1" si="147"/>
        <v>1.02592564191556</v>
      </c>
      <c r="H455" s="70">
        <f t="shared" ca="1" si="148"/>
        <v>1.02475235</v>
      </c>
      <c r="I455" s="69">
        <f t="shared" si="137"/>
        <v>4.65E-2</v>
      </c>
      <c r="J455" s="71">
        <f t="shared" si="138"/>
        <v>44454</v>
      </c>
      <c r="K455" s="72">
        <f t="shared" si="139"/>
        <v>84</v>
      </c>
      <c r="L455" s="73">
        <f t="shared" si="150"/>
        <v>85</v>
      </c>
      <c r="M455" s="74">
        <f t="shared" si="151"/>
        <v>1.0154489019999999</v>
      </c>
      <c r="N455" s="74">
        <f t="shared" ca="1" si="152"/>
        <v>1.040583649</v>
      </c>
      <c r="O455" s="73">
        <f t="shared" si="140"/>
        <v>0</v>
      </c>
      <c r="P455" s="70">
        <f t="shared" ca="1" si="141"/>
        <v>40.583649000000001</v>
      </c>
      <c r="Q455" s="70">
        <f t="shared" si="142"/>
        <v>0</v>
      </c>
      <c r="R455" s="75" t="str">
        <f t="shared" si="143"/>
        <v>J=</v>
      </c>
      <c r="S455" s="71">
        <f t="shared" si="144"/>
        <v>44635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15">
      <c r="A456" s="68">
        <f t="shared" si="136"/>
        <v>44577</v>
      </c>
      <c r="B456" s="82">
        <f t="shared" ca="1" si="145"/>
        <v>1040.5836489999999</v>
      </c>
      <c r="C456" s="70">
        <f t="shared" si="149"/>
        <v>1000</v>
      </c>
      <c r="D456" s="11">
        <f ca="1">IF(A456&lt;$B$1,VLOOKUP(A456,[1]DI!$A$4:$B$15000,2),0)</f>
        <v>0</v>
      </c>
      <c r="E456" s="70">
        <f t="shared" ca="1" si="146"/>
        <v>1</v>
      </c>
      <c r="F456" s="70">
        <f ca="1">(TRUNC(PRODUCT($E$12:$E455),16))</f>
        <v>1.0513197085322701</v>
      </c>
      <c r="G456" s="70">
        <f t="shared" ca="1" si="147"/>
        <v>1.02592564191556</v>
      </c>
      <c r="H456" s="70">
        <f t="shared" ca="1" si="148"/>
        <v>1.02475235</v>
      </c>
      <c r="I456" s="69">
        <f t="shared" si="137"/>
        <v>4.65E-2</v>
      </c>
      <c r="J456" s="71">
        <f t="shared" si="138"/>
        <v>44454</v>
      </c>
      <c r="K456" s="72">
        <f t="shared" si="139"/>
        <v>84</v>
      </c>
      <c r="L456" s="73">
        <f t="shared" si="150"/>
        <v>85</v>
      </c>
      <c r="M456" s="74">
        <f t="shared" si="151"/>
        <v>1.0154489019999999</v>
      </c>
      <c r="N456" s="74">
        <f t="shared" ca="1" si="152"/>
        <v>1.040583649</v>
      </c>
      <c r="O456" s="73">
        <f t="shared" si="140"/>
        <v>0</v>
      </c>
      <c r="P456" s="70">
        <f t="shared" ca="1" si="141"/>
        <v>40.583649000000001</v>
      </c>
      <c r="Q456" s="70">
        <f t="shared" si="142"/>
        <v>0</v>
      </c>
      <c r="R456" s="75" t="str">
        <f t="shared" si="143"/>
        <v>J=</v>
      </c>
      <c r="S456" s="71">
        <f t="shared" si="144"/>
        <v>44635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15">
      <c r="A457" s="68">
        <f t="shared" si="136"/>
        <v>44578</v>
      </c>
      <c r="B457" s="82">
        <f t="shared" ca="1" si="145"/>
        <v>1040.5836489999999</v>
      </c>
      <c r="C457" s="70">
        <f t="shared" si="149"/>
        <v>1000</v>
      </c>
      <c r="D457" s="11">
        <f ca="1">IF(A457&lt;$B$1,VLOOKUP(A457,[1]DI!$A$4:$B$15000,2),0)</f>
        <v>9.1499999999999998E-2</v>
      </c>
      <c r="E457" s="70">
        <f t="shared" ca="1" si="146"/>
        <v>1.00034749</v>
      </c>
      <c r="F457" s="70">
        <f ca="1">(TRUNC(PRODUCT($E$12:$E456),16))</f>
        <v>1.0513197085322701</v>
      </c>
      <c r="G457" s="70">
        <f t="shared" ca="1" si="147"/>
        <v>1.02592564191556</v>
      </c>
      <c r="H457" s="70">
        <f t="shared" ca="1" si="148"/>
        <v>1.02475235</v>
      </c>
      <c r="I457" s="69">
        <f t="shared" si="137"/>
        <v>4.65E-2</v>
      </c>
      <c r="J457" s="71">
        <f t="shared" si="138"/>
        <v>44454</v>
      </c>
      <c r="K457" s="72">
        <f t="shared" si="139"/>
        <v>85</v>
      </c>
      <c r="L457" s="73">
        <f t="shared" si="150"/>
        <v>85</v>
      </c>
      <c r="M457" s="74">
        <f t="shared" si="151"/>
        <v>1.0154489019999999</v>
      </c>
      <c r="N457" s="74">
        <f t="shared" ca="1" si="152"/>
        <v>1.040583649</v>
      </c>
      <c r="O457" s="73">
        <f t="shared" si="140"/>
        <v>0</v>
      </c>
      <c r="P457" s="70">
        <f t="shared" ca="1" si="141"/>
        <v>40.583649000000001</v>
      </c>
      <c r="Q457" s="70">
        <f t="shared" si="142"/>
        <v>0</v>
      </c>
      <c r="R457" s="75" t="str">
        <f t="shared" si="143"/>
        <v>J=</v>
      </c>
      <c r="S457" s="71">
        <f t="shared" si="144"/>
        <v>44635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15">
      <c r="A458" s="68">
        <f t="shared" si="136"/>
        <v>44579</v>
      </c>
      <c r="B458" s="82">
        <f t="shared" ca="1" si="145"/>
        <v>1041.133004</v>
      </c>
      <c r="C458" s="70">
        <f t="shared" si="149"/>
        <v>1000</v>
      </c>
      <c r="D458" s="11">
        <f ca="1">IF(A458&lt;$B$1,VLOOKUP(A458,[1]DI!$A$4:$B$15000,2),0)</f>
        <v>9.1499999999999998E-2</v>
      </c>
      <c r="E458" s="70">
        <f t="shared" ca="1" si="146"/>
        <v>1.00034749</v>
      </c>
      <c r="F458" s="70">
        <f ca="1">(TRUNC(PRODUCT($E$12:$E457),16))</f>
        <v>1.0516850316177799</v>
      </c>
      <c r="G458" s="70">
        <f t="shared" ca="1" si="147"/>
        <v>1.02592564191556</v>
      </c>
      <c r="H458" s="70">
        <f t="shared" ca="1" si="148"/>
        <v>1.0251084399999999</v>
      </c>
      <c r="I458" s="69">
        <f t="shared" si="137"/>
        <v>4.65E-2</v>
      </c>
      <c r="J458" s="71">
        <f t="shared" si="138"/>
        <v>44454</v>
      </c>
      <c r="K458" s="72">
        <f t="shared" si="139"/>
        <v>86</v>
      </c>
      <c r="L458" s="73">
        <f t="shared" si="150"/>
        <v>86</v>
      </c>
      <c r="M458" s="74">
        <f t="shared" si="151"/>
        <v>1.0156320670000001</v>
      </c>
      <c r="N458" s="74">
        <f t="shared" ca="1" si="152"/>
        <v>1.041133004</v>
      </c>
      <c r="O458" s="73">
        <f t="shared" si="140"/>
        <v>0</v>
      </c>
      <c r="P458" s="70">
        <f t="shared" ca="1" si="141"/>
        <v>41.133004</v>
      </c>
      <c r="Q458" s="70">
        <f t="shared" si="142"/>
        <v>0</v>
      </c>
      <c r="R458" s="75" t="str">
        <f t="shared" si="143"/>
        <v>J=</v>
      </c>
      <c r="S458" s="71">
        <f t="shared" si="144"/>
        <v>44635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15">
      <c r="A459" s="68">
        <f t="shared" si="136"/>
        <v>44580</v>
      </c>
      <c r="B459" s="82">
        <f t="shared" ca="1" si="145"/>
        <v>1041.6826459900001</v>
      </c>
      <c r="C459" s="70">
        <f t="shared" si="149"/>
        <v>1000</v>
      </c>
      <c r="D459" s="11">
        <f ca="1">IF(A459&lt;$B$1,VLOOKUP(A459,[1]DI!$A$4:$B$15000,2),0)</f>
        <v>9.1499999999999998E-2</v>
      </c>
      <c r="E459" s="70">
        <f t="shared" ca="1" si="146"/>
        <v>1.00034749</v>
      </c>
      <c r="F459" s="70">
        <f ca="1">(TRUNC(PRODUCT($E$12:$E458),16))</f>
        <v>1.0520504816494201</v>
      </c>
      <c r="G459" s="70">
        <f t="shared" ca="1" si="147"/>
        <v>1.02592564191556</v>
      </c>
      <c r="H459" s="70">
        <f t="shared" ca="1" si="148"/>
        <v>1.02546465</v>
      </c>
      <c r="I459" s="69">
        <f t="shared" si="137"/>
        <v>4.65E-2</v>
      </c>
      <c r="J459" s="71">
        <f t="shared" si="138"/>
        <v>44454</v>
      </c>
      <c r="K459" s="72">
        <f t="shared" si="139"/>
        <v>87</v>
      </c>
      <c r="L459" s="73">
        <f t="shared" si="150"/>
        <v>87</v>
      </c>
      <c r="M459" s="74">
        <f t="shared" si="151"/>
        <v>1.0158152659999999</v>
      </c>
      <c r="N459" s="74">
        <f t="shared" ca="1" si="152"/>
        <v>1.0416826459999999</v>
      </c>
      <c r="O459" s="73">
        <f t="shared" si="140"/>
        <v>0</v>
      </c>
      <c r="P459" s="70">
        <f t="shared" ca="1" si="141"/>
        <v>41.682645989999997</v>
      </c>
      <c r="Q459" s="70">
        <f t="shared" si="142"/>
        <v>0</v>
      </c>
      <c r="R459" s="75" t="str">
        <f t="shared" si="143"/>
        <v>J=</v>
      </c>
      <c r="S459" s="71">
        <f t="shared" si="144"/>
        <v>44635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15">
      <c r="A460" s="68">
        <f t="shared" si="136"/>
        <v>44581</v>
      </c>
      <c r="B460" s="82">
        <f t="shared" ca="1" si="145"/>
        <v>1042.2325840000001</v>
      </c>
      <c r="C460" s="70">
        <f t="shared" si="149"/>
        <v>1000</v>
      </c>
      <c r="D460" s="11">
        <f ca="1">IF(A460&lt;$B$1,VLOOKUP(A460,[1]DI!$A$4:$B$15000,2),0)</f>
        <v>9.1499999999999998E-2</v>
      </c>
      <c r="E460" s="70">
        <f t="shared" ca="1" si="146"/>
        <v>1.00034749</v>
      </c>
      <c r="F460" s="70">
        <f ca="1">(TRUNC(PRODUCT($E$12:$E459),16))</f>
        <v>1.0524160586712901</v>
      </c>
      <c r="G460" s="70">
        <f t="shared" ca="1" si="147"/>
        <v>1.02592564191556</v>
      </c>
      <c r="H460" s="70">
        <f t="shared" ca="1" si="148"/>
        <v>1.0258209899999999</v>
      </c>
      <c r="I460" s="69">
        <f t="shared" si="137"/>
        <v>4.65E-2</v>
      </c>
      <c r="J460" s="71">
        <f t="shared" si="138"/>
        <v>44454</v>
      </c>
      <c r="K460" s="72">
        <f t="shared" si="139"/>
        <v>88</v>
      </c>
      <c r="L460" s="73">
        <f t="shared" si="150"/>
        <v>88</v>
      </c>
      <c r="M460" s="74">
        <f t="shared" si="151"/>
        <v>1.015998497</v>
      </c>
      <c r="N460" s="74">
        <f t="shared" ca="1" si="152"/>
        <v>1.042232584</v>
      </c>
      <c r="O460" s="73">
        <f t="shared" si="140"/>
        <v>0</v>
      </c>
      <c r="P460" s="70">
        <f t="shared" ca="1" si="141"/>
        <v>42.232584000000003</v>
      </c>
      <c r="Q460" s="70">
        <f t="shared" si="142"/>
        <v>0</v>
      </c>
      <c r="R460" s="75" t="str">
        <f t="shared" si="143"/>
        <v>J=</v>
      </c>
      <c r="S460" s="71">
        <f t="shared" si="144"/>
        <v>44635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15">
      <c r="A461" s="68">
        <f t="shared" ref="A461:A524" si="153">(A460+1)</f>
        <v>44582</v>
      </c>
      <c r="B461" s="82">
        <f t="shared" ca="1" si="145"/>
        <v>1042.78280799</v>
      </c>
      <c r="C461" s="70">
        <f t="shared" si="149"/>
        <v>1000</v>
      </c>
      <c r="D461" s="11">
        <f ca="1">IF(A461&lt;$B$1,VLOOKUP(A461,[1]DI!$A$4:$B$15000,2),0)</f>
        <v>9.1499999999999998E-2</v>
      </c>
      <c r="E461" s="70">
        <f t="shared" ca="1" si="146"/>
        <v>1.00034749</v>
      </c>
      <c r="F461" s="70">
        <f ca="1">(TRUNC(PRODUCT($E$12:$E460),16))</f>
        <v>1.05278176272752</v>
      </c>
      <c r="G461" s="70">
        <f t="shared" ca="1" si="147"/>
        <v>1.02592564191556</v>
      </c>
      <c r="H461" s="70">
        <f t="shared" ca="1" si="148"/>
        <v>1.02617745</v>
      </c>
      <c r="I461" s="69">
        <f t="shared" ref="I461:I524" si="154">I460</f>
        <v>4.65E-2</v>
      </c>
      <c r="J461" s="71">
        <f t="shared" ref="J461:J524" si="155">IF(O460&gt;0,VLOOKUP(O460,U$12:AE$48,2),J460)</f>
        <v>44454</v>
      </c>
      <c r="K461" s="72">
        <f t="shared" ref="K461:K524" si="156">IF(A461&gt;J461,IF(NETWORKDAYS(J461,A461,$U$72:$U$436)-1=0,1,NETWORKDAYS(J461,A461,$U$72:$U$436)-1),0)</f>
        <v>89</v>
      </c>
      <c r="L461" s="73">
        <f t="shared" si="150"/>
        <v>89</v>
      </c>
      <c r="M461" s="74">
        <f t="shared" si="151"/>
        <v>1.0161817609999999</v>
      </c>
      <c r="N461" s="74">
        <f t="shared" ca="1" si="152"/>
        <v>1.0427828079999999</v>
      </c>
      <c r="O461" s="73">
        <f t="shared" ref="O461:O524" si="157">IF(VLOOKUP(A461,V$12:AC$60,8)=VLOOKUP(A460,V$12:AC$60,8),0,VLOOKUP(A461,V$12:AC$60,8))</f>
        <v>0</v>
      </c>
      <c r="P461" s="70">
        <f t="shared" ref="P461:P524" ca="1" si="158">TRUNC(((N461-1)*C461),8)</f>
        <v>42.782807990000002</v>
      </c>
      <c r="Q461" s="70">
        <f t="shared" ref="Q461:Q524" si="159">IF(O461&gt;0,VLOOKUP(O461,$U$12:$Z$60,6),0)</f>
        <v>0</v>
      </c>
      <c r="R461" s="75" t="str">
        <f t="shared" ref="R461:R524" si="160">IF(O460&gt;0,VLOOKUP(O460,U$12:AE$60,10),R460)</f>
        <v>J=</v>
      </c>
      <c r="S461" s="71">
        <f t="shared" ref="S461:S524" si="161">IF(O460&gt;0,VLOOKUP(O460,U$12:AE$60,11),S460)</f>
        <v>44635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15">
      <c r="A462" s="68">
        <f t="shared" si="153"/>
        <v>44583</v>
      </c>
      <c r="B462" s="82">
        <f t="shared" ref="B462:B525" ca="1" si="162">IF(A462&lt;=TODAY(),C462+P462,IF(AND(A462&gt;TODAY(),A462&lt;=$B$1),IF(VLOOKUP(TODAY(),$A$10:$D$10000,4,FALSE)=0,"n.d",C462+P462),"n.d"))</f>
        <v>1043.333329</v>
      </c>
      <c r="C462" s="70">
        <f t="shared" si="149"/>
        <v>1000</v>
      </c>
      <c r="D462" s="11">
        <f ca="1">IF(A462&lt;$B$1,VLOOKUP(A462,[1]DI!$A$4:$B$15000,2),0)</f>
        <v>0</v>
      </c>
      <c r="E462" s="70">
        <f t="shared" ref="E462:E525" ca="1" si="163">IF(A462&lt;A$10,1,ROUND(((1+D462)^(1/252)),8))</f>
        <v>1</v>
      </c>
      <c r="F462" s="70">
        <f ca="1">(TRUNC(PRODUCT($E$12:$E461),16))</f>
        <v>1.0531475938622501</v>
      </c>
      <c r="G462" s="70">
        <f t="shared" ref="G462:G525" ca="1" si="164">IF(O461&gt;0,F461,G461)</f>
        <v>1.02592564191556</v>
      </c>
      <c r="H462" s="70">
        <f t="shared" ref="H462:H525" ca="1" si="165">ROUND(F462/G462,8)</f>
        <v>1.02653404</v>
      </c>
      <c r="I462" s="69">
        <f t="shared" si="154"/>
        <v>4.65E-2</v>
      </c>
      <c r="J462" s="71">
        <f t="shared" si="155"/>
        <v>44454</v>
      </c>
      <c r="K462" s="72">
        <f t="shared" si="156"/>
        <v>89</v>
      </c>
      <c r="L462" s="73">
        <f t="shared" si="150"/>
        <v>90</v>
      </c>
      <c r="M462" s="74">
        <f t="shared" si="151"/>
        <v>1.0163650580000001</v>
      </c>
      <c r="N462" s="74">
        <f t="shared" ca="1" si="152"/>
        <v>1.043333329</v>
      </c>
      <c r="O462" s="73">
        <f t="shared" si="157"/>
        <v>0</v>
      </c>
      <c r="P462" s="70">
        <f t="shared" ca="1" si="158"/>
        <v>43.333328999999999</v>
      </c>
      <c r="Q462" s="70">
        <f t="shared" si="159"/>
        <v>0</v>
      </c>
      <c r="R462" s="75" t="str">
        <f t="shared" si="160"/>
        <v>J=</v>
      </c>
      <c r="S462" s="71">
        <f t="shared" si="161"/>
        <v>44635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15">
      <c r="A463" s="68">
        <f t="shared" si="153"/>
        <v>44584</v>
      </c>
      <c r="B463" s="82">
        <f t="shared" ca="1" si="162"/>
        <v>1043.333329</v>
      </c>
      <c r="C463" s="70">
        <f t="shared" si="149"/>
        <v>1000</v>
      </c>
      <c r="D463" s="11">
        <f ca="1">IF(A463&lt;$B$1,VLOOKUP(A463,[1]DI!$A$4:$B$15000,2),0)</f>
        <v>0</v>
      </c>
      <c r="E463" s="70">
        <f t="shared" ca="1" si="163"/>
        <v>1</v>
      </c>
      <c r="F463" s="70">
        <f ca="1">(TRUNC(PRODUCT($E$12:$E462),16))</f>
        <v>1.0531475938622501</v>
      </c>
      <c r="G463" s="70">
        <f t="shared" ca="1" si="164"/>
        <v>1.02592564191556</v>
      </c>
      <c r="H463" s="70">
        <f t="shared" ca="1" si="165"/>
        <v>1.02653404</v>
      </c>
      <c r="I463" s="69">
        <f t="shared" si="154"/>
        <v>4.65E-2</v>
      </c>
      <c r="J463" s="71">
        <f t="shared" si="155"/>
        <v>44454</v>
      </c>
      <c r="K463" s="72">
        <f t="shared" si="156"/>
        <v>89</v>
      </c>
      <c r="L463" s="73">
        <f t="shared" si="150"/>
        <v>90</v>
      </c>
      <c r="M463" s="74">
        <f t="shared" si="151"/>
        <v>1.0163650580000001</v>
      </c>
      <c r="N463" s="74">
        <f t="shared" ca="1" si="152"/>
        <v>1.043333329</v>
      </c>
      <c r="O463" s="73">
        <f t="shared" si="157"/>
        <v>0</v>
      </c>
      <c r="P463" s="70">
        <f t="shared" ca="1" si="158"/>
        <v>43.333328999999999</v>
      </c>
      <c r="Q463" s="70">
        <f t="shared" si="159"/>
        <v>0</v>
      </c>
      <c r="R463" s="75" t="str">
        <f t="shared" si="160"/>
        <v>J=</v>
      </c>
      <c r="S463" s="71">
        <f t="shared" si="161"/>
        <v>44635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15">
      <c r="A464" s="68">
        <f t="shared" si="153"/>
        <v>44585</v>
      </c>
      <c r="B464" s="82">
        <f t="shared" ca="1" si="162"/>
        <v>1043.333329</v>
      </c>
      <c r="C464" s="70">
        <f t="shared" si="149"/>
        <v>1000</v>
      </c>
      <c r="D464" s="11">
        <f ca="1">IF(A464&lt;$B$1,VLOOKUP(A464,[1]DI!$A$4:$B$15000,2),0)</f>
        <v>9.1499999999999998E-2</v>
      </c>
      <c r="E464" s="70">
        <f t="shared" ca="1" si="163"/>
        <v>1.00034749</v>
      </c>
      <c r="F464" s="70">
        <f ca="1">(TRUNC(PRODUCT($E$12:$E463),16))</f>
        <v>1.0531475938622501</v>
      </c>
      <c r="G464" s="70">
        <f t="shared" ca="1" si="164"/>
        <v>1.02592564191556</v>
      </c>
      <c r="H464" s="70">
        <f t="shared" ca="1" si="165"/>
        <v>1.02653404</v>
      </c>
      <c r="I464" s="69">
        <f t="shared" si="154"/>
        <v>4.65E-2</v>
      </c>
      <c r="J464" s="71">
        <f t="shared" si="155"/>
        <v>44454</v>
      </c>
      <c r="K464" s="72">
        <f t="shared" si="156"/>
        <v>90</v>
      </c>
      <c r="L464" s="73">
        <f t="shared" si="150"/>
        <v>90</v>
      </c>
      <c r="M464" s="74">
        <f t="shared" si="151"/>
        <v>1.0163650580000001</v>
      </c>
      <c r="N464" s="74">
        <f t="shared" ca="1" si="152"/>
        <v>1.043333329</v>
      </c>
      <c r="O464" s="73">
        <f t="shared" si="157"/>
        <v>0</v>
      </c>
      <c r="P464" s="70">
        <f t="shared" ca="1" si="158"/>
        <v>43.333328999999999</v>
      </c>
      <c r="Q464" s="70">
        <f t="shared" si="159"/>
        <v>0</v>
      </c>
      <c r="R464" s="75" t="str">
        <f t="shared" si="160"/>
        <v>J=</v>
      </c>
      <c r="S464" s="71">
        <f t="shared" si="161"/>
        <v>44635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15">
      <c r="A465" s="68">
        <f t="shared" si="153"/>
        <v>44586</v>
      </c>
      <c r="B465" s="82">
        <f t="shared" ca="1" si="162"/>
        <v>1043.88413799</v>
      </c>
      <c r="C465" s="70">
        <f t="shared" si="149"/>
        <v>1000</v>
      </c>
      <c r="D465" s="11">
        <f ca="1">IF(A465&lt;$B$1,VLOOKUP(A465,[1]DI!$A$4:$B$15000,2),0)</f>
        <v>9.1499999999999998E-2</v>
      </c>
      <c r="E465" s="70">
        <f t="shared" ca="1" si="163"/>
        <v>1.00034749</v>
      </c>
      <c r="F465" s="70">
        <f ca="1">(TRUNC(PRODUCT($E$12:$E464),16))</f>
        <v>1.0535135521196399</v>
      </c>
      <c r="G465" s="70">
        <f t="shared" ca="1" si="164"/>
        <v>1.02592564191556</v>
      </c>
      <c r="H465" s="70">
        <f t="shared" ca="1" si="165"/>
        <v>1.02689075</v>
      </c>
      <c r="I465" s="69">
        <f t="shared" si="154"/>
        <v>4.65E-2</v>
      </c>
      <c r="J465" s="71">
        <f t="shared" si="155"/>
        <v>44454</v>
      </c>
      <c r="K465" s="72">
        <f t="shared" si="156"/>
        <v>91</v>
      </c>
      <c r="L465" s="73">
        <f t="shared" si="150"/>
        <v>91</v>
      </c>
      <c r="M465" s="74">
        <f t="shared" si="151"/>
        <v>1.016548389</v>
      </c>
      <c r="N465" s="74">
        <f t="shared" ca="1" si="152"/>
        <v>1.0438841379999999</v>
      </c>
      <c r="O465" s="73">
        <f t="shared" si="157"/>
        <v>0</v>
      </c>
      <c r="P465" s="70">
        <f t="shared" ca="1" si="158"/>
        <v>43.884137989999999</v>
      </c>
      <c r="Q465" s="70">
        <f t="shared" si="159"/>
        <v>0</v>
      </c>
      <c r="R465" s="75" t="str">
        <f t="shared" si="160"/>
        <v>J=</v>
      </c>
      <c r="S465" s="71">
        <f t="shared" si="161"/>
        <v>44635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15">
      <c r="A466" s="68">
        <f t="shared" si="153"/>
        <v>44587</v>
      </c>
      <c r="B466" s="82">
        <f t="shared" ca="1" si="162"/>
        <v>1044.435232</v>
      </c>
      <c r="C466" s="70">
        <f t="shared" si="149"/>
        <v>1000</v>
      </c>
      <c r="D466" s="11">
        <f ca="1">IF(A466&lt;$B$1,VLOOKUP(A466,[1]DI!$A$4:$B$15000,2),0)</f>
        <v>9.1499999999999998E-2</v>
      </c>
      <c r="E466" s="70">
        <f t="shared" ca="1" si="163"/>
        <v>1.00034749</v>
      </c>
      <c r="F466" s="70">
        <f ca="1">(TRUNC(PRODUCT($E$12:$E465),16))</f>
        <v>1.0538796375438599</v>
      </c>
      <c r="G466" s="70">
        <f t="shared" ca="1" si="164"/>
        <v>1.02592564191556</v>
      </c>
      <c r="H466" s="70">
        <f t="shared" ca="1" si="165"/>
        <v>1.02724758</v>
      </c>
      <c r="I466" s="69">
        <f t="shared" si="154"/>
        <v>4.65E-2</v>
      </c>
      <c r="J466" s="71">
        <f t="shared" si="155"/>
        <v>44454</v>
      </c>
      <c r="K466" s="72">
        <f t="shared" si="156"/>
        <v>92</v>
      </c>
      <c r="L466" s="73">
        <f t="shared" si="150"/>
        <v>92</v>
      </c>
      <c r="M466" s="74">
        <f t="shared" si="151"/>
        <v>1.0167317520000001</v>
      </c>
      <c r="N466" s="74">
        <f t="shared" ca="1" si="152"/>
        <v>1.0444352320000001</v>
      </c>
      <c r="O466" s="73">
        <f t="shared" si="157"/>
        <v>0</v>
      </c>
      <c r="P466" s="70">
        <f t="shared" ca="1" si="158"/>
        <v>44.435231999999999</v>
      </c>
      <c r="Q466" s="70">
        <f t="shared" si="159"/>
        <v>0</v>
      </c>
      <c r="R466" s="75" t="str">
        <f t="shared" si="160"/>
        <v>J=</v>
      </c>
      <c r="S466" s="71">
        <f t="shared" si="161"/>
        <v>44635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15">
      <c r="A467" s="68">
        <f t="shared" si="153"/>
        <v>44588</v>
      </c>
      <c r="B467" s="82">
        <f t="shared" ca="1" si="162"/>
        <v>1044.986623</v>
      </c>
      <c r="C467" s="70">
        <f t="shared" si="149"/>
        <v>1000</v>
      </c>
      <c r="D467" s="11">
        <f ca="1">IF(A467&lt;$B$1,VLOOKUP(A467,[1]DI!$A$4:$B$15000,2),0)</f>
        <v>9.1499999999999998E-2</v>
      </c>
      <c r="E467" s="70">
        <f t="shared" ca="1" si="163"/>
        <v>1.00034749</v>
      </c>
      <c r="F467" s="70">
        <f ca="1">(TRUNC(PRODUCT($E$12:$E466),16))</f>
        <v>1.0542458501791101</v>
      </c>
      <c r="G467" s="70">
        <f t="shared" ca="1" si="164"/>
        <v>1.02592564191556</v>
      </c>
      <c r="H467" s="70">
        <f t="shared" ca="1" si="165"/>
        <v>1.02760454</v>
      </c>
      <c r="I467" s="69">
        <f t="shared" si="154"/>
        <v>4.65E-2</v>
      </c>
      <c r="J467" s="71">
        <f t="shared" si="155"/>
        <v>44454</v>
      </c>
      <c r="K467" s="72">
        <f t="shared" si="156"/>
        <v>93</v>
      </c>
      <c r="L467" s="73">
        <f t="shared" si="150"/>
        <v>93</v>
      </c>
      <c r="M467" s="74">
        <f t="shared" si="151"/>
        <v>1.016915148</v>
      </c>
      <c r="N467" s="74">
        <f t="shared" ca="1" si="152"/>
        <v>1.044986623</v>
      </c>
      <c r="O467" s="73">
        <f t="shared" si="157"/>
        <v>0</v>
      </c>
      <c r="P467" s="70">
        <f t="shared" ca="1" si="158"/>
        <v>44.986623000000002</v>
      </c>
      <c r="Q467" s="70">
        <f t="shared" si="159"/>
        <v>0</v>
      </c>
      <c r="R467" s="75" t="str">
        <f t="shared" si="160"/>
        <v>J=</v>
      </c>
      <c r="S467" s="71">
        <f t="shared" si="161"/>
        <v>44635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15">
      <c r="A468" s="68">
        <f t="shared" si="153"/>
        <v>44589</v>
      </c>
      <c r="B468" s="82">
        <f t="shared" ca="1" si="162"/>
        <v>1045.53831199</v>
      </c>
      <c r="C468" s="70">
        <f t="shared" si="149"/>
        <v>1000</v>
      </c>
      <c r="D468" s="11">
        <f ca="1">IF(A468&lt;$B$1,VLOOKUP(A468,[1]DI!$A$4:$B$15000,2),0)</f>
        <v>9.1499999999999998E-2</v>
      </c>
      <c r="E468" s="70">
        <f t="shared" ca="1" si="163"/>
        <v>1.00034749</v>
      </c>
      <c r="F468" s="70">
        <f ca="1">(TRUNC(PRODUCT($E$12:$E467),16))</f>
        <v>1.0546121900695899</v>
      </c>
      <c r="G468" s="70">
        <f t="shared" ca="1" si="164"/>
        <v>1.02592564191556</v>
      </c>
      <c r="H468" s="70">
        <f t="shared" ca="1" si="165"/>
        <v>1.0279616300000001</v>
      </c>
      <c r="I468" s="69">
        <f t="shared" si="154"/>
        <v>4.65E-2</v>
      </c>
      <c r="J468" s="71">
        <f t="shared" si="155"/>
        <v>44454</v>
      </c>
      <c r="K468" s="72">
        <f t="shared" si="156"/>
        <v>94</v>
      </c>
      <c r="L468" s="73">
        <f t="shared" si="150"/>
        <v>94</v>
      </c>
      <c r="M468" s="74">
        <f t="shared" si="151"/>
        <v>1.0170985779999999</v>
      </c>
      <c r="N468" s="74">
        <f t="shared" ca="1" si="152"/>
        <v>1.0455383119999999</v>
      </c>
      <c r="O468" s="73">
        <f t="shared" si="157"/>
        <v>0</v>
      </c>
      <c r="P468" s="70">
        <f t="shared" ca="1" si="158"/>
        <v>45.538311989999997</v>
      </c>
      <c r="Q468" s="70">
        <f t="shared" si="159"/>
        <v>0</v>
      </c>
      <c r="R468" s="75" t="str">
        <f t="shared" si="160"/>
        <v>J=</v>
      </c>
      <c r="S468" s="71">
        <f t="shared" si="161"/>
        <v>44635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15">
      <c r="A469" s="68">
        <f t="shared" si="153"/>
        <v>44590</v>
      </c>
      <c r="B469" s="82">
        <f t="shared" ca="1" si="162"/>
        <v>1046.0902779999999</v>
      </c>
      <c r="C469" s="70">
        <f t="shared" si="149"/>
        <v>1000</v>
      </c>
      <c r="D469" s="11">
        <f ca="1">IF(A469&lt;$B$1,VLOOKUP(A469,[1]DI!$A$4:$B$15000,2),0)</f>
        <v>0</v>
      </c>
      <c r="E469" s="70">
        <f t="shared" ca="1" si="163"/>
        <v>1</v>
      </c>
      <c r="F469" s="70">
        <f ca="1">(TRUNC(PRODUCT($E$12:$E468),16))</f>
        <v>1.0549786572595199</v>
      </c>
      <c r="G469" s="70">
        <f t="shared" ca="1" si="164"/>
        <v>1.02592564191556</v>
      </c>
      <c r="H469" s="70">
        <f t="shared" ca="1" si="165"/>
        <v>1.0283188299999999</v>
      </c>
      <c r="I469" s="69">
        <f t="shared" si="154"/>
        <v>4.65E-2</v>
      </c>
      <c r="J469" s="71">
        <f t="shared" si="155"/>
        <v>44454</v>
      </c>
      <c r="K469" s="72">
        <f t="shared" si="156"/>
        <v>94</v>
      </c>
      <c r="L469" s="73">
        <f t="shared" si="150"/>
        <v>95</v>
      </c>
      <c r="M469" s="74">
        <f t="shared" si="151"/>
        <v>1.0172820410000001</v>
      </c>
      <c r="N469" s="74">
        <f t="shared" ca="1" si="152"/>
        <v>1.0460902780000001</v>
      </c>
      <c r="O469" s="73">
        <f t="shared" si="157"/>
        <v>0</v>
      </c>
      <c r="P469" s="70">
        <f t="shared" ca="1" si="158"/>
        <v>46.090277999999998</v>
      </c>
      <c r="Q469" s="70">
        <f t="shared" si="159"/>
        <v>0</v>
      </c>
      <c r="R469" s="75" t="str">
        <f t="shared" si="160"/>
        <v>J=</v>
      </c>
      <c r="S469" s="71">
        <f t="shared" si="161"/>
        <v>44635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15">
      <c r="A470" s="68">
        <f t="shared" si="153"/>
        <v>44591</v>
      </c>
      <c r="B470" s="82">
        <f t="shared" ca="1" si="162"/>
        <v>1046.0902779999999</v>
      </c>
      <c r="C470" s="70">
        <f t="shared" si="149"/>
        <v>1000</v>
      </c>
      <c r="D470" s="11">
        <f ca="1">IF(A470&lt;$B$1,VLOOKUP(A470,[1]DI!$A$4:$B$15000,2),0)</f>
        <v>0</v>
      </c>
      <c r="E470" s="70">
        <f t="shared" ca="1" si="163"/>
        <v>1</v>
      </c>
      <c r="F470" s="70">
        <f ca="1">(TRUNC(PRODUCT($E$12:$E469),16))</f>
        <v>1.0549786572595199</v>
      </c>
      <c r="G470" s="70">
        <f t="shared" ca="1" si="164"/>
        <v>1.02592564191556</v>
      </c>
      <c r="H470" s="70">
        <f t="shared" ca="1" si="165"/>
        <v>1.0283188299999999</v>
      </c>
      <c r="I470" s="69">
        <f t="shared" si="154"/>
        <v>4.65E-2</v>
      </c>
      <c r="J470" s="71">
        <f t="shared" si="155"/>
        <v>44454</v>
      </c>
      <c r="K470" s="72">
        <f t="shared" si="156"/>
        <v>94</v>
      </c>
      <c r="L470" s="73">
        <f t="shared" si="150"/>
        <v>95</v>
      </c>
      <c r="M470" s="74">
        <f t="shared" si="151"/>
        <v>1.0172820410000001</v>
      </c>
      <c r="N470" s="74">
        <f t="shared" ca="1" si="152"/>
        <v>1.0460902780000001</v>
      </c>
      <c r="O470" s="73">
        <f t="shared" si="157"/>
        <v>0</v>
      </c>
      <c r="P470" s="70">
        <f t="shared" ca="1" si="158"/>
        <v>46.090277999999998</v>
      </c>
      <c r="Q470" s="70">
        <f t="shared" si="159"/>
        <v>0</v>
      </c>
      <c r="R470" s="75" t="str">
        <f t="shared" si="160"/>
        <v>J=</v>
      </c>
      <c r="S470" s="71">
        <f t="shared" si="161"/>
        <v>44635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15">
      <c r="A471" s="68">
        <f t="shared" si="153"/>
        <v>44592</v>
      </c>
      <c r="B471" s="82">
        <f t="shared" ca="1" si="162"/>
        <v>1046.0902779999999</v>
      </c>
      <c r="C471" s="70">
        <f t="shared" si="149"/>
        <v>1000</v>
      </c>
      <c r="D471" s="11">
        <f ca="1">IF(A471&lt;$B$1,VLOOKUP(A471,[1]DI!$A$4:$B$15000,2),0)</f>
        <v>9.1499999999999998E-2</v>
      </c>
      <c r="E471" s="70">
        <f t="shared" ca="1" si="163"/>
        <v>1.00034749</v>
      </c>
      <c r="F471" s="70">
        <f ca="1">(TRUNC(PRODUCT($E$12:$E470),16))</f>
        <v>1.0549786572595199</v>
      </c>
      <c r="G471" s="70">
        <f t="shared" ca="1" si="164"/>
        <v>1.02592564191556</v>
      </c>
      <c r="H471" s="70">
        <f t="shared" ca="1" si="165"/>
        <v>1.0283188299999999</v>
      </c>
      <c r="I471" s="69">
        <f t="shared" si="154"/>
        <v>4.65E-2</v>
      </c>
      <c r="J471" s="71">
        <f t="shared" si="155"/>
        <v>44454</v>
      </c>
      <c r="K471" s="72">
        <f t="shared" si="156"/>
        <v>95</v>
      </c>
      <c r="L471" s="73">
        <f t="shared" si="150"/>
        <v>95</v>
      </c>
      <c r="M471" s="74">
        <f t="shared" si="151"/>
        <v>1.0172820410000001</v>
      </c>
      <c r="N471" s="74">
        <f t="shared" ca="1" si="152"/>
        <v>1.0460902780000001</v>
      </c>
      <c r="O471" s="73">
        <f t="shared" si="157"/>
        <v>0</v>
      </c>
      <c r="P471" s="70">
        <f t="shared" ca="1" si="158"/>
        <v>46.090277999999998</v>
      </c>
      <c r="Q471" s="70">
        <f t="shared" si="159"/>
        <v>0</v>
      </c>
      <c r="R471" s="75" t="str">
        <f t="shared" si="160"/>
        <v>J=</v>
      </c>
      <c r="S471" s="71">
        <f t="shared" si="161"/>
        <v>44635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15">
      <c r="A472" s="68">
        <f t="shared" si="153"/>
        <v>44593</v>
      </c>
      <c r="B472" s="82">
        <f t="shared" ca="1" si="162"/>
        <v>1046.6425409999999</v>
      </c>
      <c r="C472" s="70">
        <f t="shared" si="149"/>
        <v>1000</v>
      </c>
      <c r="D472" s="11">
        <f ca="1">IF(A472&lt;$B$1,VLOOKUP(A472,[1]DI!$A$4:$B$15000,2),0)</f>
        <v>9.1499999999999998E-2</v>
      </c>
      <c r="E472" s="70">
        <f t="shared" ca="1" si="163"/>
        <v>1.00034749</v>
      </c>
      <c r="F472" s="70">
        <f ca="1">(TRUNC(PRODUCT($E$12:$E471),16))</f>
        <v>1.0553452517931301</v>
      </c>
      <c r="G472" s="70">
        <f t="shared" ca="1" si="164"/>
        <v>1.02592564191556</v>
      </c>
      <c r="H472" s="70">
        <f t="shared" ca="1" si="165"/>
        <v>1.0286761600000001</v>
      </c>
      <c r="I472" s="69">
        <f t="shared" si="154"/>
        <v>4.65E-2</v>
      </c>
      <c r="J472" s="71">
        <f t="shared" si="155"/>
        <v>44454</v>
      </c>
      <c r="K472" s="72">
        <f t="shared" si="156"/>
        <v>96</v>
      </c>
      <c r="L472" s="73">
        <f t="shared" si="150"/>
        <v>96</v>
      </c>
      <c r="M472" s="74">
        <f t="shared" si="151"/>
        <v>1.017465536</v>
      </c>
      <c r="N472" s="74">
        <f t="shared" ca="1" si="152"/>
        <v>1.046642541</v>
      </c>
      <c r="O472" s="73">
        <f t="shared" si="157"/>
        <v>0</v>
      </c>
      <c r="P472" s="70">
        <f t="shared" ca="1" si="158"/>
        <v>46.642541000000001</v>
      </c>
      <c r="Q472" s="70">
        <f t="shared" si="159"/>
        <v>0</v>
      </c>
      <c r="R472" s="75" t="str">
        <f t="shared" si="160"/>
        <v>J=</v>
      </c>
      <c r="S472" s="71">
        <f t="shared" si="161"/>
        <v>44635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15">
      <c r="A473" s="68">
        <f t="shared" si="153"/>
        <v>44594</v>
      </c>
      <c r="B473" s="82">
        <f t="shared" ca="1" si="162"/>
        <v>1047.195101</v>
      </c>
      <c r="C473" s="70">
        <f t="shared" si="149"/>
        <v>1000</v>
      </c>
      <c r="D473" s="11">
        <f ca="1">IF(A473&lt;$B$1,VLOOKUP(A473,[1]DI!$A$4:$B$15000,2),0)</f>
        <v>9.1499999999999998E-2</v>
      </c>
      <c r="E473" s="70">
        <f t="shared" ca="1" si="163"/>
        <v>1.00034749</v>
      </c>
      <c r="F473" s="70">
        <f ca="1">(TRUNC(PRODUCT($E$12:$E472),16))</f>
        <v>1.0557119737146801</v>
      </c>
      <c r="G473" s="70">
        <f t="shared" ca="1" si="164"/>
        <v>1.02592564191556</v>
      </c>
      <c r="H473" s="70">
        <f t="shared" ca="1" si="165"/>
        <v>1.0290336200000001</v>
      </c>
      <c r="I473" s="69">
        <f t="shared" si="154"/>
        <v>4.65E-2</v>
      </c>
      <c r="J473" s="71">
        <f t="shared" si="155"/>
        <v>44454</v>
      </c>
      <c r="K473" s="72">
        <f t="shared" si="156"/>
        <v>97</v>
      </c>
      <c r="L473" s="73">
        <f t="shared" si="150"/>
        <v>97</v>
      </c>
      <c r="M473" s="74">
        <f t="shared" si="151"/>
        <v>1.0176490650000001</v>
      </c>
      <c r="N473" s="74">
        <f t="shared" ca="1" si="152"/>
        <v>1.047195101</v>
      </c>
      <c r="O473" s="73">
        <f t="shared" si="157"/>
        <v>0</v>
      </c>
      <c r="P473" s="70">
        <f t="shared" ca="1" si="158"/>
        <v>47.195101000000001</v>
      </c>
      <c r="Q473" s="70">
        <f t="shared" si="159"/>
        <v>0</v>
      </c>
      <c r="R473" s="75" t="str">
        <f t="shared" si="160"/>
        <v>J=</v>
      </c>
      <c r="S473" s="71">
        <f t="shared" si="161"/>
        <v>44635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15">
      <c r="A474" s="68">
        <f t="shared" si="153"/>
        <v>44595</v>
      </c>
      <c r="B474" s="82">
        <f t="shared" ca="1" si="162"/>
        <v>1047.7479489899999</v>
      </c>
      <c r="C474" s="70">
        <f t="shared" si="149"/>
        <v>1000</v>
      </c>
      <c r="D474" s="11">
        <f ca="1">IF(A474&lt;$B$1,VLOOKUP(A474,[1]DI!$A$4:$B$15000,2),0)</f>
        <v>0.1065</v>
      </c>
      <c r="E474" s="70">
        <f t="shared" ca="1" si="163"/>
        <v>1.00040168</v>
      </c>
      <c r="F474" s="70">
        <f ca="1">(TRUNC(PRODUCT($E$12:$E473),16))</f>
        <v>1.0560788230684199</v>
      </c>
      <c r="G474" s="70">
        <f t="shared" ca="1" si="164"/>
        <v>1.02592564191556</v>
      </c>
      <c r="H474" s="70">
        <f t="shared" ca="1" si="165"/>
        <v>1.0293912000000001</v>
      </c>
      <c r="I474" s="69">
        <f t="shared" si="154"/>
        <v>4.65E-2</v>
      </c>
      <c r="J474" s="71">
        <f t="shared" si="155"/>
        <v>44454</v>
      </c>
      <c r="K474" s="72">
        <f t="shared" si="156"/>
        <v>98</v>
      </c>
      <c r="L474" s="73">
        <f t="shared" si="150"/>
        <v>98</v>
      </c>
      <c r="M474" s="74">
        <f t="shared" si="151"/>
        <v>1.017832627</v>
      </c>
      <c r="N474" s="74">
        <f t="shared" ca="1" si="152"/>
        <v>1.0477479489999999</v>
      </c>
      <c r="O474" s="73">
        <f t="shared" si="157"/>
        <v>0</v>
      </c>
      <c r="P474" s="70">
        <f t="shared" ca="1" si="158"/>
        <v>47.747948989999998</v>
      </c>
      <c r="Q474" s="70">
        <f t="shared" si="159"/>
        <v>0</v>
      </c>
      <c r="R474" s="75" t="str">
        <f t="shared" si="160"/>
        <v>J=</v>
      </c>
      <c r="S474" s="71">
        <f t="shared" si="161"/>
        <v>44635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15">
      <c r="A475" s="68">
        <f t="shared" si="153"/>
        <v>44596</v>
      </c>
      <c r="B475" s="82">
        <f t="shared" ca="1" si="162"/>
        <v>1048.35787</v>
      </c>
      <c r="C475" s="70">
        <f t="shared" si="149"/>
        <v>1000</v>
      </c>
      <c r="D475" s="11">
        <f ca="1">IF(A475&lt;$B$1,VLOOKUP(A475,[1]DI!$A$4:$B$15000,2),0)</f>
        <v>0.1065</v>
      </c>
      <c r="E475" s="70">
        <f t="shared" ca="1" si="163"/>
        <v>1.00040168</v>
      </c>
      <c r="F475" s="70">
        <f ca="1">(TRUNC(PRODUCT($E$12:$E474),16))</f>
        <v>1.0565030288100701</v>
      </c>
      <c r="G475" s="70">
        <f t="shared" ca="1" si="164"/>
        <v>1.02592564191556</v>
      </c>
      <c r="H475" s="70">
        <f t="shared" ca="1" si="165"/>
        <v>1.02980468</v>
      </c>
      <c r="I475" s="69">
        <f t="shared" si="154"/>
        <v>4.65E-2</v>
      </c>
      <c r="J475" s="71">
        <f t="shared" si="155"/>
        <v>44454</v>
      </c>
      <c r="K475" s="72">
        <f t="shared" si="156"/>
        <v>99</v>
      </c>
      <c r="L475" s="73">
        <f t="shared" si="150"/>
        <v>99</v>
      </c>
      <c r="M475" s="74">
        <f t="shared" si="151"/>
        <v>1.018016222</v>
      </c>
      <c r="N475" s="74">
        <f t="shared" ca="1" si="152"/>
        <v>1.04835787</v>
      </c>
      <c r="O475" s="73">
        <f t="shared" si="157"/>
        <v>0</v>
      </c>
      <c r="P475" s="70">
        <f t="shared" ca="1" si="158"/>
        <v>48.357869999999998</v>
      </c>
      <c r="Q475" s="70">
        <f t="shared" si="159"/>
        <v>0</v>
      </c>
      <c r="R475" s="75" t="str">
        <f t="shared" si="160"/>
        <v>J=</v>
      </c>
      <c r="S475" s="71">
        <f t="shared" si="161"/>
        <v>44635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15">
      <c r="A476" s="68">
        <f t="shared" si="153"/>
        <v>44597</v>
      </c>
      <c r="B476" s="82">
        <f t="shared" ca="1" si="162"/>
        <v>1048.968149</v>
      </c>
      <c r="C476" s="70">
        <f t="shared" si="149"/>
        <v>1000</v>
      </c>
      <c r="D476" s="11">
        <f ca="1">IF(A476&lt;$B$1,VLOOKUP(A476,[1]DI!$A$4:$B$15000,2),0)</f>
        <v>0</v>
      </c>
      <c r="E476" s="70">
        <f t="shared" ca="1" si="163"/>
        <v>1</v>
      </c>
      <c r="F476" s="70">
        <f ca="1">(TRUNC(PRODUCT($E$12:$E475),16))</f>
        <v>1.0569274049466899</v>
      </c>
      <c r="G476" s="70">
        <f t="shared" ca="1" si="164"/>
        <v>1.02592564191556</v>
      </c>
      <c r="H476" s="70">
        <f t="shared" ca="1" si="165"/>
        <v>1.0302183300000001</v>
      </c>
      <c r="I476" s="69">
        <f t="shared" si="154"/>
        <v>4.65E-2</v>
      </c>
      <c r="J476" s="71">
        <f t="shared" si="155"/>
        <v>44454</v>
      </c>
      <c r="K476" s="72">
        <f t="shared" si="156"/>
        <v>99</v>
      </c>
      <c r="L476" s="73">
        <f t="shared" si="150"/>
        <v>100</v>
      </c>
      <c r="M476" s="74">
        <f t="shared" si="151"/>
        <v>1.01819985</v>
      </c>
      <c r="N476" s="74">
        <f t="shared" ca="1" si="152"/>
        <v>1.048968149</v>
      </c>
      <c r="O476" s="73">
        <f t="shared" si="157"/>
        <v>0</v>
      </c>
      <c r="P476" s="70">
        <f t="shared" ca="1" si="158"/>
        <v>48.968148999999997</v>
      </c>
      <c r="Q476" s="70">
        <f t="shared" si="159"/>
        <v>0</v>
      </c>
      <c r="R476" s="75" t="str">
        <f t="shared" si="160"/>
        <v>J=</v>
      </c>
      <c r="S476" s="71">
        <f t="shared" si="161"/>
        <v>44635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15">
      <c r="A477" s="68">
        <f t="shared" si="153"/>
        <v>44598</v>
      </c>
      <c r="B477" s="82">
        <f t="shared" ca="1" si="162"/>
        <v>1048.968149</v>
      </c>
      <c r="C477" s="70">
        <f t="shared" si="149"/>
        <v>1000</v>
      </c>
      <c r="D477" s="11">
        <f ca="1">IF(A477&lt;$B$1,VLOOKUP(A477,[1]DI!$A$4:$B$15000,2),0)</f>
        <v>0</v>
      </c>
      <c r="E477" s="70">
        <f t="shared" ca="1" si="163"/>
        <v>1</v>
      </c>
      <c r="F477" s="70">
        <f ca="1">(TRUNC(PRODUCT($E$12:$E476),16))</f>
        <v>1.0569274049466899</v>
      </c>
      <c r="G477" s="70">
        <f t="shared" ca="1" si="164"/>
        <v>1.02592564191556</v>
      </c>
      <c r="H477" s="70">
        <f t="shared" ca="1" si="165"/>
        <v>1.0302183300000001</v>
      </c>
      <c r="I477" s="69">
        <f t="shared" si="154"/>
        <v>4.65E-2</v>
      </c>
      <c r="J477" s="71">
        <f t="shared" si="155"/>
        <v>44454</v>
      </c>
      <c r="K477" s="72">
        <f t="shared" si="156"/>
        <v>99</v>
      </c>
      <c r="L477" s="73">
        <f t="shared" si="150"/>
        <v>100</v>
      </c>
      <c r="M477" s="74">
        <f t="shared" si="151"/>
        <v>1.01819985</v>
      </c>
      <c r="N477" s="74">
        <f t="shared" ca="1" si="152"/>
        <v>1.048968149</v>
      </c>
      <c r="O477" s="73">
        <f t="shared" si="157"/>
        <v>0</v>
      </c>
      <c r="P477" s="70">
        <f t="shared" ca="1" si="158"/>
        <v>48.968148999999997</v>
      </c>
      <c r="Q477" s="70">
        <f t="shared" si="159"/>
        <v>0</v>
      </c>
      <c r="R477" s="75" t="str">
        <f t="shared" si="160"/>
        <v>J=</v>
      </c>
      <c r="S477" s="71">
        <f t="shared" si="161"/>
        <v>44635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15">
      <c r="A478" s="68">
        <f t="shared" si="153"/>
        <v>44599</v>
      </c>
      <c r="B478" s="82">
        <f t="shared" ca="1" si="162"/>
        <v>1048.968149</v>
      </c>
      <c r="C478" s="70">
        <f t="shared" si="149"/>
        <v>1000</v>
      </c>
      <c r="D478" s="11">
        <f ca="1">IF(A478&lt;$B$1,VLOOKUP(A478,[1]DI!$A$4:$B$15000,2),0)</f>
        <v>0.1065</v>
      </c>
      <c r="E478" s="70">
        <f t="shared" ca="1" si="163"/>
        <v>1.00040168</v>
      </c>
      <c r="F478" s="70">
        <f ca="1">(TRUNC(PRODUCT($E$12:$E477),16))</f>
        <v>1.0569274049466899</v>
      </c>
      <c r="G478" s="70">
        <f t="shared" ca="1" si="164"/>
        <v>1.02592564191556</v>
      </c>
      <c r="H478" s="70">
        <f t="shared" ca="1" si="165"/>
        <v>1.0302183300000001</v>
      </c>
      <c r="I478" s="69">
        <f t="shared" si="154"/>
        <v>4.65E-2</v>
      </c>
      <c r="J478" s="71">
        <f t="shared" si="155"/>
        <v>44454</v>
      </c>
      <c r="K478" s="72">
        <f t="shared" si="156"/>
        <v>100</v>
      </c>
      <c r="L478" s="73">
        <f t="shared" si="150"/>
        <v>100</v>
      </c>
      <c r="M478" s="74">
        <f t="shared" si="151"/>
        <v>1.01819985</v>
      </c>
      <c r="N478" s="74">
        <f t="shared" ca="1" si="152"/>
        <v>1.048968149</v>
      </c>
      <c r="O478" s="73">
        <f t="shared" si="157"/>
        <v>0</v>
      </c>
      <c r="P478" s="70">
        <f t="shared" ca="1" si="158"/>
        <v>48.968148999999997</v>
      </c>
      <c r="Q478" s="70">
        <f t="shared" si="159"/>
        <v>0</v>
      </c>
      <c r="R478" s="75" t="str">
        <f t="shared" si="160"/>
        <v>J=</v>
      </c>
      <c r="S478" s="71">
        <f t="shared" si="161"/>
        <v>44635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15">
      <c r="A479" s="68">
        <f t="shared" si="153"/>
        <v>44600</v>
      </c>
      <c r="B479" s="82">
        <f t="shared" ca="1" si="162"/>
        <v>1049.578788</v>
      </c>
      <c r="C479" s="70">
        <f t="shared" si="149"/>
        <v>1000</v>
      </c>
      <c r="D479" s="11">
        <f ca="1">IF(A479&lt;$B$1,VLOOKUP(A479,[1]DI!$A$4:$B$15000,2),0)</f>
        <v>0.1065</v>
      </c>
      <c r="E479" s="70">
        <f t="shared" ca="1" si="163"/>
        <v>1.00040168</v>
      </c>
      <c r="F479" s="70">
        <f ca="1">(TRUNC(PRODUCT($E$12:$E478),16))</f>
        <v>1.0573519515467</v>
      </c>
      <c r="G479" s="70">
        <f t="shared" ca="1" si="164"/>
        <v>1.02592564191556</v>
      </c>
      <c r="H479" s="70">
        <f t="shared" ca="1" si="165"/>
        <v>1.03063215</v>
      </c>
      <c r="I479" s="69">
        <f t="shared" si="154"/>
        <v>4.65E-2</v>
      </c>
      <c r="J479" s="71">
        <f t="shared" si="155"/>
        <v>44454</v>
      </c>
      <c r="K479" s="72">
        <f t="shared" si="156"/>
        <v>101</v>
      </c>
      <c r="L479" s="73">
        <f t="shared" si="150"/>
        <v>101</v>
      </c>
      <c r="M479" s="74">
        <f t="shared" si="151"/>
        <v>1.018383512</v>
      </c>
      <c r="N479" s="74">
        <f t="shared" ca="1" si="152"/>
        <v>1.049578788</v>
      </c>
      <c r="O479" s="73">
        <f t="shared" si="157"/>
        <v>0</v>
      </c>
      <c r="P479" s="70">
        <f t="shared" ca="1" si="158"/>
        <v>49.578788000000003</v>
      </c>
      <c r="Q479" s="70">
        <f t="shared" si="159"/>
        <v>0</v>
      </c>
      <c r="R479" s="75" t="str">
        <f t="shared" si="160"/>
        <v>J=</v>
      </c>
      <c r="S479" s="71">
        <f t="shared" si="161"/>
        <v>44635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15">
      <c r="A480" s="68">
        <f t="shared" si="153"/>
        <v>44601</v>
      </c>
      <c r="B480" s="82">
        <f t="shared" ca="1" si="162"/>
        <v>1050.1897859999999</v>
      </c>
      <c r="C480" s="70">
        <f t="shared" si="149"/>
        <v>1000</v>
      </c>
      <c r="D480" s="11">
        <f ca="1">IF(A480&lt;$B$1,VLOOKUP(A480,[1]DI!$A$4:$B$15000,2),0)</f>
        <v>0.1065</v>
      </c>
      <c r="E480" s="70">
        <f t="shared" ca="1" si="163"/>
        <v>1.00040168</v>
      </c>
      <c r="F480" s="70">
        <f ca="1">(TRUNC(PRODUCT($E$12:$E479),16))</f>
        <v>1.0577766686786001</v>
      </c>
      <c r="G480" s="70">
        <f t="shared" ca="1" si="164"/>
        <v>1.02592564191556</v>
      </c>
      <c r="H480" s="70">
        <f t="shared" ca="1" si="165"/>
        <v>1.0310461399999999</v>
      </c>
      <c r="I480" s="69">
        <f t="shared" si="154"/>
        <v>4.65E-2</v>
      </c>
      <c r="J480" s="71">
        <f t="shared" si="155"/>
        <v>44454</v>
      </c>
      <c r="K480" s="72">
        <f t="shared" si="156"/>
        <v>102</v>
      </c>
      <c r="L480" s="73">
        <f t="shared" si="150"/>
        <v>102</v>
      </c>
      <c r="M480" s="74">
        <f t="shared" si="151"/>
        <v>1.0185672059999999</v>
      </c>
      <c r="N480" s="74">
        <f t="shared" ca="1" si="152"/>
        <v>1.050189786</v>
      </c>
      <c r="O480" s="73">
        <f t="shared" si="157"/>
        <v>0</v>
      </c>
      <c r="P480" s="70">
        <f t="shared" ca="1" si="158"/>
        <v>50.189785999999998</v>
      </c>
      <c r="Q480" s="70">
        <f t="shared" si="159"/>
        <v>0</v>
      </c>
      <c r="R480" s="75" t="str">
        <f t="shared" si="160"/>
        <v>J=</v>
      </c>
      <c r="S480" s="71">
        <f t="shared" si="161"/>
        <v>44635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15">
      <c r="A481" s="68">
        <f t="shared" si="153"/>
        <v>44602</v>
      </c>
      <c r="B481" s="82">
        <f t="shared" ca="1" si="162"/>
        <v>1050.801134</v>
      </c>
      <c r="C481" s="70">
        <f t="shared" si="149"/>
        <v>1000</v>
      </c>
      <c r="D481" s="11">
        <f ca="1">IF(A481&lt;$B$1,VLOOKUP(A481,[1]DI!$A$4:$B$15000,2),0)</f>
        <v>0.1065</v>
      </c>
      <c r="E481" s="70">
        <f t="shared" ca="1" si="163"/>
        <v>1.00040168</v>
      </c>
      <c r="F481" s="70">
        <f ca="1">(TRUNC(PRODUCT($E$12:$E480),16))</f>
        <v>1.05820155641088</v>
      </c>
      <c r="G481" s="70">
        <f t="shared" ca="1" si="164"/>
        <v>1.02592564191556</v>
      </c>
      <c r="H481" s="70">
        <f t="shared" ca="1" si="165"/>
        <v>1.0314602900000001</v>
      </c>
      <c r="I481" s="69">
        <f t="shared" si="154"/>
        <v>4.65E-2</v>
      </c>
      <c r="J481" s="71">
        <f t="shared" si="155"/>
        <v>44454</v>
      </c>
      <c r="K481" s="72">
        <f t="shared" si="156"/>
        <v>103</v>
      </c>
      <c r="L481" s="73">
        <f t="shared" si="150"/>
        <v>103</v>
      </c>
      <c r="M481" s="74">
        <f t="shared" si="151"/>
        <v>1.0187509340000001</v>
      </c>
      <c r="N481" s="74">
        <f t="shared" ca="1" si="152"/>
        <v>1.0508011340000001</v>
      </c>
      <c r="O481" s="73">
        <f t="shared" si="157"/>
        <v>0</v>
      </c>
      <c r="P481" s="70">
        <f t="shared" ca="1" si="158"/>
        <v>50.801133999999998</v>
      </c>
      <c r="Q481" s="70">
        <f t="shared" si="159"/>
        <v>0</v>
      </c>
      <c r="R481" s="75" t="str">
        <f t="shared" si="160"/>
        <v>J=</v>
      </c>
      <c r="S481" s="71">
        <f t="shared" si="161"/>
        <v>44635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15">
      <c r="A482" s="68">
        <f t="shared" si="153"/>
        <v>44603</v>
      </c>
      <c r="B482" s="82">
        <f t="shared" ca="1" si="162"/>
        <v>1051.41283</v>
      </c>
      <c r="C482" s="70">
        <f t="shared" si="149"/>
        <v>1000</v>
      </c>
      <c r="D482" s="11">
        <f ca="1">IF(A482&lt;$B$1,VLOOKUP(A482,[1]DI!$A$4:$B$15000,2),0)</f>
        <v>0.1065</v>
      </c>
      <c r="E482" s="70">
        <f t="shared" ca="1" si="163"/>
        <v>1.00040168</v>
      </c>
      <c r="F482" s="70">
        <f ca="1">(TRUNC(PRODUCT($E$12:$E481),16))</f>
        <v>1.05862661481206</v>
      </c>
      <c r="G482" s="70">
        <f t="shared" ca="1" si="164"/>
        <v>1.02592564191556</v>
      </c>
      <c r="H482" s="70">
        <f t="shared" ca="1" si="165"/>
        <v>1.0318746000000001</v>
      </c>
      <c r="I482" s="69">
        <f t="shared" si="154"/>
        <v>4.65E-2</v>
      </c>
      <c r="J482" s="71">
        <f t="shared" si="155"/>
        <v>44454</v>
      </c>
      <c r="K482" s="72">
        <f t="shared" si="156"/>
        <v>104</v>
      </c>
      <c r="L482" s="73">
        <f t="shared" si="150"/>
        <v>104</v>
      </c>
      <c r="M482" s="74">
        <f t="shared" si="151"/>
        <v>1.0189346939999999</v>
      </c>
      <c r="N482" s="74">
        <f t="shared" ca="1" si="152"/>
        <v>1.0514128300000001</v>
      </c>
      <c r="O482" s="73">
        <f t="shared" si="157"/>
        <v>0</v>
      </c>
      <c r="P482" s="70">
        <f t="shared" ca="1" si="158"/>
        <v>51.41283</v>
      </c>
      <c r="Q482" s="70">
        <f t="shared" si="159"/>
        <v>0</v>
      </c>
      <c r="R482" s="75" t="str">
        <f t="shared" si="160"/>
        <v>J=</v>
      </c>
      <c r="S482" s="71">
        <f t="shared" si="161"/>
        <v>44635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15">
      <c r="A483" s="68">
        <f t="shared" si="153"/>
        <v>44604</v>
      </c>
      <c r="B483" s="82">
        <f t="shared" ca="1" si="162"/>
        <v>1052.0248969899999</v>
      </c>
      <c r="C483" s="70">
        <f t="shared" si="149"/>
        <v>1000</v>
      </c>
      <c r="D483" s="11">
        <f ca="1">IF(A483&lt;$B$1,VLOOKUP(A483,[1]DI!$A$4:$B$15000,2),0)</f>
        <v>0</v>
      </c>
      <c r="E483" s="70">
        <f t="shared" ca="1" si="163"/>
        <v>1</v>
      </c>
      <c r="F483" s="70">
        <f ca="1">(TRUNC(PRODUCT($E$12:$E482),16))</f>
        <v>1.05905184395069</v>
      </c>
      <c r="G483" s="70">
        <f t="shared" ca="1" si="164"/>
        <v>1.02592564191556</v>
      </c>
      <c r="H483" s="70">
        <f t="shared" ca="1" si="165"/>
        <v>1.0322890899999999</v>
      </c>
      <c r="I483" s="69">
        <f t="shared" si="154"/>
        <v>4.65E-2</v>
      </c>
      <c r="J483" s="71">
        <f t="shared" si="155"/>
        <v>44454</v>
      </c>
      <c r="K483" s="72">
        <f t="shared" si="156"/>
        <v>104</v>
      </c>
      <c r="L483" s="73">
        <f t="shared" si="150"/>
        <v>105</v>
      </c>
      <c r="M483" s="74">
        <f t="shared" si="151"/>
        <v>1.0191184879999999</v>
      </c>
      <c r="N483" s="74">
        <f t="shared" ca="1" si="152"/>
        <v>1.0520248969999999</v>
      </c>
      <c r="O483" s="73">
        <f t="shared" si="157"/>
        <v>0</v>
      </c>
      <c r="P483" s="70">
        <f t="shared" ca="1" si="158"/>
        <v>52.024896990000002</v>
      </c>
      <c r="Q483" s="70">
        <f t="shared" si="159"/>
        <v>0</v>
      </c>
      <c r="R483" s="75" t="str">
        <f t="shared" si="160"/>
        <v>J=</v>
      </c>
      <c r="S483" s="71">
        <f t="shared" si="161"/>
        <v>44635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15">
      <c r="A484" s="68">
        <f t="shared" si="153"/>
        <v>44605</v>
      </c>
      <c r="B484" s="82">
        <f t="shared" ca="1" si="162"/>
        <v>1052.0248969899999</v>
      </c>
      <c r="C484" s="70">
        <f t="shared" si="149"/>
        <v>1000</v>
      </c>
      <c r="D484" s="11">
        <f ca="1">IF(A484&lt;$B$1,VLOOKUP(A484,[1]DI!$A$4:$B$15000,2),0)</f>
        <v>0</v>
      </c>
      <c r="E484" s="70">
        <f t="shared" ca="1" si="163"/>
        <v>1</v>
      </c>
      <c r="F484" s="70">
        <f ca="1">(TRUNC(PRODUCT($E$12:$E483),16))</f>
        <v>1.05905184395069</v>
      </c>
      <c r="G484" s="70">
        <f t="shared" ca="1" si="164"/>
        <v>1.02592564191556</v>
      </c>
      <c r="H484" s="70">
        <f t="shared" ca="1" si="165"/>
        <v>1.0322890899999999</v>
      </c>
      <c r="I484" s="69">
        <f t="shared" si="154"/>
        <v>4.65E-2</v>
      </c>
      <c r="J484" s="71">
        <f t="shared" si="155"/>
        <v>44454</v>
      </c>
      <c r="K484" s="72">
        <f t="shared" si="156"/>
        <v>104</v>
      </c>
      <c r="L484" s="73">
        <f t="shared" si="150"/>
        <v>105</v>
      </c>
      <c r="M484" s="74">
        <f t="shared" si="151"/>
        <v>1.0191184879999999</v>
      </c>
      <c r="N484" s="74">
        <f t="shared" ca="1" si="152"/>
        <v>1.0520248969999999</v>
      </c>
      <c r="O484" s="73">
        <f t="shared" si="157"/>
        <v>0</v>
      </c>
      <c r="P484" s="70">
        <f t="shared" ca="1" si="158"/>
        <v>52.024896990000002</v>
      </c>
      <c r="Q484" s="70">
        <f t="shared" si="159"/>
        <v>0</v>
      </c>
      <c r="R484" s="75" t="str">
        <f t="shared" si="160"/>
        <v>J=</v>
      </c>
      <c r="S484" s="71">
        <f t="shared" si="161"/>
        <v>44635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15">
      <c r="A485" s="68">
        <f t="shared" si="153"/>
        <v>44606</v>
      </c>
      <c r="B485" s="82">
        <f t="shared" ca="1" si="162"/>
        <v>1052.0248969899999</v>
      </c>
      <c r="C485" s="70">
        <f t="shared" si="149"/>
        <v>1000</v>
      </c>
      <c r="D485" s="11">
        <f ca="1">IF(A485&lt;$B$1,VLOOKUP(A485,[1]DI!$A$4:$B$15000,2),0)</f>
        <v>0.1065</v>
      </c>
      <c r="E485" s="70">
        <f t="shared" ca="1" si="163"/>
        <v>1.00040168</v>
      </c>
      <c r="F485" s="70">
        <f ca="1">(TRUNC(PRODUCT($E$12:$E484),16))</f>
        <v>1.05905184395069</v>
      </c>
      <c r="G485" s="70">
        <f t="shared" ca="1" si="164"/>
        <v>1.02592564191556</v>
      </c>
      <c r="H485" s="70">
        <f t="shared" ca="1" si="165"/>
        <v>1.0322890899999999</v>
      </c>
      <c r="I485" s="69">
        <f t="shared" si="154"/>
        <v>4.65E-2</v>
      </c>
      <c r="J485" s="71">
        <f t="shared" si="155"/>
        <v>44454</v>
      </c>
      <c r="K485" s="72">
        <f t="shared" si="156"/>
        <v>105</v>
      </c>
      <c r="L485" s="73">
        <f t="shared" si="150"/>
        <v>105</v>
      </c>
      <c r="M485" s="74">
        <f t="shared" si="151"/>
        <v>1.0191184879999999</v>
      </c>
      <c r="N485" s="74">
        <f t="shared" ca="1" si="152"/>
        <v>1.0520248969999999</v>
      </c>
      <c r="O485" s="73">
        <f t="shared" si="157"/>
        <v>0</v>
      </c>
      <c r="P485" s="70">
        <f t="shared" ca="1" si="158"/>
        <v>52.024896990000002</v>
      </c>
      <c r="Q485" s="70">
        <f t="shared" si="159"/>
        <v>0</v>
      </c>
      <c r="R485" s="75" t="str">
        <f t="shared" si="160"/>
        <v>J=</v>
      </c>
      <c r="S485" s="71">
        <f t="shared" si="161"/>
        <v>44635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15">
      <c r="A486" s="68">
        <f t="shared" si="153"/>
        <v>44607</v>
      </c>
      <c r="B486" s="82">
        <f t="shared" ca="1" si="162"/>
        <v>1052.6373129999999</v>
      </c>
      <c r="C486" s="70">
        <f t="shared" si="149"/>
        <v>1000</v>
      </c>
      <c r="D486" s="11">
        <f ca="1">IF(A486&lt;$B$1,VLOOKUP(A486,[1]DI!$A$4:$B$15000,2),0)</f>
        <v>0.1065</v>
      </c>
      <c r="E486" s="70">
        <f t="shared" ca="1" si="163"/>
        <v>1.00040168</v>
      </c>
      <c r="F486" s="70">
        <f ca="1">(TRUNC(PRODUCT($E$12:$E485),16))</f>
        <v>1.0594772438953699</v>
      </c>
      <c r="G486" s="70">
        <f t="shared" ca="1" si="164"/>
        <v>1.02592564191556</v>
      </c>
      <c r="H486" s="70">
        <f t="shared" ca="1" si="165"/>
        <v>1.0327037400000001</v>
      </c>
      <c r="I486" s="69">
        <f t="shared" si="154"/>
        <v>4.65E-2</v>
      </c>
      <c r="J486" s="71">
        <f t="shared" si="155"/>
        <v>44454</v>
      </c>
      <c r="K486" s="72">
        <f t="shared" si="156"/>
        <v>106</v>
      </c>
      <c r="L486" s="73">
        <f t="shared" si="150"/>
        <v>106</v>
      </c>
      <c r="M486" s="74">
        <f t="shared" si="151"/>
        <v>1.019302315</v>
      </c>
      <c r="N486" s="74">
        <f t="shared" ca="1" si="152"/>
        <v>1.052637313</v>
      </c>
      <c r="O486" s="73">
        <f t="shared" si="157"/>
        <v>0</v>
      </c>
      <c r="P486" s="70">
        <f t="shared" ca="1" si="158"/>
        <v>52.637312999999999</v>
      </c>
      <c r="Q486" s="70">
        <f t="shared" si="159"/>
        <v>0</v>
      </c>
      <c r="R486" s="75" t="str">
        <f t="shared" si="160"/>
        <v>J=</v>
      </c>
      <c r="S486" s="71">
        <f t="shared" si="161"/>
        <v>44635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15">
      <c r="A487" s="68">
        <f t="shared" si="153"/>
        <v>44608</v>
      </c>
      <c r="B487" s="82">
        <f t="shared" ca="1" si="162"/>
        <v>1053.25007899</v>
      </c>
      <c r="C487" s="70">
        <f t="shared" si="149"/>
        <v>1000</v>
      </c>
      <c r="D487" s="11">
        <f ca="1">IF(A487&lt;$B$1,VLOOKUP(A487,[1]DI!$A$4:$B$15000,2),0)</f>
        <v>0.1065</v>
      </c>
      <c r="E487" s="70">
        <f t="shared" ca="1" si="163"/>
        <v>1.00040168</v>
      </c>
      <c r="F487" s="70">
        <f ca="1">(TRUNC(PRODUCT($E$12:$E486),16))</f>
        <v>1.0599028147147</v>
      </c>
      <c r="G487" s="70">
        <f t="shared" ca="1" si="164"/>
        <v>1.02592564191556</v>
      </c>
      <c r="H487" s="70">
        <f t="shared" ca="1" si="165"/>
        <v>1.03311855</v>
      </c>
      <c r="I487" s="69">
        <f t="shared" si="154"/>
        <v>4.65E-2</v>
      </c>
      <c r="J487" s="71">
        <f t="shared" si="155"/>
        <v>44454</v>
      </c>
      <c r="K487" s="72">
        <f t="shared" si="156"/>
        <v>107</v>
      </c>
      <c r="L487" s="73">
        <f t="shared" si="150"/>
        <v>107</v>
      </c>
      <c r="M487" s="74">
        <f t="shared" si="151"/>
        <v>1.0194861749999999</v>
      </c>
      <c r="N487" s="74">
        <f t="shared" ca="1" si="152"/>
        <v>1.0532500789999999</v>
      </c>
      <c r="O487" s="73">
        <f t="shared" si="157"/>
        <v>0</v>
      </c>
      <c r="P487" s="70">
        <f t="shared" ca="1" si="158"/>
        <v>53.250078989999999</v>
      </c>
      <c r="Q487" s="70">
        <f t="shared" si="159"/>
        <v>0</v>
      </c>
      <c r="R487" s="75" t="str">
        <f t="shared" si="160"/>
        <v>J=</v>
      </c>
      <c r="S487" s="71">
        <f t="shared" si="161"/>
        <v>44635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15">
      <c r="A488" s="68">
        <f t="shared" si="153"/>
        <v>44609</v>
      </c>
      <c r="B488" s="82">
        <f t="shared" ca="1" si="162"/>
        <v>1053.8632150000001</v>
      </c>
      <c r="C488" s="70">
        <f t="shared" si="149"/>
        <v>1000</v>
      </c>
      <c r="D488" s="11">
        <f ca="1">IF(A488&lt;$B$1,VLOOKUP(A488,[1]DI!$A$4:$B$15000,2),0)</f>
        <v>0.1065</v>
      </c>
      <c r="E488" s="70">
        <f t="shared" ca="1" si="163"/>
        <v>1.00040168</v>
      </c>
      <c r="F488" s="70">
        <f ca="1">(TRUNC(PRODUCT($E$12:$E487),16))</f>
        <v>1.0603285564773099</v>
      </c>
      <c r="G488" s="70">
        <f t="shared" ca="1" si="164"/>
        <v>1.02592564191556</v>
      </c>
      <c r="H488" s="70">
        <f t="shared" ca="1" si="165"/>
        <v>1.0335335400000001</v>
      </c>
      <c r="I488" s="69">
        <f t="shared" si="154"/>
        <v>4.65E-2</v>
      </c>
      <c r="J488" s="71">
        <f t="shared" si="155"/>
        <v>44454</v>
      </c>
      <c r="K488" s="72">
        <f t="shared" si="156"/>
        <v>108</v>
      </c>
      <c r="L488" s="73">
        <f t="shared" si="150"/>
        <v>108</v>
      </c>
      <c r="M488" s="74">
        <f t="shared" si="151"/>
        <v>1.0196700679999999</v>
      </c>
      <c r="N488" s="74">
        <f t="shared" ca="1" si="152"/>
        <v>1.053863215</v>
      </c>
      <c r="O488" s="73">
        <f t="shared" si="157"/>
        <v>0</v>
      </c>
      <c r="P488" s="70">
        <f t="shared" ca="1" si="158"/>
        <v>53.863214999999997</v>
      </c>
      <c r="Q488" s="70">
        <f t="shared" si="159"/>
        <v>0</v>
      </c>
      <c r="R488" s="75" t="str">
        <f t="shared" si="160"/>
        <v>J=</v>
      </c>
      <c r="S488" s="71">
        <f t="shared" si="161"/>
        <v>44635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15">
      <c r="A489" s="68">
        <f t="shared" si="153"/>
        <v>44610</v>
      </c>
      <c r="B489" s="82">
        <f t="shared" ca="1" si="162"/>
        <v>1054.4767019999999</v>
      </c>
      <c r="C489" s="70">
        <f t="shared" si="149"/>
        <v>1000</v>
      </c>
      <c r="D489" s="11">
        <f ca="1">IF(A489&lt;$B$1,VLOOKUP(A489,[1]DI!$A$4:$B$15000,2),0)</f>
        <v>0.1065</v>
      </c>
      <c r="E489" s="70">
        <f t="shared" ca="1" si="163"/>
        <v>1.00040168</v>
      </c>
      <c r="F489" s="70">
        <f ca="1">(TRUNC(PRODUCT($E$12:$E488),16))</f>
        <v>1.06075446925188</v>
      </c>
      <c r="G489" s="70">
        <f t="shared" ca="1" si="164"/>
        <v>1.02592564191556</v>
      </c>
      <c r="H489" s="70">
        <f t="shared" ca="1" si="165"/>
        <v>1.0339486899999999</v>
      </c>
      <c r="I489" s="69">
        <f t="shared" si="154"/>
        <v>4.65E-2</v>
      </c>
      <c r="J489" s="71">
        <f t="shared" si="155"/>
        <v>44454</v>
      </c>
      <c r="K489" s="72">
        <f t="shared" si="156"/>
        <v>109</v>
      </c>
      <c r="L489" s="73">
        <f t="shared" si="150"/>
        <v>109</v>
      </c>
      <c r="M489" s="74">
        <f t="shared" si="151"/>
        <v>1.0198539950000001</v>
      </c>
      <c r="N489" s="74">
        <f t="shared" ca="1" si="152"/>
        <v>1.0544767020000001</v>
      </c>
      <c r="O489" s="73">
        <f t="shared" si="157"/>
        <v>0</v>
      </c>
      <c r="P489" s="70">
        <f t="shared" ca="1" si="158"/>
        <v>54.476702000000003</v>
      </c>
      <c r="Q489" s="70">
        <f t="shared" si="159"/>
        <v>0</v>
      </c>
      <c r="R489" s="75" t="str">
        <f t="shared" si="160"/>
        <v>J=</v>
      </c>
      <c r="S489" s="71">
        <f t="shared" si="161"/>
        <v>44635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15">
      <c r="A490" s="68">
        <f t="shared" si="153"/>
        <v>44611</v>
      </c>
      <c r="B490" s="82">
        <f t="shared" ca="1" si="162"/>
        <v>1055.090539</v>
      </c>
      <c r="C490" s="70">
        <f t="shared" si="149"/>
        <v>1000</v>
      </c>
      <c r="D490" s="11">
        <f ca="1">IF(A490&lt;$B$1,VLOOKUP(A490,[1]DI!$A$4:$B$15000,2),0)</f>
        <v>0</v>
      </c>
      <c r="E490" s="70">
        <f t="shared" ca="1" si="163"/>
        <v>1</v>
      </c>
      <c r="F490" s="70">
        <f ca="1">(TRUNC(PRODUCT($E$12:$E489),16))</f>
        <v>1.0611805531070899</v>
      </c>
      <c r="G490" s="70">
        <f t="shared" ca="1" si="164"/>
        <v>1.02592564191556</v>
      </c>
      <c r="H490" s="70">
        <f t="shared" ca="1" si="165"/>
        <v>1.0343640000000001</v>
      </c>
      <c r="I490" s="69">
        <f t="shared" si="154"/>
        <v>4.65E-2</v>
      </c>
      <c r="J490" s="71">
        <f t="shared" si="155"/>
        <v>44454</v>
      </c>
      <c r="K490" s="72">
        <f t="shared" si="156"/>
        <v>109</v>
      </c>
      <c r="L490" s="73">
        <f t="shared" si="150"/>
        <v>110</v>
      </c>
      <c r="M490" s="74">
        <f t="shared" si="151"/>
        <v>1.0200379550000001</v>
      </c>
      <c r="N490" s="74">
        <f t="shared" ca="1" si="152"/>
        <v>1.055090539</v>
      </c>
      <c r="O490" s="73">
        <f t="shared" si="157"/>
        <v>0</v>
      </c>
      <c r="P490" s="70">
        <f t="shared" ca="1" si="158"/>
        <v>55.090539</v>
      </c>
      <c r="Q490" s="70">
        <f t="shared" si="159"/>
        <v>0</v>
      </c>
      <c r="R490" s="75" t="str">
        <f t="shared" si="160"/>
        <v>J=</v>
      </c>
      <c r="S490" s="71">
        <f t="shared" si="161"/>
        <v>44635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15">
      <c r="A491" s="68">
        <f t="shared" si="153"/>
        <v>44612</v>
      </c>
      <c r="B491" s="82">
        <f t="shared" ca="1" si="162"/>
        <v>1055.090539</v>
      </c>
      <c r="C491" s="70">
        <f t="shared" si="149"/>
        <v>1000</v>
      </c>
      <c r="D491" s="11">
        <f ca="1">IF(A491&lt;$B$1,VLOOKUP(A491,[1]DI!$A$4:$B$15000,2),0)</f>
        <v>0</v>
      </c>
      <c r="E491" s="70">
        <f t="shared" ca="1" si="163"/>
        <v>1</v>
      </c>
      <c r="F491" s="70">
        <f ca="1">(TRUNC(PRODUCT($E$12:$E490),16))</f>
        <v>1.0611805531070899</v>
      </c>
      <c r="G491" s="70">
        <f t="shared" ca="1" si="164"/>
        <v>1.02592564191556</v>
      </c>
      <c r="H491" s="70">
        <f t="shared" ca="1" si="165"/>
        <v>1.0343640000000001</v>
      </c>
      <c r="I491" s="69">
        <f t="shared" si="154"/>
        <v>4.65E-2</v>
      </c>
      <c r="J491" s="71">
        <f t="shared" si="155"/>
        <v>44454</v>
      </c>
      <c r="K491" s="72">
        <f t="shared" si="156"/>
        <v>109</v>
      </c>
      <c r="L491" s="73">
        <f t="shared" si="150"/>
        <v>110</v>
      </c>
      <c r="M491" s="74">
        <f t="shared" si="151"/>
        <v>1.0200379550000001</v>
      </c>
      <c r="N491" s="74">
        <f t="shared" ca="1" si="152"/>
        <v>1.055090539</v>
      </c>
      <c r="O491" s="73">
        <f t="shared" si="157"/>
        <v>0</v>
      </c>
      <c r="P491" s="70">
        <f t="shared" ca="1" si="158"/>
        <v>55.090539</v>
      </c>
      <c r="Q491" s="70">
        <f t="shared" si="159"/>
        <v>0</v>
      </c>
      <c r="R491" s="75" t="str">
        <f t="shared" si="160"/>
        <v>J=</v>
      </c>
      <c r="S491" s="71">
        <f t="shared" si="161"/>
        <v>44635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15">
      <c r="A492" s="68">
        <f t="shared" si="153"/>
        <v>44613</v>
      </c>
      <c r="B492" s="82">
        <f t="shared" ca="1" si="162"/>
        <v>1055.090539</v>
      </c>
      <c r="C492" s="70">
        <f t="shared" si="149"/>
        <v>1000</v>
      </c>
      <c r="D492" s="11">
        <f ca="1">IF(A492&lt;$B$1,VLOOKUP(A492,[1]DI!$A$4:$B$15000,2),0)</f>
        <v>0.1065</v>
      </c>
      <c r="E492" s="70">
        <f t="shared" ca="1" si="163"/>
        <v>1.00040168</v>
      </c>
      <c r="F492" s="70">
        <f ca="1">(TRUNC(PRODUCT($E$12:$E491),16))</f>
        <v>1.0611805531070899</v>
      </c>
      <c r="G492" s="70">
        <f t="shared" ca="1" si="164"/>
        <v>1.02592564191556</v>
      </c>
      <c r="H492" s="70">
        <f t="shared" ca="1" si="165"/>
        <v>1.0343640000000001</v>
      </c>
      <c r="I492" s="69">
        <f t="shared" si="154"/>
        <v>4.65E-2</v>
      </c>
      <c r="J492" s="71">
        <f t="shared" si="155"/>
        <v>44454</v>
      </c>
      <c r="K492" s="72">
        <f t="shared" si="156"/>
        <v>110</v>
      </c>
      <c r="L492" s="73">
        <f t="shared" si="150"/>
        <v>110</v>
      </c>
      <c r="M492" s="74">
        <f t="shared" si="151"/>
        <v>1.0200379550000001</v>
      </c>
      <c r="N492" s="74">
        <f t="shared" ca="1" si="152"/>
        <v>1.055090539</v>
      </c>
      <c r="O492" s="73">
        <f t="shared" si="157"/>
        <v>0</v>
      </c>
      <c r="P492" s="70">
        <f t="shared" ca="1" si="158"/>
        <v>55.090539</v>
      </c>
      <c r="Q492" s="70">
        <f t="shared" si="159"/>
        <v>0</v>
      </c>
      <c r="R492" s="75" t="str">
        <f t="shared" si="160"/>
        <v>J=</v>
      </c>
      <c r="S492" s="71">
        <f t="shared" si="161"/>
        <v>44635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15">
      <c r="A493" s="68">
        <f t="shared" si="153"/>
        <v>44614</v>
      </c>
      <c r="B493" s="82">
        <f t="shared" ca="1" si="162"/>
        <v>1055.7047459999999</v>
      </c>
      <c r="C493" s="70">
        <f t="shared" si="149"/>
        <v>1000</v>
      </c>
      <c r="D493" s="11">
        <f ca="1">IF(A493&lt;$B$1,VLOOKUP(A493,[1]DI!$A$4:$B$15000,2),0)</f>
        <v>0.1065</v>
      </c>
      <c r="E493" s="70">
        <f t="shared" ca="1" si="163"/>
        <v>1.00040168</v>
      </c>
      <c r="F493" s="70">
        <f ca="1">(TRUNC(PRODUCT($E$12:$E492),16))</f>
        <v>1.0616068081116601</v>
      </c>
      <c r="G493" s="70">
        <f t="shared" ca="1" si="164"/>
        <v>1.02592564191556</v>
      </c>
      <c r="H493" s="70">
        <f t="shared" ca="1" si="165"/>
        <v>1.03477949</v>
      </c>
      <c r="I493" s="69">
        <f t="shared" si="154"/>
        <v>4.65E-2</v>
      </c>
      <c r="J493" s="71">
        <f t="shared" si="155"/>
        <v>44454</v>
      </c>
      <c r="K493" s="72">
        <f t="shared" si="156"/>
        <v>111</v>
      </c>
      <c r="L493" s="73">
        <f t="shared" si="150"/>
        <v>111</v>
      </c>
      <c r="M493" s="74">
        <f t="shared" si="151"/>
        <v>1.020221947</v>
      </c>
      <c r="N493" s="74">
        <f t="shared" ca="1" si="152"/>
        <v>1.055704746</v>
      </c>
      <c r="O493" s="73">
        <f t="shared" si="157"/>
        <v>0</v>
      </c>
      <c r="P493" s="70">
        <f t="shared" ca="1" si="158"/>
        <v>55.704746</v>
      </c>
      <c r="Q493" s="70">
        <f t="shared" si="159"/>
        <v>0</v>
      </c>
      <c r="R493" s="75" t="str">
        <f t="shared" si="160"/>
        <v>J=</v>
      </c>
      <c r="S493" s="71">
        <f t="shared" si="161"/>
        <v>44635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15">
      <c r="A494" s="68">
        <f t="shared" si="153"/>
        <v>44615</v>
      </c>
      <c r="B494" s="82">
        <f t="shared" ca="1" si="162"/>
        <v>1056.3193040000001</v>
      </c>
      <c r="C494" s="70">
        <f t="shared" si="149"/>
        <v>1000</v>
      </c>
      <c r="D494" s="11">
        <f ca="1">IF(A494&lt;$B$1,VLOOKUP(A494,[1]DI!$A$4:$B$15000,2),0)</f>
        <v>0.1065</v>
      </c>
      <c r="E494" s="70">
        <f t="shared" ca="1" si="163"/>
        <v>1.00040168</v>
      </c>
      <c r="F494" s="70">
        <f ca="1">(TRUNC(PRODUCT($E$12:$E493),16))</f>
        <v>1.0620332343343399</v>
      </c>
      <c r="G494" s="70">
        <f t="shared" ca="1" si="164"/>
        <v>1.02592564191556</v>
      </c>
      <c r="H494" s="70">
        <f t="shared" ca="1" si="165"/>
        <v>1.0351951399999999</v>
      </c>
      <c r="I494" s="69">
        <f t="shared" si="154"/>
        <v>4.65E-2</v>
      </c>
      <c r="J494" s="71">
        <f t="shared" si="155"/>
        <v>44454</v>
      </c>
      <c r="K494" s="72">
        <f t="shared" si="156"/>
        <v>112</v>
      </c>
      <c r="L494" s="73">
        <f t="shared" si="150"/>
        <v>112</v>
      </c>
      <c r="M494" s="74">
        <f t="shared" si="151"/>
        <v>1.0204059729999999</v>
      </c>
      <c r="N494" s="74">
        <f t="shared" ca="1" si="152"/>
        <v>1.0563193040000001</v>
      </c>
      <c r="O494" s="73">
        <f t="shared" si="157"/>
        <v>0</v>
      </c>
      <c r="P494" s="70">
        <f t="shared" ca="1" si="158"/>
        <v>56.319304000000002</v>
      </c>
      <c r="Q494" s="70">
        <f t="shared" si="159"/>
        <v>0</v>
      </c>
      <c r="R494" s="75" t="str">
        <f t="shared" si="160"/>
        <v>J=</v>
      </c>
      <c r="S494" s="71">
        <f t="shared" si="161"/>
        <v>44635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15">
      <c r="A495" s="68">
        <f t="shared" si="153"/>
        <v>44616</v>
      </c>
      <c r="B495" s="82">
        <f t="shared" ca="1" si="162"/>
        <v>1056.9342139999999</v>
      </c>
      <c r="C495" s="70">
        <f t="shared" si="149"/>
        <v>1000</v>
      </c>
      <c r="D495" s="11">
        <f ca="1">IF(A495&lt;$B$1,VLOOKUP(A495,[1]DI!$A$4:$B$15000,2),0)</f>
        <v>0.1065</v>
      </c>
      <c r="E495" s="70">
        <f t="shared" ca="1" si="163"/>
        <v>1.00040168</v>
      </c>
      <c r="F495" s="70">
        <f ca="1">(TRUNC(PRODUCT($E$12:$E494),16))</f>
        <v>1.06245983184391</v>
      </c>
      <c r="G495" s="70">
        <f t="shared" ca="1" si="164"/>
        <v>1.02592564191556</v>
      </c>
      <c r="H495" s="70">
        <f t="shared" ca="1" si="165"/>
        <v>1.0356109499999999</v>
      </c>
      <c r="I495" s="69">
        <f t="shared" si="154"/>
        <v>4.65E-2</v>
      </c>
      <c r="J495" s="71">
        <f t="shared" si="155"/>
        <v>44454</v>
      </c>
      <c r="K495" s="72">
        <f t="shared" si="156"/>
        <v>113</v>
      </c>
      <c r="L495" s="73">
        <f t="shared" si="150"/>
        <v>113</v>
      </c>
      <c r="M495" s="74">
        <f t="shared" si="151"/>
        <v>1.020590033</v>
      </c>
      <c r="N495" s="74">
        <f t="shared" ca="1" si="152"/>
        <v>1.056934214</v>
      </c>
      <c r="O495" s="73">
        <f t="shared" si="157"/>
        <v>0</v>
      </c>
      <c r="P495" s="70">
        <f t="shared" ca="1" si="158"/>
        <v>56.934213999999997</v>
      </c>
      <c r="Q495" s="70">
        <f t="shared" si="159"/>
        <v>0</v>
      </c>
      <c r="R495" s="75" t="str">
        <f t="shared" si="160"/>
        <v>J=</v>
      </c>
      <c r="S495" s="71">
        <f t="shared" si="161"/>
        <v>44635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15">
      <c r="A496" s="68">
        <f t="shared" si="153"/>
        <v>44617</v>
      </c>
      <c r="B496" s="82">
        <f t="shared" ca="1" si="162"/>
        <v>1057.549493</v>
      </c>
      <c r="C496" s="70">
        <f t="shared" si="149"/>
        <v>1000</v>
      </c>
      <c r="D496" s="11">
        <f ca="1">IF(A496&lt;$B$1,VLOOKUP(A496,[1]DI!$A$4:$B$15000,2),0)</f>
        <v>0.1065</v>
      </c>
      <c r="E496" s="70">
        <f t="shared" ca="1" si="163"/>
        <v>1.00040168</v>
      </c>
      <c r="F496" s="70">
        <f ca="1">(TRUNC(PRODUCT($E$12:$E495),16))</f>
        <v>1.06288660070917</v>
      </c>
      <c r="G496" s="70">
        <f t="shared" ca="1" si="164"/>
        <v>1.02592564191556</v>
      </c>
      <c r="H496" s="70">
        <f t="shared" ca="1" si="165"/>
        <v>1.03602694</v>
      </c>
      <c r="I496" s="69">
        <f t="shared" si="154"/>
        <v>4.65E-2</v>
      </c>
      <c r="J496" s="71">
        <f t="shared" si="155"/>
        <v>44454</v>
      </c>
      <c r="K496" s="72">
        <f t="shared" si="156"/>
        <v>114</v>
      </c>
      <c r="L496" s="73">
        <f t="shared" si="150"/>
        <v>114</v>
      </c>
      <c r="M496" s="74">
        <f t="shared" si="151"/>
        <v>1.020774125</v>
      </c>
      <c r="N496" s="74">
        <f t="shared" ca="1" si="152"/>
        <v>1.057549493</v>
      </c>
      <c r="O496" s="73">
        <f t="shared" si="157"/>
        <v>0</v>
      </c>
      <c r="P496" s="70">
        <f t="shared" ca="1" si="158"/>
        <v>57.549492999999998</v>
      </c>
      <c r="Q496" s="70">
        <f t="shared" si="159"/>
        <v>0</v>
      </c>
      <c r="R496" s="75" t="str">
        <f t="shared" si="160"/>
        <v>J=</v>
      </c>
      <c r="S496" s="71">
        <f t="shared" si="161"/>
        <v>44635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15">
      <c r="A497" s="68">
        <f t="shared" si="153"/>
        <v>44618</v>
      </c>
      <c r="B497" s="82">
        <f t="shared" ca="1" si="162"/>
        <v>1058.1651240000001</v>
      </c>
      <c r="C497" s="70">
        <f t="shared" si="149"/>
        <v>1000</v>
      </c>
      <c r="D497" s="11">
        <f ca="1">IF(A497&lt;$B$1,VLOOKUP(A497,[1]DI!$A$4:$B$15000,2),0)</f>
        <v>0</v>
      </c>
      <c r="E497" s="70">
        <f t="shared" ca="1" si="163"/>
        <v>1</v>
      </c>
      <c r="F497" s="70">
        <f ca="1">(TRUNC(PRODUCT($E$12:$E496),16))</f>
        <v>1.06331354099894</v>
      </c>
      <c r="G497" s="70">
        <f t="shared" ca="1" si="164"/>
        <v>1.02592564191556</v>
      </c>
      <c r="H497" s="70">
        <f t="shared" ca="1" si="165"/>
        <v>1.0364430899999999</v>
      </c>
      <c r="I497" s="69">
        <f t="shared" si="154"/>
        <v>4.65E-2</v>
      </c>
      <c r="J497" s="71">
        <f t="shared" si="155"/>
        <v>44454</v>
      </c>
      <c r="K497" s="72">
        <f t="shared" si="156"/>
        <v>114</v>
      </c>
      <c r="L497" s="73">
        <f t="shared" si="150"/>
        <v>115</v>
      </c>
      <c r="M497" s="74">
        <f t="shared" si="151"/>
        <v>1.0209582509999999</v>
      </c>
      <c r="N497" s="74">
        <f t="shared" ca="1" si="152"/>
        <v>1.0581651240000001</v>
      </c>
      <c r="O497" s="73">
        <f t="shared" si="157"/>
        <v>0</v>
      </c>
      <c r="P497" s="70">
        <f t="shared" ca="1" si="158"/>
        <v>58.165123999999999</v>
      </c>
      <c r="Q497" s="70">
        <f t="shared" si="159"/>
        <v>0</v>
      </c>
      <c r="R497" s="75" t="str">
        <f t="shared" si="160"/>
        <v>J=</v>
      </c>
      <c r="S497" s="71">
        <f t="shared" si="161"/>
        <v>44635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15">
      <c r="A498" s="68">
        <f t="shared" si="153"/>
        <v>44619</v>
      </c>
      <c r="B498" s="82">
        <f t="shared" ca="1" si="162"/>
        <v>1058.1651240000001</v>
      </c>
      <c r="C498" s="70">
        <f t="shared" si="149"/>
        <v>1000</v>
      </c>
      <c r="D498" s="11">
        <f ca="1">IF(A498&lt;$B$1,VLOOKUP(A498,[1]DI!$A$4:$B$15000,2),0)</f>
        <v>0</v>
      </c>
      <c r="E498" s="70">
        <f t="shared" ca="1" si="163"/>
        <v>1</v>
      </c>
      <c r="F498" s="70">
        <f ca="1">(TRUNC(PRODUCT($E$12:$E497),16))</f>
        <v>1.06331354099894</v>
      </c>
      <c r="G498" s="70">
        <f t="shared" ca="1" si="164"/>
        <v>1.02592564191556</v>
      </c>
      <c r="H498" s="70">
        <f t="shared" ca="1" si="165"/>
        <v>1.0364430899999999</v>
      </c>
      <c r="I498" s="69">
        <f t="shared" si="154"/>
        <v>4.65E-2</v>
      </c>
      <c r="J498" s="71">
        <f t="shared" si="155"/>
        <v>44454</v>
      </c>
      <c r="K498" s="72">
        <f t="shared" si="156"/>
        <v>114</v>
      </c>
      <c r="L498" s="73">
        <f t="shared" si="150"/>
        <v>115</v>
      </c>
      <c r="M498" s="74">
        <f t="shared" si="151"/>
        <v>1.0209582509999999</v>
      </c>
      <c r="N498" s="74">
        <f t="shared" ca="1" si="152"/>
        <v>1.0581651240000001</v>
      </c>
      <c r="O498" s="73">
        <f t="shared" si="157"/>
        <v>0</v>
      </c>
      <c r="P498" s="70">
        <f t="shared" ca="1" si="158"/>
        <v>58.165123999999999</v>
      </c>
      <c r="Q498" s="70">
        <f t="shared" si="159"/>
        <v>0</v>
      </c>
      <c r="R498" s="75" t="str">
        <f t="shared" si="160"/>
        <v>J=</v>
      </c>
      <c r="S498" s="71">
        <f t="shared" si="161"/>
        <v>44635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15">
      <c r="A499" s="68">
        <f t="shared" si="153"/>
        <v>44620</v>
      </c>
      <c r="B499" s="82">
        <f t="shared" ca="1" si="162"/>
        <v>1058.1651240000001</v>
      </c>
      <c r="C499" s="70">
        <f t="shared" si="149"/>
        <v>1000</v>
      </c>
      <c r="D499" s="11">
        <f ca="1">IF(A499&lt;$B$1,VLOOKUP(A499,[1]DI!$A$4:$B$15000,2),0)</f>
        <v>0</v>
      </c>
      <c r="E499" s="70">
        <f t="shared" ca="1" si="163"/>
        <v>1</v>
      </c>
      <c r="F499" s="70">
        <f ca="1">(TRUNC(PRODUCT($E$12:$E498),16))</f>
        <v>1.06331354099894</v>
      </c>
      <c r="G499" s="70">
        <f t="shared" ca="1" si="164"/>
        <v>1.02592564191556</v>
      </c>
      <c r="H499" s="70">
        <f t="shared" ca="1" si="165"/>
        <v>1.0364430899999999</v>
      </c>
      <c r="I499" s="69">
        <f t="shared" si="154"/>
        <v>4.65E-2</v>
      </c>
      <c r="J499" s="71">
        <f t="shared" si="155"/>
        <v>44454</v>
      </c>
      <c r="K499" s="72">
        <f t="shared" si="156"/>
        <v>114</v>
      </c>
      <c r="L499" s="73">
        <f t="shared" si="150"/>
        <v>115</v>
      </c>
      <c r="M499" s="74">
        <f t="shared" si="151"/>
        <v>1.0209582509999999</v>
      </c>
      <c r="N499" s="74">
        <f t="shared" ca="1" si="152"/>
        <v>1.0581651240000001</v>
      </c>
      <c r="O499" s="73">
        <f t="shared" si="157"/>
        <v>0</v>
      </c>
      <c r="P499" s="70">
        <f t="shared" ca="1" si="158"/>
        <v>58.165123999999999</v>
      </c>
      <c r="Q499" s="70">
        <f t="shared" si="159"/>
        <v>0</v>
      </c>
      <c r="R499" s="75" t="str">
        <f t="shared" si="160"/>
        <v>J=</v>
      </c>
      <c r="S499" s="71">
        <f t="shared" si="161"/>
        <v>44635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15">
      <c r="A500" s="68">
        <f t="shared" si="153"/>
        <v>44621</v>
      </c>
      <c r="B500" s="82">
        <f t="shared" ca="1" si="162"/>
        <v>1058.1651240000001</v>
      </c>
      <c r="C500" s="70">
        <f t="shared" si="149"/>
        <v>1000</v>
      </c>
      <c r="D500" s="11">
        <f ca="1">IF(A500&lt;$B$1,VLOOKUP(A500,[1]DI!$A$4:$B$15000,2),0)</f>
        <v>0</v>
      </c>
      <c r="E500" s="70">
        <f t="shared" ca="1" si="163"/>
        <v>1</v>
      </c>
      <c r="F500" s="70">
        <f ca="1">(TRUNC(PRODUCT($E$12:$E499),16))</f>
        <v>1.06331354099894</v>
      </c>
      <c r="G500" s="70">
        <f t="shared" ca="1" si="164"/>
        <v>1.02592564191556</v>
      </c>
      <c r="H500" s="70">
        <f t="shared" ca="1" si="165"/>
        <v>1.0364430899999999</v>
      </c>
      <c r="I500" s="69">
        <f t="shared" si="154"/>
        <v>4.65E-2</v>
      </c>
      <c r="J500" s="71">
        <f t="shared" si="155"/>
        <v>44454</v>
      </c>
      <c r="K500" s="72">
        <f t="shared" si="156"/>
        <v>114</v>
      </c>
      <c r="L500" s="73">
        <f t="shared" si="150"/>
        <v>115</v>
      </c>
      <c r="M500" s="74">
        <f t="shared" si="151"/>
        <v>1.0209582509999999</v>
      </c>
      <c r="N500" s="74">
        <f t="shared" ca="1" si="152"/>
        <v>1.0581651240000001</v>
      </c>
      <c r="O500" s="73">
        <f t="shared" si="157"/>
        <v>0</v>
      </c>
      <c r="P500" s="70">
        <f t="shared" ca="1" si="158"/>
        <v>58.165123999999999</v>
      </c>
      <c r="Q500" s="70">
        <f t="shared" si="159"/>
        <v>0</v>
      </c>
      <c r="R500" s="75" t="str">
        <f t="shared" si="160"/>
        <v>J=</v>
      </c>
      <c r="S500" s="71">
        <f t="shared" si="161"/>
        <v>44635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15">
      <c r="A501" s="68">
        <f t="shared" si="153"/>
        <v>44622</v>
      </c>
      <c r="B501" s="82">
        <f t="shared" ca="1" si="162"/>
        <v>1058.1651240000001</v>
      </c>
      <c r="C501" s="70">
        <f t="shared" si="149"/>
        <v>1000</v>
      </c>
      <c r="D501" s="11">
        <f ca="1">IF(A501&lt;$B$1,VLOOKUP(A501,[1]DI!$A$4:$B$15000,2),0)</f>
        <v>0.1065</v>
      </c>
      <c r="E501" s="70">
        <f t="shared" ca="1" si="163"/>
        <v>1.00040168</v>
      </c>
      <c r="F501" s="70">
        <f ca="1">(TRUNC(PRODUCT($E$12:$E500),16))</f>
        <v>1.06331354099894</v>
      </c>
      <c r="G501" s="70">
        <f t="shared" ca="1" si="164"/>
        <v>1.02592564191556</v>
      </c>
      <c r="H501" s="70">
        <f t="shared" ca="1" si="165"/>
        <v>1.0364430899999999</v>
      </c>
      <c r="I501" s="69">
        <f t="shared" si="154"/>
        <v>4.65E-2</v>
      </c>
      <c r="J501" s="71">
        <f t="shared" si="155"/>
        <v>44454</v>
      </c>
      <c r="K501" s="72">
        <f t="shared" si="156"/>
        <v>115</v>
      </c>
      <c r="L501" s="73">
        <f t="shared" si="150"/>
        <v>115</v>
      </c>
      <c r="M501" s="74">
        <f t="shared" si="151"/>
        <v>1.0209582509999999</v>
      </c>
      <c r="N501" s="74">
        <f t="shared" ca="1" si="152"/>
        <v>1.0581651240000001</v>
      </c>
      <c r="O501" s="73">
        <f t="shared" si="157"/>
        <v>0</v>
      </c>
      <c r="P501" s="70">
        <f t="shared" ca="1" si="158"/>
        <v>58.165123999999999</v>
      </c>
      <c r="Q501" s="70">
        <f t="shared" si="159"/>
        <v>0</v>
      </c>
      <c r="R501" s="75" t="str">
        <f t="shared" si="160"/>
        <v>J=</v>
      </c>
      <c r="S501" s="71">
        <f t="shared" si="161"/>
        <v>44635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15">
      <c r="A502" s="68">
        <f t="shared" si="153"/>
        <v>44623</v>
      </c>
      <c r="B502" s="82">
        <f t="shared" ca="1" si="162"/>
        <v>1058.781117</v>
      </c>
      <c r="C502" s="70">
        <f t="shared" si="149"/>
        <v>1000</v>
      </c>
      <c r="D502" s="11">
        <f ca="1">IF(A502&lt;$B$1,VLOOKUP(A502,[1]DI!$A$4:$B$15000,2),0)</f>
        <v>0.1065</v>
      </c>
      <c r="E502" s="70">
        <f t="shared" ca="1" si="163"/>
        <v>1.00040168</v>
      </c>
      <c r="F502" s="70">
        <f ca="1">(TRUNC(PRODUCT($E$12:$E501),16))</f>
        <v>1.0637406527820901</v>
      </c>
      <c r="G502" s="70">
        <f t="shared" ca="1" si="164"/>
        <v>1.02592564191556</v>
      </c>
      <c r="H502" s="70">
        <f t="shared" ca="1" si="165"/>
        <v>1.0368594099999999</v>
      </c>
      <c r="I502" s="69">
        <f t="shared" si="154"/>
        <v>4.65E-2</v>
      </c>
      <c r="J502" s="71">
        <f t="shared" si="155"/>
        <v>44454</v>
      </c>
      <c r="K502" s="72">
        <f t="shared" si="156"/>
        <v>116</v>
      </c>
      <c r="L502" s="73">
        <f t="shared" si="150"/>
        <v>116</v>
      </c>
      <c r="M502" s="74">
        <f t="shared" si="151"/>
        <v>1.0211424099999999</v>
      </c>
      <c r="N502" s="74">
        <f t="shared" ca="1" si="152"/>
        <v>1.0587811170000001</v>
      </c>
      <c r="O502" s="73">
        <f t="shared" si="157"/>
        <v>0</v>
      </c>
      <c r="P502" s="70">
        <f t="shared" ca="1" si="158"/>
        <v>58.781117000000002</v>
      </c>
      <c r="Q502" s="70">
        <f t="shared" si="159"/>
        <v>0</v>
      </c>
      <c r="R502" s="75" t="str">
        <f t="shared" si="160"/>
        <v>J=</v>
      </c>
      <c r="S502" s="71">
        <f t="shared" si="161"/>
        <v>44635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15">
      <c r="A503" s="68">
        <f t="shared" si="153"/>
        <v>44624</v>
      </c>
      <c r="B503" s="82">
        <f t="shared" ca="1" si="162"/>
        <v>1059.3974599999999</v>
      </c>
      <c r="C503" s="70">
        <f t="shared" si="149"/>
        <v>1000</v>
      </c>
      <c r="D503" s="11">
        <f ca="1">IF(A503&lt;$B$1,VLOOKUP(A503,[1]DI!$A$4:$B$15000,2),0)</f>
        <v>0.1065</v>
      </c>
      <c r="E503" s="70">
        <f t="shared" ca="1" si="163"/>
        <v>1.00040168</v>
      </c>
      <c r="F503" s="70">
        <f ca="1">(TRUNC(PRODUCT($E$12:$E502),16))</f>
        <v>1.0641679361275</v>
      </c>
      <c r="G503" s="70">
        <f t="shared" ca="1" si="164"/>
        <v>1.02592564191556</v>
      </c>
      <c r="H503" s="70">
        <f t="shared" ca="1" si="165"/>
        <v>1.0372758900000001</v>
      </c>
      <c r="I503" s="69">
        <f t="shared" si="154"/>
        <v>4.65E-2</v>
      </c>
      <c r="J503" s="71">
        <f t="shared" si="155"/>
        <v>44454</v>
      </c>
      <c r="K503" s="72">
        <f t="shared" si="156"/>
        <v>117</v>
      </c>
      <c r="L503" s="73">
        <f t="shared" si="150"/>
        <v>117</v>
      </c>
      <c r="M503" s="74">
        <f t="shared" si="151"/>
        <v>1.021326602</v>
      </c>
      <c r="N503" s="74">
        <f t="shared" ca="1" si="152"/>
        <v>1.05939746</v>
      </c>
      <c r="O503" s="73">
        <f t="shared" si="157"/>
        <v>0</v>
      </c>
      <c r="P503" s="70">
        <f t="shared" ca="1" si="158"/>
        <v>59.397460000000002</v>
      </c>
      <c r="Q503" s="70">
        <f t="shared" si="159"/>
        <v>0</v>
      </c>
      <c r="R503" s="75" t="str">
        <f t="shared" si="160"/>
        <v>J=</v>
      </c>
      <c r="S503" s="71">
        <f t="shared" si="161"/>
        <v>44635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15">
      <c r="A504" s="68">
        <f t="shared" si="153"/>
        <v>44625</v>
      </c>
      <c r="B504" s="82">
        <f t="shared" ca="1" si="162"/>
        <v>1060.014175</v>
      </c>
      <c r="C504" s="70">
        <f t="shared" si="149"/>
        <v>1000</v>
      </c>
      <c r="D504" s="11">
        <f ca="1">IF(A504&lt;$B$1,VLOOKUP(A504,[1]DI!$A$4:$B$15000,2),0)</f>
        <v>0</v>
      </c>
      <c r="E504" s="70">
        <f t="shared" ca="1" si="163"/>
        <v>1</v>
      </c>
      <c r="F504" s="70">
        <f ca="1">(TRUNC(PRODUCT($E$12:$E503),16))</f>
        <v>1.06459539110408</v>
      </c>
      <c r="G504" s="70">
        <f t="shared" ca="1" si="164"/>
        <v>1.02592564191556</v>
      </c>
      <c r="H504" s="70">
        <f t="shared" ca="1" si="165"/>
        <v>1.03769255</v>
      </c>
      <c r="I504" s="69">
        <f t="shared" si="154"/>
        <v>4.65E-2</v>
      </c>
      <c r="J504" s="71">
        <f t="shared" si="155"/>
        <v>44454</v>
      </c>
      <c r="K504" s="72">
        <f t="shared" si="156"/>
        <v>117</v>
      </c>
      <c r="L504" s="73">
        <f t="shared" si="150"/>
        <v>118</v>
      </c>
      <c r="M504" s="74">
        <f t="shared" si="151"/>
        <v>1.021510827</v>
      </c>
      <c r="N504" s="74">
        <f t="shared" ca="1" si="152"/>
        <v>1.0600141750000001</v>
      </c>
      <c r="O504" s="73">
        <f t="shared" si="157"/>
        <v>0</v>
      </c>
      <c r="P504" s="70">
        <f t="shared" ca="1" si="158"/>
        <v>60.014175000000002</v>
      </c>
      <c r="Q504" s="70">
        <f t="shared" si="159"/>
        <v>0</v>
      </c>
      <c r="R504" s="75" t="str">
        <f t="shared" si="160"/>
        <v>J=</v>
      </c>
      <c r="S504" s="71">
        <f t="shared" si="161"/>
        <v>44635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15">
      <c r="A505" s="68">
        <f t="shared" si="153"/>
        <v>44626</v>
      </c>
      <c r="B505" s="82">
        <f t="shared" ca="1" si="162"/>
        <v>1060.014175</v>
      </c>
      <c r="C505" s="70">
        <f t="shared" si="149"/>
        <v>1000</v>
      </c>
      <c r="D505" s="11">
        <f ca="1">IF(A505&lt;$B$1,VLOOKUP(A505,[1]DI!$A$4:$B$15000,2),0)</f>
        <v>0</v>
      </c>
      <c r="E505" s="70">
        <f t="shared" ca="1" si="163"/>
        <v>1</v>
      </c>
      <c r="F505" s="70">
        <f ca="1">(TRUNC(PRODUCT($E$12:$E504),16))</f>
        <v>1.06459539110408</v>
      </c>
      <c r="G505" s="70">
        <f t="shared" ca="1" si="164"/>
        <v>1.02592564191556</v>
      </c>
      <c r="H505" s="70">
        <f t="shared" ca="1" si="165"/>
        <v>1.03769255</v>
      </c>
      <c r="I505" s="69">
        <f t="shared" si="154"/>
        <v>4.65E-2</v>
      </c>
      <c r="J505" s="71">
        <f t="shared" si="155"/>
        <v>44454</v>
      </c>
      <c r="K505" s="72">
        <f t="shared" si="156"/>
        <v>117</v>
      </c>
      <c r="L505" s="73">
        <f t="shared" si="150"/>
        <v>118</v>
      </c>
      <c r="M505" s="74">
        <f t="shared" si="151"/>
        <v>1.021510827</v>
      </c>
      <c r="N505" s="74">
        <f t="shared" ca="1" si="152"/>
        <v>1.0600141750000001</v>
      </c>
      <c r="O505" s="73">
        <f t="shared" si="157"/>
        <v>0</v>
      </c>
      <c r="P505" s="70">
        <f t="shared" ca="1" si="158"/>
        <v>60.014175000000002</v>
      </c>
      <c r="Q505" s="70">
        <f t="shared" si="159"/>
        <v>0</v>
      </c>
      <c r="R505" s="75" t="str">
        <f t="shared" si="160"/>
        <v>J=</v>
      </c>
      <c r="S505" s="71">
        <f t="shared" si="161"/>
        <v>44635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15">
      <c r="A506" s="68">
        <f t="shared" si="153"/>
        <v>44627</v>
      </c>
      <c r="B506" s="82">
        <f t="shared" ca="1" si="162"/>
        <v>1060.014175</v>
      </c>
      <c r="C506" s="70">
        <f t="shared" ref="C506:C569" si="166">(C505-Q505)</f>
        <v>1000</v>
      </c>
      <c r="D506" s="11">
        <f ca="1">IF(A506&lt;$B$1,VLOOKUP(A506,[1]DI!$A$4:$B$15000,2),0)</f>
        <v>0.1065</v>
      </c>
      <c r="E506" s="70">
        <f t="shared" ca="1" si="163"/>
        <v>1.00040168</v>
      </c>
      <c r="F506" s="70">
        <f ca="1">(TRUNC(PRODUCT($E$12:$E505),16))</f>
        <v>1.06459539110408</v>
      </c>
      <c r="G506" s="70">
        <f t="shared" ca="1" si="164"/>
        <v>1.02592564191556</v>
      </c>
      <c r="H506" s="70">
        <f t="shared" ca="1" si="165"/>
        <v>1.03769255</v>
      </c>
      <c r="I506" s="69">
        <f t="shared" si="154"/>
        <v>4.65E-2</v>
      </c>
      <c r="J506" s="71">
        <f t="shared" si="155"/>
        <v>44454</v>
      </c>
      <c r="K506" s="72">
        <f t="shared" si="156"/>
        <v>118</v>
      </c>
      <c r="L506" s="73">
        <f t="shared" ref="L506:L569" si="167">IF(AND(K506=1,K505=1),1,IF(K506&gt;0,IF(K506=K505,K506+1,K506),0))</f>
        <v>118</v>
      </c>
      <c r="M506" s="74">
        <f t="shared" ref="M506:M569" si="168">ROUND((I506+1)^(L506/252),9)</f>
        <v>1.021510827</v>
      </c>
      <c r="N506" s="74">
        <f t="shared" ref="N506:N569" ca="1" si="169">ROUND(H506*M506,9)</f>
        <v>1.0600141750000001</v>
      </c>
      <c r="O506" s="73">
        <f t="shared" si="157"/>
        <v>0</v>
      </c>
      <c r="P506" s="70">
        <f t="shared" ca="1" si="158"/>
        <v>60.014175000000002</v>
      </c>
      <c r="Q506" s="70">
        <f t="shared" si="159"/>
        <v>0</v>
      </c>
      <c r="R506" s="75" t="str">
        <f t="shared" si="160"/>
        <v>J=</v>
      </c>
      <c r="S506" s="71">
        <f t="shared" si="161"/>
        <v>44635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15">
      <c r="A507" s="68">
        <f t="shared" si="153"/>
        <v>44628</v>
      </c>
      <c r="B507" s="82">
        <f t="shared" ca="1" si="162"/>
        <v>1060.631241</v>
      </c>
      <c r="C507" s="70">
        <f t="shared" si="166"/>
        <v>1000</v>
      </c>
      <c r="D507" s="11">
        <f ca="1">IF(A507&lt;$B$1,VLOOKUP(A507,[1]DI!$A$4:$B$15000,2),0)</f>
        <v>0.1065</v>
      </c>
      <c r="E507" s="70">
        <f t="shared" ca="1" si="163"/>
        <v>1.00040168</v>
      </c>
      <c r="F507" s="70">
        <f ca="1">(TRUNC(PRODUCT($E$12:$E506),16))</f>
        <v>1.06502301778078</v>
      </c>
      <c r="G507" s="70">
        <f t="shared" ca="1" si="164"/>
        <v>1.02592564191556</v>
      </c>
      <c r="H507" s="70">
        <f t="shared" ca="1" si="165"/>
        <v>1.0381093699999999</v>
      </c>
      <c r="I507" s="69">
        <f t="shared" si="154"/>
        <v>4.65E-2</v>
      </c>
      <c r="J507" s="71">
        <f t="shared" si="155"/>
        <v>44454</v>
      </c>
      <c r="K507" s="72">
        <f t="shared" si="156"/>
        <v>119</v>
      </c>
      <c r="L507" s="73">
        <f t="shared" si="167"/>
        <v>119</v>
      </c>
      <c r="M507" s="74">
        <f t="shared" si="168"/>
        <v>1.0216950849999999</v>
      </c>
      <c r="N507" s="74">
        <f t="shared" ca="1" si="169"/>
        <v>1.0606312410000001</v>
      </c>
      <c r="O507" s="73">
        <f t="shared" si="157"/>
        <v>0</v>
      </c>
      <c r="P507" s="70">
        <f t="shared" ca="1" si="158"/>
        <v>60.631241000000003</v>
      </c>
      <c r="Q507" s="70">
        <f t="shared" si="159"/>
        <v>0</v>
      </c>
      <c r="R507" s="75" t="str">
        <f t="shared" si="160"/>
        <v>J=</v>
      </c>
      <c r="S507" s="71">
        <f t="shared" si="161"/>
        <v>44635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15">
      <c r="A508" s="68">
        <f t="shared" si="153"/>
        <v>44629</v>
      </c>
      <c r="B508" s="82">
        <f t="shared" ca="1" si="162"/>
        <v>1061.24866</v>
      </c>
      <c r="C508" s="70">
        <f t="shared" si="166"/>
        <v>1000</v>
      </c>
      <c r="D508" s="11">
        <f ca="1">IF(A508&lt;$B$1,VLOOKUP(A508,[1]DI!$A$4:$B$15000,2),0)</f>
        <v>0.1065</v>
      </c>
      <c r="E508" s="70">
        <f t="shared" ca="1" si="163"/>
        <v>1.00040168</v>
      </c>
      <c r="F508" s="70">
        <f ca="1">(TRUNC(PRODUCT($E$12:$E507),16))</f>
        <v>1.0654508162265599</v>
      </c>
      <c r="G508" s="70">
        <f t="shared" ca="1" si="164"/>
        <v>1.02592564191556</v>
      </c>
      <c r="H508" s="70">
        <f t="shared" ca="1" si="165"/>
        <v>1.0385263499999999</v>
      </c>
      <c r="I508" s="69">
        <f t="shared" si="154"/>
        <v>4.65E-2</v>
      </c>
      <c r="J508" s="71">
        <f t="shared" si="155"/>
        <v>44454</v>
      </c>
      <c r="K508" s="72">
        <f t="shared" si="156"/>
        <v>120</v>
      </c>
      <c r="L508" s="73">
        <f t="shared" si="167"/>
        <v>120</v>
      </c>
      <c r="M508" s="74">
        <f t="shared" si="168"/>
        <v>1.0218793770000001</v>
      </c>
      <c r="N508" s="74">
        <f t="shared" ca="1" si="169"/>
        <v>1.06124866</v>
      </c>
      <c r="O508" s="73">
        <f t="shared" si="157"/>
        <v>0</v>
      </c>
      <c r="P508" s="70">
        <f t="shared" ca="1" si="158"/>
        <v>61.248660000000001</v>
      </c>
      <c r="Q508" s="70">
        <f t="shared" si="159"/>
        <v>0</v>
      </c>
      <c r="R508" s="75" t="str">
        <f t="shared" si="160"/>
        <v>J=</v>
      </c>
      <c r="S508" s="71">
        <f t="shared" si="161"/>
        <v>44635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15">
      <c r="A509" s="68">
        <f t="shared" si="153"/>
        <v>44630</v>
      </c>
      <c r="B509" s="82">
        <f t="shared" ca="1" si="162"/>
        <v>1061.8664499900001</v>
      </c>
      <c r="C509" s="70">
        <f t="shared" si="166"/>
        <v>1000</v>
      </c>
      <c r="D509" s="11">
        <f ca="1">IF(A509&lt;$B$1,VLOOKUP(A509,[1]DI!$A$4:$B$15000,2),0)</f>
        <v>0.1065</v>
      </c>
      <c r="E509" s="70">
        <f t="shared" ca="1" si="163"/>
        <v>1.00040168</v>
      </c>
      <c r="F509" s="70">
        <f ca="1">(TRUNC(PRODUCT($E$12:$E508),16))</f>
        <v>1.06587878651042</v>
      </c>
      <c r="G509" s="70">
        <f t="shared" ca="1" si="164"/>
        <v>1.02592564191556</v>
      </c>
      <c r="H509" s="70">
        <f t="shared" ca="1" si="165"/>
        <v>1.03894351</v>
      </c>
      <c r="I509" s="69">
        <f t="shared" si="154"/>
        <v>4.65E-2</v>
      </c>
      <c r="J509" s="71">
        <f t="shared" si="155"/>
        <v>44454</v>
      </c>
      <c r="K509" s="72">
        <f t="shared" si="156"/>
        <v>121</v>
      </c>
      <c r="L509" s="73">
        <f t="shared" si="167"/>
        <v>121</v>
      </c>
      <c r="M509" s="74">
        <f t="shared" si="168"/>
        <v>1.0220637020000001</v>
      </c>
      <c r="N509" s="74">
        <f t="shared" ca="1" si="169"/>
        <v>1.0618664499999999</v>
      </c>
      <c r="O509" s="73">
        <f t="shared" si="157"/>
        <v>0</v>
      </c>
      <c r="P509" s="70">
        <f t="shared" ca="1" si="158"/>
        <v>61.86644999</v>
      </c>
      <c r="Q509" s="70">
        <f t="shared" si="159"/>
        <v>0</v>
      </c>
      <c r="R509" s="75" t="str">
        <f t="shared" si="160"/>
        <v>J=</v>
      </c>
      <c r="S509" s="71">
        <f t="shared" si="161"/>
        <v>44635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15">
      <c r="A510" s="68">
        <f t="shared" si="153"/>
        <v>44631</v>
      </c>
      <c r="B510" s="82">
        <f t="shared" ca="1" si="162"/>
        <v>1062.4845919899999</v>
      </c>
      <c r="C510" s="70">
        <f t="shared" si="166"/>
        <v>1000</v>
      </c>
      <c r="D510" s="11">
        <f ca="1">IF(A510&lt;$B$1,VLOOKUP(A510,[1]DI!$A$4:$B$15000,2),0)</f>
        <v>0.1065</v>
      </c>
      <c r="E510" s="70">
        <f t="shared" ca="1" si="163"/>
        <v>1.00040168</v>
      </c>
      <c r="F510" s="70">
        <f ca="1">(TRUNC(PRODUCT($E$12:$E509),16))</f>
        <v>1.06630692870139</v>
      </c>
      <c r="G510" s="70">
        <f t="shared" ca="1" si="164"/>
        <v>1.02592564191556</v>
      </c>
      <c r="H510" s="70">
        <f t="shared" ca="1" si="165"/>
        <v>1.0393608299999999</v>
      </c>
      <c r="I510" s="69">
        <f t="shared" si="154"/>
        <v>4.65E-2</v>
      </c>
      <c r="J510" s="71">
        <f t="shared" si="155"/>
        <v>44454</v>
      </c>
      <c r="K510" s="72">
        <f t="shared" si="156"/>
        <v>122</v>
      </c>
      <c r="L510" s="73">
        <f t="shared" si="167"/>
        <v>122</v>
      </c>
      <c r="M510" s="74">
        <f t="shared" si="168"/>
        <v>1.0222480599999999</v>
      </c>
      <c r="N510" s="74">
        <f t="shared" ca="1" si="169"/>
        <v>1.0624845919999999</v>
      </c>
      <c r="O510" s="73">
        <f t="shared" si="157"/>
        <v>0</v>
      </c>
      <c r="P510" s="70">
        <f t="shared" ca="1" si="158"/>
        <v>62.484591989999998</v>
      </c>
      <c r="Q510" s="70">
        <f t="shared" si="159"/>
        <v>0</v>
      </c>
      <c r="R510" s="75" t="str">
        <f t="shared" si="160"/>
        <v>J=</v>
      </c>
      <c r="S510" s="71">
        <f t="shared" si="161"/>
        <v>44635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15">
      <c r="A511" s="68">
        <f t="shared" si="153"/>
        <v>44632</v>
      </c>
      <c r="B511" s="82">
        <f t="shared" ca="1" si="162"/>
        <v>1063.10309699</v>
      </c>
      <c r="C511" s="70">
        <f t="shared" si="166"/>
        <v>1000</v>
      </c>
      <c r="D511" s="11">
        <f ca="1">IF(A511&lt;$B$1,VLOOKUP(A511,[1]DI!$A$4:$B$15000,2),0)</f>
        <v>0</v>
      </c>
      <c r="E511" s="70">
        <f t="shared" ca="1" si="163"/>
        <v>1</v>
      </c>
      <c r="F511" s="70">
        <f ca="1">(TRUNC(PRODUCT($E$12:$E510),16))</f>
        <v>1.06673524286851</v>
      </c>
      <c r="G511" s="70">
        <f t="shared" ca="1" si="164"/>
        <v>1.02592564191556</v>
      </c>
      <c r="H511" s="70">
        <f t="shared" ca="1" si="165"/>
        <v>1.0397783199999999</v>
      </c>
      <c r="I511" s="69">
        <f t="shared" si="154"/>
        <v>4.65E-2</v>
      </c>
      <c r="J511" s="71">
        <f t="shared" si="155"/>
        <v>44454</v>
      </c>
      <c r="K511" s="72">
        <f t="shared" si="156"/>
        <v>122</v>
      </c>
      <c r="L511" s="73">
        <f t="shared" si="167"/>
        <v>123</v>
      </c>
      <c r="M511" s="74">
        <f t="shared" si="168"/>
        <v>1.0224324520000001</v>
      </c>
      <c r="N511" s="74">
        <f t="shared" ca="1" si="169"/>
        <v>1.0631030969999999</v>
      </c>
      <c r="O511" s="73">
        <f t="shared" si="157"/>
        <v>0</v>
      </c>
      <c r="P511" s="70">
        <f t="shared" ca="1" si="158"/>
        <v>63.103096989999997</v>
      </c>
      <c r="Q511" s="70">
        <f t="shared" si="159"/>
        <v>0</v>
      </c>
      <c r="R511" s="75" t="str">
        <f t="shared" si="160"/>
        <v>J=</v>
      </c>
      <c r="S511" s="71">
        <f t="shared" si="161"/>
        <v>44635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15">
      <c r="A512" s="68">
        <f t="shared" si="153"/>
        <v>44633</v>
      </c>
      <c r="B512" s="82">
        <f t="shared" ca="1" si="162"/>
        <v>1063.10309699</v>
      </c>
      <c r="C512" s="70">
        <f t="shared" si="166"/>
        <v>1000</v>
      </c>
      <c r="D512" s="11">
        <f ca="1">IF(A512&lt;$B$1,VLOOKUP(A512,[1]DI!$A$4:$B$15000,2),0)</f>
        <v>0</v>
      </c>
      <c r="E512" s="70">
        <f t="shared" ca="1" si="163"/>
        <v>1</v>
      </c>
      <c r="F512" s="70">
        <f ca="1">(TRUNC(PRODUCT($E$12:$E511),16))</f>
        <v>1.06673524286851</v>
      </c>
      <c r="G512" s="70">
        <f t="shared" ca="1" si="164"/>
        <v>1.02592564191556</v>
      </c>
      <c r="H512" s="70">
        <f t="shared" ca="1" si="165"/>
        <v>1.0397783199999999</v>
      </c>
      <c r="I512" s="69">
        <f t="shared" si="154"/>
        <v>4.65E-2</v>
      </c>
      <c r="J512" s="71">
        <f t="shared" si="155"/>
        <v>44454</v>
      </c>
      <c r="K512" s="72">
        <f t="shared" si="156"/>
        <v>122</v>
      </c>
      <c r="L512" s="73">
        <f t="shared" si="167"/>
        <v>123</v>
      </c>
      <c r="M512" s="74">
        <f t="shared" si="168"/>
        <v>1.0224324520000001</v>
      </c>
      <c r="N512" s="74">
        <f t="shared" ca="1" si="169"/>
        <v>1.0631030969999999</v>
      </c>
      <c r="O512" s="73">
        <f t="shared" si="157"/>
        <v>0</v>
      </c>
      <c r="P512" s="70">
        <f t="shared" ca="1" si="158"/>
        <v>63.103096989999997</v>
      </c>
      <c r="Q512" s="70">
        <f t="shared" si="159"/>
        <v>0</v>
      </c>
      <c r="R512" s="75" t="str">
        <f t="shared" si="160"/>
        <v>J=</v>
      </c>
      <c r="S512" s="71">
        <f t="shared" si="161"/>
        <v>44635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15">
      <c r="A513" s="68">
        <f t="shared" si="153"/>
        <v>44634</v>
      </c>
      <c r="B513" s="82">
        <f t="shared" ca="1" si="162"/>
        <v>1063.10309699</v>
      </c>
      <c r="C513" s="70">
        <f t="shared" si="166"/>
        <v>1000</v>
      </c>
      <c r="D513" s="11">
        <f ca="1">IF(A513&lt;$B$1,VLOOKUP(A513,[1]DI!$A$4:$B$15000,2),0)</f>
        <v>0.1065</v>
      </c>
      <c r="E513" s="70">
        <f t="shared" ca="1" si="163"/>
        <v>1.00040168</v>
      </c>
      <c r="F513" s="70">
        <f ca="1">(TRUNC(PRODUCT($E$12:$E512),16))</f>
        <v>1.06673524286851</v>
      </c>
      <c r="G513" s="70">
        <f t="shared" ca="1" si="164"/>
        <v>1.02592564191556</v>
      </c>
      <c r="H513" s="70">
        <f t="shared" ca="1" si="165"/>
        <v>1.0397783199999999</v>
      </c>
      <c r="I513" s="69">
        <f t="shared" si="154"/>
        <v>4.65E-2</v>
      </c>
      <c r="J513" s="71">
        <f t="shared" si="155"/>
        <v>44454</v>
      </c>
      <c r="K513" s="72">
        <f t="shared" si="156"/>
        <v>123</v>
      </c>
      <c r="L513" s="73">
        <f t="shared" si="167"/>
        <v>123</v>
      </c>
      <c r="M513" s="74">
        <f t="shared" si="168"/>
        <v>1.0224324520000001</v>
      </c>
      <c r="N513" s="74">
        <f t="shared" ca="1" si="169"/>
        <v>1.0631030969999999</v>
      </c>
      <c r="O513" s="73">
        <f t="shared" si="157"/>
        <v>0</v>
      </c>
      <c r="P513" s="70">
        <f t="shared" ca="1" si="158"/>
        <v>63.103096989999997</v>
      </c>
      <c r="Q513" s="70">
        <f t="shared" si="159"/>
        <v>0</v>
      </c>
      <c r="R513" s="75" t="str">
        <f t="shared" si="160"/>
        <v>J=</v>
      </c>
      <c r="S513" s="71">
        <f t="shared" si="161"/>
        <v>44635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15">
      <c r="A514" s="68">
        <f t="shared" si="153"/>
        <v>44635</v>
      </c>
      <c r="B514" s="82">
        <f t="shared" ca="1" si="162"/>
        <v>1063.721965</v>
      </c>
      <c r="C514" s="70">
        <f t="shared" si="166"/>
        <v>1000</v>
      </c>
      <c r="D514" s="11">
        <f ca="1">IF(A514&lt;$B$1,VLOOKUP(A514,[1]DI!$A$4:$B$15000,2),0)</f>
        <v>0.1065</v>
      </c>
      <c r="E514" s="70">
        <f t="shared" ca="1" si="163"/>
        <v>1.00040168</v>
      </c>
      <c r="F514" s="70">
        <f ca="1">(TRUNC(PRODUCT($E$12:$E513),16))</f>
        <v>1.06716372908086</v>
      </c>
      <c r="G514" s="70">
        <f t="shared" ca="1" si="164"/>
        <v>1.02592564191556</v>
      </c>
      <c r="H514" s="70">
        <f t="shared" ca="1" si="165"/>
        <v>1.04019598</v>
      </c>
      <c r="I514" s="69">
        <f t="shared" si="154"/>
        <v>4.65E-2</v>
      </c>
      <c r="J514" s="71">
        <f t="shared" si="155"/>
        <v>44454</v>
      </c>
      <c r="K514" s="72">
        <f t="shared" si="156"/>
        <v>124</v>
      </c>
      <c r="L514" s="73">
        <f t="shared" si="167"/>
        <v>124</v>
      </c>
      <c r="M514" s="74">
        <f t="shared" si="168"/>
        <v>1.0226168769999999</v>
      </c>
      <c r="N514" s="74">
        <f t="shared" ca="1" si="169"/>
        <v>1.063721965</v>
      </c>
      <c r="O514" s="73">
        <f t="shared" si="157"/>
        <v>3</v>
      </c>
      <c r="P514" s="70">
        <f t="shared" ca="1" si="158"/>
        <v>63.721964999999997</v>
      </c>
      <c r="Q514" s="70">
        <f t="shared" si="159"/>
        <v>0</v>
      </c>
      <c r="R514" s="75" t="str">
        <f t="shared" si="160"/>
        <v>J=</v>
      </c>
      <c r="S514" s="71">
        <f t="shared" si="161"/>
        <v>44635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15">
      <c r="A515" s="68">
        <f t="shared" si="153"/>
        <v>44636</v>
      </c>
      <c r="B515" s="82">
        <f t="shared" ca="1" si="162"/>
        <v>1000.58212999</v>
      </c>
      <c r="C515" s="70">
        <f t="shared" si="166"/>
        <v>1000</v>
      </c>
      <c r="D515" s="11">
        <f ca="1">IF(A515&lt;$B$1,VLOOKUP(A515,[1]DI!$A$4:$B$15000,2),0)</f>
        <v>0.1065</v>
      </c>
      <c r="E515" s="70">
        <f t="shared" ca="1" si="163"/>
        <v>1.00040168</v>
      </c>
      <c r="F515" s="70">
        <f ca="1">(TRUNC(PRODUCT($E$12:$E514),16))</f>
        <v>1.0675923874075599</v>
      </c>
      <c r="G515" s="70">
        <f t="shared" ca="1" si="164"/>
        <v>1.06716372908086</v>
      </c>
      <c r="H515" s="70">
        <f t="shared" ca="1" si="165"/>
        <v>1.00040168</v>
      </c>
      <c r="I515" s="69">
        <f t="shared" si="154"/>
        <v>4.65E-2</v>
      </c>
      <c r="J515" s="71">
        <f t="shared" si="155"/>
        <v>44635</v>
      </c>
      <c r="K515" s="72">
        <f t="shared" si="156"/>
        <v>1</v>
      </c>
      <c r="L515" s="73">
        <f t="shared" si="167"/>
        <v>1</v>
      </c>
      <c r="M515" s="74">
        <f t="shared" si="168"/>
        <v>1.000180378</v>
      </c>
      <c r="N515" s="74">
        <f t="shared" ca="1" si="169"/>
        <v>1.00058213</v>
      </c>
      <c r="O515" s="73">
        <f t="shared" si="157"/>
        <v>0</v>
      </c>
      <c r="P515" s="70">
        <f t="shared" ca="1" si="158"/>
        <v>0.58212998999999999</v>
      </c>
      <c r="Q515" s="70">
        <f t="shared" si="159"/>
        <v>0</v>
      </c>
      <c r="R515" s="75" t="str">
        <f t="shared" si="160"/>
        <v>A+J=</v>
      </c>
      <c r="S515" s="71">
        <f t="shared" si="161"/>
        <v>44819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15">
      <c r="A516" s="68">
        <f t="shared" si="153"/>
        <v>44637</v>
      </c>
      <c r="B516" s="82">
        <f t="shared" ca="1" si="162"/>
        <v>1001.1645989899999</v>
      </c>
      <c r="C516" s="70">
        <f t="shared" si="166"/>
        <v>1000</v>
      </c>
      <c r="D516" s="11">
        <f ca="1">IF(A516&lt;$B$1,VLOOKUP(A516,[1]DI!$A$4:$B$15000,2),0)</f>
        <v>0.11649999999999999</v>
      </c>
      <c r="E516" s="70">
        <f t="shared" ca="1" si="163"/>
        <v>1.0004373900000001</v>
      </c>
      <c r="F516" s="70">
        <f ca="1">(TRUNC(PRODUCT($E$12:$E515),16))</f>
        <v>1.06802121791773</v>
      </c>
      <c r="G516" s="70">
        <f t="shared" ca="1" si="164"/>
        <v>1.06716372908086</v>
      </c>
      <c r="H516" s="70">
        <f t="shared" ca="1" si="165"/>
        <v>1.0008035200000001</v>
      </c>
      <c r="I516" s="69">
        <f t="shared" si="154"/>
        <v>4.65E-2</v>
      </c>
      <c r="J516" s="71">
        <f t="shared" si="155"/>
        <v>44635</v>
      </c>
      <c r="K516" s="72">
        <f t="shared" si="156"/>
        <v>2</v>
      </c>
      <c r="L516" s="73">
        <f t="shared" si="167"/>
        <v>2</v>
      </c>
      <c r="M516" s="74">
        <f t="shared" si="168"/>
        <v>1.0003607889999999</v>
      </c>
      <c r="N516" s="74">
        <f t="shared" ca="1" si="169"/>
        <v>1.001164599</v>
      </c>
      <c r="O516" s="73">
        <f t="shared" si="157"/>
        <v>0</v>
      </c>
      <c r="P516" s="70">
        <f t="shared" ca="1" si="158"/>
        <v>1.16459899</v>
      </c>
      <c r="Q516" s="70">
        <f t="shared" si="159"/>
        <v>0</v>
      </c>
      <c r="R516" s="75" t="str">
        <f t="shared" si="160"/>
        <v>A+J=</v>
      </c>
      <c r="S516" s="71">
        <f t="shared" si="161"/>
        <v>44819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15">
      <c r="A517" s="68">
        <f t="shared" si="153"/>
        <v>44638</v>
      </c>
      <c r="B517" s="82">
        <f t="shared" ca="1" si="162"/>
        <v>1001.78316499</v>
      </c>
      <c r="C517" s="70">
        <f t="shared" si="166"/>
        <v>1000</v>
      </c>
      <c r="D517" s="11">
        <f ca="1">IF(A517&lt;$B$1,VLOOKUP(A517,[1]DI!$A$4:$B$15000,2),0)</f>
        <v>0.11649999999999999</v>
      </c>
      <c r="E517" s="70">
        <f t="shared" ca="1" si="163"/>
        <v>1.0004373900000001</v>
      </c>
      <c r="F517" s="70">
        <f ca="1">(TRUNC(PRODUCT($E$12:$E516),16))</f>
        <v>1.06848835971824</v>
      </c>
      <c r="G517" s="70">
        <f t="shared" ca="1" si="164"/>
        <v>1.06716372908086</v>
      </c>
      <c r="H517" s="70">
        <f t="shared" ca="1" si="165"/>
        <v>1.00124126</v>
      </c>
      <c r="I517" s="69">
        <f t="shared" si="154"/>
        <v>4.65E-2</v>
      </c>
      <c r="J517" s="71">
        <f t="shared" si="155"/>
        <v>44635</v>
      </c>
      <c r="K517" s="72">
        <f t="shared" si="156"/>
        <v>3</v>
      </c>
      <c r="L517" s="73">
        <f t="shared" si="167"/>
        <v>3</v>
      </c>
      <c r="M517" s="74">
        <f t="shared" si="168"/>
        <v>1.0005412330000001</v>
      </c>
      <c r="N517" s="74">
        <f t="shared" ca="1" si="169"/>
        <v>1.001783165</v>
      </c>
      <c r="O517" s="73">
        <f t="shared" si="157"/>
        <v>0</v>
      </c>
      <c r="P517" s="70">
        <f t="shared" ca="1" si="158"/>
        <v>1.7831649899999999</v>
      </c>
      <c r="Q517" s="70">
        <f t="shared" si="159"/>
        <v>0</v>
      </c>
      <c r="R517" s="75" t="str">
        <f t="shared" si="160"/>
        <v>A+J=</v>
      </c>
      <c r="S517" s="71">
        <f t="shared" si="161"/>
        <v>44819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15">
      <c r="A518" s="68">
        <f t="shared" si="153"/>
        <v>44639</v>
      </c>
      <c r="B518" s="82">
        <f t="shared" ca="1" si="162"/>
        <v>1002.402121</v>
      </c>
      <c r="C518" s="70">
        <f t="shared" si="166"/>
        <v>1000</v>
      </c>
      <c r="D518" s="11">
        <f ca="1">IF(A518&lt;$B$1,VLOOKUP(A518,[1]DI!$A$4:$B$15000,2),0)</f>
        <v>0</v>
      </c>
      <c r="E518" s="70">
        <f t="shared" ca="1" si="163"/>
        <v>1</v>
      </c>
      <c r="F518" s="70">
        <f ca="1">(TRUNC(PRODUCT($E$12:$E517),16))</f>
        <v>1.0689557058418999</v>
      </c>
      <c r="G518" s="70">
        <f t="shared" ca="1" si="164"/>
        <v>1.06716372908086</v>
      </c>
      <c r="H518" s="70">
        <f t="shared" ca="1" si="165"/>
        <v>1.0016792000000001</v>
      </c>
      <c r="I518" s="69">
        <f t="shared" si="154"/>
        <v>4.65E-2</v>
      </c>
      <c r="J518" s="71">
        <f t="shared" si="155"/>
        <v>44635</v>
      </c>
      <c r="K518" s="72">
        <f t="shared" si="156"/>
        <v>3</v>
      </c>
      <c r="L518" s="73">
        <f t="shared" si="167"/>
        <v>4</v>
      </c>
      <c r="M518" s="74">
        <f t="shared" si="168"/>
        <v>1.000721709</v>
      </c>
      <c r="N518" s="74">
        <f t="shared" ca="1" si="169"/>
        <v>1.002402121</v>
      </c>
      <c r="O518" s="73">
        <f t="shared" si="157"/>
        <v>0</v>
      </c>
      <c r="P518" s="70">
        <f t="shared" ca="1" si="158"/>
        <v>2.4021210000000002</v>
      </c>
      <c r="Q518" s="70">
        <f t="shared" si="159"/>
        <v>0</v>
      </c>
      <c r="R518" s="75" t="str">
        <f t="shared" si="160"/>
        <v>A+J=</v>
      </c>
      <c r="S518" s="71">
        <f t="shared" si="161"/>
        <v>44819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15">
      <c r="A519" s="68">
        <f t="shared" si="153"/>
        <v>44640</v>
      </c>
      <c r="B519" s="82">
        <f t="shared" ca="1" si="162"/>
        <v>1002.402121</v>
      </c>
      <c r="C519" s="70">
        <f t="shared" si="166"/>
        <v>1000</v>
      </c>
      <c r="D519" s="11">
        <f ca="1">IF(A519&lt;$B$1,VLOOKUP(A519,[1]DI!$A$4:$B$15000,2),0)</f>
        <v>0</v>
      </c>
      <c r="E519" s="70">
        <f t="shared" ca="1" si="163"/>
        <v>1</v>
      </c>
      <c r="F519" s="70">
        <f ca="1">(TRUNC(PRODUCT($E$12:$E518),16))</f>
        <v>1.0689557058418999</v>
      </c>
      <c r="G519" s="70">
        <f t="shared" ca="1" si="164"/>
        <v>1.06716372908086</v>
      </c>
      <c r="H519" s="70">
        <f t="shared" ca="1" si="165"/>
        <v>1.0016792000000001</v>
      </c>
      <c r="I519" s="69">
        <f t="shared" si="154"/>
        <v>4.65E-2</v>
      </c>
      <c r="J519" s="71">
        <f t="shared" si="155"/>
        <v>44635</v>
      </c>
      <c r="K519" s="72">
        <f t="shared" si="156"/>
        <v>3</v>
      </c>
      <c r="L519" s="73">
        <f t="shared" si="167"/>
        <v>4</v>
      </c>
      <c r="M519" s="74">
        <f t="shared" si="168"/>
        <v>1.000721709</v>
      </c>
      <c r="N519" s="74">
        <f t="shared" ca="1" si="169"/>
        <v>1.002402121</v>
      </c>
      <c r="O519" s="73">
        <f t="shared" si="157"/>
        <v>0</v>
      </c>
      <c r="P519" s="70">
        <f t="shared" ca="1" si="158"/>
        <v>2.4021210000000002</v>
      </c>
      <c r="Q519" s="70">
        <f t="shared" si="159"/>
        <v>0</v>
      </c>
      <c r="R519" s="75" t="str">
        <f t="shared" si="160"/>
        <v>A+J=</v>
      </c>
      <c r="S519" s="71">
        <f t="shared" si="161"/>
        <v>44819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15">
      <c r="A520" s="68">
        <f t="shared" si="153"/>
        <v>44641</v>
      </c>
      <c r="B520" s="82">
        <f t="shared" ca="1" si="162"/>
        <v>1002.402121</v>
      </c>
      <c r="C520" s="70">
        <f t="shared" si="166"/>
        <v>1000</v>
      </c>
      <c r="D520" s="11">
        <f ca="1">IF(A520&lt;$B$1,VLOOKUP(A520,[1]DI!$A$4:$B$15000,2),0)</f>
        <v>0.11649999999999999</v>
      </c>
      <c r="E520" s="70">
        <f t="shared" ca="1" si="163"/>
        <v>1.0004373900000001</v>
      </c>
      <c r="F520" s="70">
        <f ca="1">(TRUNC(PRODUCT($E$12:$E519),16))</f>
        <v>1.0689557058418999</v>
      </c>
      <c r="G520" s="70">
        <f t="shared" ca="1" si="164"/>
        <v>1.06716372908086</v>
      </c>
      <c r="H520" s="70">
        <f t="shared" ca="1" si="165"/>
        <v>1.0016792000000001</v>
      </c>
      <c r="I520" s="69">
        <f t="shared" si="154"/>
        <v>4.65E-2</v>
      </c>
      <c r="J520" s="71">
        <f t="shared" si="155"/>
        <v>44635</v>
      </c>
      <c r="K520" s="72">
        <f t="shared" si="156"/>
        <v>4</v>
      </c>
      <c r="L520" s="73">
        <f t="shared" si="167"/>
        <v>4</v>
      </c>
      <c r="M520" s="74">
        <f t="shared" si="168"/>
        <v>1.000721709</v>
      </c>
      <c r="N520" s="74">
        <f t="shared" ca="1" si="169"/>
        <v>1.002402121</v>
      </c>
      <c r="O520" s="73">
        <f t="shared" si="157"/>
        <v>0</v>
      </c>
      <c r="P520" s="70">
        <f t="shared" ca="1" si="158"/>
        <v>2.4021210000000002</v>
      </c>
      <c r="Q520" s="70">
        <f t="shared" si="159"/>
        <v>0</v>
      </c>
      <c r="R520" s="75" t="str">
        <f t="shared" si="160"/>
        <v>A+J=</v>
      </c>
      <c r="S520" s="71">
        <f t="shared" si="161"/>
        <v>44819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15">
      <c r="A521" s="68">
        <f t="shared" si="153"/>
        <v>44642</v>
      </c>
      <c r="B521" s="82">
        <f t="shared" ca="1" si="162"/>
        <v>1003.02144799</v>
      </c>
      <c r="C521" s="70">
        <f t="shared" si="166"/>
        <v>1000</v>
      </c>
      <c r="D521" s="11">
        <f ca="1">IF(A521&lt;$B$1,VLOOKUP(A521,[1]DI!$A$4:$B$15000,2),0)</f>
        <v>0.11649999999999999</v>
      </c>
      <c r="E521" s="70">
        <f t="shared" ca="1" si="163"/>
        <v>1.0004373900000001</v>
      </c>
      <c r="F521" s="70">
        <f ca="1">(TRUNC(PRODUCT($E$12:$E520),16))</f>
        <v>1.0694232563780799</v>
      </c>
      <c r="G521" s="70">
        <f t="shared" ca="1" si="164"/>
        <v>1.06716372908086</v>
      </c>
      <c r="H521" s="70">
        <f t="shared" ca="1" si="165"/>
        <v>1.00211732</v>
      </c>
      <c r="I521" s="69">
        <f t="shared" si="154"/>
        <v>4.65E-2</v>
      </c>
      <c r="J521" s="71">
        <f t="shared" si="155"/>
        <v>44635</v>
      </c>
      <c r="K521" s="72">
        <f t="shared" si="156"/>
        <v>5</v>
      </c>
      <c r="L521" s="73">
        <f t="shared" si="167"/>
        <v>5</v>
      </c>
      <c r="M521" s="74">
        <f t="shared" si="168"/>
        <v>1.000902218</v>
      </c>
      <c r="N521" s="74">
        <f t="shared" ca="1" si="169"/>
        <v>1.0030214479999999</v>
      </c>
      <c r="O521" s="73">
        <f t="shared" si="157"/>
        <v>0</v>
      </c>
      <c r="P521" s="70">
        <f t="shared" ca="1" si="158"/>
        <v>3.02144799</v>
      </c>
      <c r="Q521" s="70">
        <f t="shared" si="159"/>
        <v>0</v>
      </c>
      <c r="R521" s="75" t="str">
        <f t="shared" si="160"/>
        <v>A+J=</v>
      </c>
      <c r="S521" s="71">
        <f t="shared" si="161"/>
        <v>44819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15">
      <c r="A522" s="68">
        <f t="shared" si="153"/>
        <v>44643</v>
      </c>
      <c r="B522" s="82">
        <f t="shared" ca="1" si="162"/>
        <v>1003.64116599</v>
      </c>
      <c r="C522" s="70">
        <f t="shared" si="166"/>
        <v>1000</v>
      </c>
      <c r="D522" s="11">
        <f ca="1">IF(A522&lt;$B$1,VLOOKUP(A522,[1]DI!$A$4:$B$15000,2),0)</f>
        <v>0.11649999999999999</v>
      </c>
      <c r="E522" s="70">
        <f t="shared" ca="1" si="163"/>
        <v>1.0004373900000001</v>
      </c>
      <c r="F522" s="70">
        <f ca="1">(TRUNC(PRODUCT($E$12:$E521),16))</f>
        <v>1.0698910114161799</v>
      </c>
      <c r="G522" s="70">
        <f t="shared" ca="1" si="164"/>
        <v>1.06716372908086</v>
      </c>
      <c r="H522" s="70">
        <f t="shared" ca="1" si="165"/>
        <v>1.00255564</v>
      </c>
      <c r="I522" s="69">
        <f t="shared" si="154"/>
        <v>4.65E-2</v>
      </c>
      <c r="J522" s="71">
        <f t="shared" si="155"/>
        <v>44635</v>
      </c>
      <c r="K522" s="72">
        <f t="shared" si="156"/>
        <v>6</v>
      </c>
      <c r="L522" s="73">
        <f t="shared" si="167"/>
        <v>6</v>
      </c>
      <c r="M522" s="74">
        <f t="shared" si="168"/>
        <v>1.001082759</v>
      </c>
      <c r="N522" s="74">
        <f t="shared" ca="1" si="169"/>
        <v>1.003641166</v>
      </c>
      <c r="O522" s="73">
        <f t="shared" si="157"/>
        <v>0</v>
      </c>
      <c r="P522" s="70">
        <f t="shared" ca="1" si="158"/>
        <v>3.6411659900000002</v>
      </c>
      <c r="Q522" s="70">
        <f t="shared" si="159"/>
        <v>0</v>
      </c>
      <c r="R522" s="75" t="str">
        <f t="shared" si="160"/>
        <v>A+J=</v>
      </c>
      <c r="S522" s="71">
        <f t="shared" si="161"/>
        <v>44819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15">
      <c r="A523" s="68">
        <f t="shared" si="153"/>
        <v>44644</v>
      </c>
      <c r="B523" s="82">
        <f t="shared" ca="1" si="162"/>
        <v>1004.261255</v>
      </c>
      <c r="C523" s="70">
        <f t="shared" si="166"/>
        <v>1000</v>
      </c>
      <c r="D523" s="11">
        <f ca="1">IF(A523&lt;$B$1,VLOOKUP(A523,[1]DI!$A$4:$B$15000,2),0)</f>
        <v>0.11649999999999999</v>
      </c>
      <c r="E523" s="70">
        <f t="shared" ca="1" si="163"/>
        <v>1.0004373900000001</v>
      </c>
      <c r="F523" s="70">
        <f ca="1">(TRUNC(PRODUCT($E$12:$E522),16))</f>
        <v>1.07035897104567</v>
      </c>
      <c r="G523" s="70">
        <f t="shared" ca="1" si="164"/>
        <v>1.06716372908086</v>
      </c>
      <c r="H523" s="70">
        <f t="shared" ca="1" si="165"/>
        <v>1.00299414</v>
      </c>
      <c r="I523" s="69">
        <f t="shared" si="154"/>
        <v>4.65E-2</v>
      </c>
      <c r="J523" s="71">
        <f t="shared" si="155"/>
        <v>44635</v>
      </c>
      <c r="K523" s="72">
        <f t="shared" si="156"/>
        <v>7</v>
      </c>
      <c r="L523" s="73">
        <f t="shared" si="167"/>
        <v>7</v>
      </c>
      <c r="M523" s="74">
        <f t="shared" si="168"/>
        <v>1.001263332</v>
      </c>
      <c r="N523" s="74">
        <f t="shared" ca="1" si="169"/>
        <v>1.0042612550000001</v>
      </c>
      <c r="O523" s="73">
        <f t="shared" si="157"/>
        <v>0</v>
      </c>
      <c r="P523" s="70">
        <f t="shared" ca="1" si="158"/>
        <v>4.2612550000000002</v>
      </c>
      <c r="Q523" s="70">
        <f t="shared" si="159"/>
        <v>0</v>
      </c>
      <c r="R523" s="75" t="str">
        <f t="shared" si="160"/>
        <v>A+J=</v>
      </c>
      <c r="S523" s="71">
        <f t="shared" si="161"/>
        <v>44819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15">
      <c r="A524" s="68">
        <f t="shared" si="153"/>
        <v>44645</v>
      </c>
      <c r="B524" s="82">
        <f t="shared" ca="1" si="162"/>
        <v>1004.88173599</v>
      </c>
      <c r="C524" s="70">
        <f t="shared" si="166"/>
        <v>1000</v>
      </c>
      <c r="D524" s="11">
        <f ca="1">IF(A524&lt;$B$1,VLOOKUP(A524,[1]DI!$A$4:$B$15000,2),0)</f>
        <v>0.11649999999999999</v>
      </c>
      <c r="E524" s="70">
        <f t="shared" ca="1" si="163"/>
        <v>1.0004373900000001</v>
      </c>
      <c r="F524" s="70">
        <f ca="1">(TRUNC(PRODUCT($E$12:$E523),16))</f>
        <v>1.0708271353560099</v>
      </c>
      <c r="G524" s="70">
        <f t="shared" ca="1" si="164"/>
        <v>1.06716372908086</v>
      </c>
      <c r="H524" s="70">
        <f t="shared" ca="1" si="165"/>
        <v>1.0034328400000001</v>
      </c>
      <c r="I524" s="69">
        <f t="shared" si="154"/>
        <v>4.65E-2</v>
      </c>
      <c r="J524" s="71">
        <f t="shared" si="155"/>
        <v>44635</v>
      </c>
      <c r="K524" s="72">
        <f t="shared" si="156"/>
        <v>8</v>
      </c>
      <c r="L524" s="73">
        <f t="shared" si="167"/>
        <v>8</v>
      </c>
      <c r="M524" s="74">
        <f t="shared" si="168"/>
        <v>1.0014439390000001</v>
      </c>
      <c r="N524" s="74">
        <f t="shared" ca="1" si="169"/>
        <v>1.004881736</v>
      </c>
      <c r="O524" s="73">
        <f t="shared" si="157"/>
        <v>0</v>
      </c>
      <c r="P524" s="70">
        <f t="shared" ca="1" si="158"/>
        <v>4.8817359900000001</v>
      </c>
      <c r="Q524" s="70">
        <f t="shared" si="159"/>
        <v>0</v>
      </c>
      <c r="R524" s="75" t="str">
        <f t="shared" si="160"/>
        <v>A+J=</v>
      </c>
      <c r="S524" s="71">
        <f t="shared" si="161"/>
        <v>44819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15">
      <c r="A525" s="68">
        <f t="shared" ref="A525:A588" si="170">(A524+1)</f>
        <v>44646</v>
      </c>
      <c r="B525" s="82">
        <f t="shared" ca="1" si="162"/>
        <v>1005.502608</v>
      </c>
      <c r="C525" s="70">
        <f t="shared" si="166"/>
        <v>1000</v>
      </c>
      <c r="D525" s="11">
        <f ca="1">IF(A525&lt;$B$1,VLOOKUP(A525,[1]DI!$A$4:$B$15000,2),0)</f>
        <v>0</v>
      </c>
      <c r="E525" s="70">
        <f t="shared" ca="1" si="163"/>
        <v>1</v>
      </c>
      <c r="F525" s="70">
        <f ca="1">(TRUNC(PRODUCT($E$12:$E524),16))</f>
        <v>1.07129550443675</v>
      </c>
      <c r="G525" s="70">
        <f t="shared" ca="1" si="164"/>
        <v>1.06716372908086</v>
      </c>
      <c r="H525" s="70">
        <f t="shared" ca="1" si="165"/>
        <v>1.0038717399999999</v>
      </c>
      <c r="I525" s="69">
        <f t="shared" ref="I525:I588" si="171">I524</f>
        <v>4.65E-2</v>
      </c>
      <c r="J525" s="71">
        <f t="shared" ref="J525:J588" si="172">IF(O524&gt;0,VLOOKUP(O524,U$12:AE$48,2),J524)</f>
        <v>44635</v>
      </c>
      <c r="K525" s="72">
        <f t="shared" ref="K525:K588" si="173">IF(A525&gt;J525,IF(NETWORKDAYS(J525,A525,$U$72:$U$436)-1=0,1,NETWORKDAYS(J525,A525,$U$72:$U$436)-1),0)</f>
        <v>8</v>
      </c>
      <c r="L525" s="73">
        <f t="shared" si="167"/>
        <v>9</v>
      </c>
      <c r="M525" s="74">
        <f t="shared" si="168"/>
        <v>1.0016245779999999</v>
      </c>
      <c r="N525" s="74">
        <f t="shared" ca="1" si="169"/>
        <v>1.005502608</v>
      </c>
      <c r="O525" s="73">
        <f t="shared" ref="O525:O588" si="174">IF(VLOOKUP(A525,V$12:AC$60,8)=VLOOKUP(A524,V$12:AC$60,8),0,VLOOKUP(A525,V$12:AC$60,8))</f>
        <v>0</v>
      </c>
      <c r="P525" s="70">
        <f t="shared" ref="P525:P588" ca="1" si="175">TRUNC(((N525-1)*C525),8)</f>
        <v>5.5026080000000004</v>
      </c>
      <c r="Q525" s="70">
        <f t="shared" ref="Q525:Q588" si="176">IF(O525&gt;0,VLOOKUP(O525,$U$12:$Z$60,6),0)</f>
        <v>0</v>
      </c>
      <c r="R525" s="75" t="str">
        <f t="shared" ref="R525:R588" si="177">IF(O524&gt;0,VLOOKUP(O524,U$12:AE$60,10),R524)</f>
        <v>A+J=</v>
      </c>
      <c r="S525" s="71">
        <f t="shared" ref="S525:S588" si="178">IF(O524&gt;0,VLOOKUP(O524,U$12:AE$60,11),S524)</f>
        <v>44819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15">
      <c r="A526" s="68">
        <f t="shared" si="170"/>
        <v>44647</v>
      </c>
      <c r="B526" s="82">
        <f t="shared" ref="B526:B589" ca="1" si="179">IF(A526&lt;=TODAY(),C526+P526,IF(AND(A526&gt;TODAY(),A526&lt;=$B$1),IF(VLOOKUP(TODAY(),$A$10:$D$10000,4,FALSE)=0,"n.d",C526+P526),"n.d"))</f>
        <v>1005.502608</v>
      </c>
      <c r="C526" s="70">
        <f t="shared" si="166"/>
        <v>1000</v>
      </c>
      <c r="D526" s="11">
        <f ca="1">IF(A526&lt;$B$1,VLOOKUP(A526,[1]DI!$A$4:$B$15000,2),0)</f>
        <v>0</v>
      </c>
      <c r="E526" s="70">
        <f t="shared" ref="E526:E589" ca="1" si="180">IF(A526&lt;A$10,1,ROUND(((1+D526)^(1/252)),8))</f>
        <v>1</v>
      </c>
      <c r="F526" s="70">
        <f ca="1">(TRUNC(PRODUCT($E$12:$E525),16))</f>
        <v>1.07129550443675</v>
      </c>
      <c r="G526" s="70">
        <f t="shared" ref="G526:G589" ca="1" si="181">IF(O525&gt;0,F525,G525)</f>
        <v>1.06716372908086</v>
      </c>
      <c r="H526" s="70">
        <f t="shared" ref="H526:H589" ca="1" si="182">ROUND(F526/G526,8)</f>
        <v>1.0038717399999999</v>
      </c>
      <c r="I526" s="69">
        <f t="shared" si="171"/>
        <v>4.65E-2</v>
      </c>
      <c r="J526" s="71">
        <f t="shared" si="172"/>
        <v>44635</v>
      </c>
      <c r="K526" s="72">
        <f t="shared" si="173"/>
        <v>8</v>
      </c>
      <c r="L526" s="73">
        <f t="shared" si="167"/>
        <v>9</v>
      </c>
      <c r="M526" s="74">
        <f t="shared" si="168"/>
        <v>1.0016245779999999</v>
      </c>
      <c r="N526" s="74">
        <f t="shared" ca="1" si="169"/>
        <v>1.005502608</v>
      </c>
      <c r="O526" s="73">
        <f t="shared" si="174"/>
        <v>0</v>
      </c>
      <c r="P526" s="70">
        <f t="shared" ca="1" si="175"/>
        <v>5.5026080000000004</v>
      </c>
      <c r="Q526" s="70">
        <f t="shared" si="176"/>
        <v>0</v>
      </c>
      <c r="R526" s="75" t="str">
        <f t="shared" si="177"/>
        <v>A+J=</v>
      </c>
      <c r="S526" s="71">
        <f t="shared" si="178"/>
        <v>44819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15">
      <c r="A527" s="68">
        <f t="shared" si="170"/>
        <v>44648</v>
      </c>
      <c r="B527" s="82">
        <f t="shared" ca="1" si="179"/>
        <v>1005.502608</v>
      </c>
      <c r="C527" s="70">
        <f t="shared" si="166"/>
        <v>1000</v>
      </c>
      <c r="D527" s="11">
        <f ca="1">IF(A527&lt;$B$1,VLOOKUP(A527,[1]DI!$A$4:$B$15000,2),0)</f>
        <v>0.11649999999999999</v>
      </c>
      <c r="E527" s="70">
        <f t="shared" ca="1" si="180"/>
        <v>1.0004373900000001</v>
      </c>
      <c r="F527" s="70">
        <f ca="1">(TRUNC(PRODUCT($E$12:$E526),16))</f>
        <v>1.07129550443675</v>
      </c>
      <c r="G527" s="70">
        <f t="shared" ca="1" si="181"/>
        <v>1.06716372908086</v>
      </c>
      <c r="H527" s="70">
        <f t="shared" ca="1" si="182"/>
        <v>1.0038717399999999</v>
      </c>
      <c r="I527" s="69">
        <f t="shared" si="171"/>
        <v>4.65E-2</v>
      </c>
      <c r="J527" s="71">
        <f t="shared" si="172"/>
        <v>44635</v>
      </c>
      <c r="K527" s="72">
        <f t="shared" si="173"/>
        <v>9</v>
      </c>
      <c r="L527" s="73">
        <f t="shared" si="167"/>
        <v>9</v>
      </c>
      <c r="M527" s="74">
        <f t="shared" si="168"/>
        <v>1.0016245779999999</v>
      </c>
      <c r="N527" s="74">
        <f t="shared" ca="1" si="169"/>
        <v>1.005502608</v>
      </c>
      <c r="O527" s="73">
        <f t="shared" si="174"/>
        <v>0</v>
      </c>
      <c r="P527" s="70">
        <f t="shared" ca="1" si="175"/>
        <v>5.5026080000000004</v>
      </c>
      <c r="Q527" s="70">
        <f t="shared" si="176"/>
        <v>0</v>
      </c>
      <c r="R527" s="75" t="str">
        <f t="shared" si="177"/>
        <v>A+J=</v>
      </c>
      <c r="S527" s="71">
        <f t="shared" si="178"/>
        <v>44819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15">
      <c r="A528" s="68">
        <f t="shared" si="170"/>
        <v>44649</v>
      </c>
      <c r="B528" s="82">
        <f t="shared" ca="1" si="179"/>
        <v>1006.1238509900001</v>
      </c>
      <c r="C528" s="70">
        <f t="shared" si="166"/>
        <v>1000</v>
      </c>
      <c r="D528" s="11">
        <f ca="1">IF(A528&lt;$B$1,VLOOKUP(A528,[1]DI!$A$4:$B$15000,2),0)</f>
        <v>0.11649999999999999</v>
      </c>
      <c r="E528" s="70">
        <f t="shared" ca="1" si="180"/>
        <v>1.0004373900000001</v>
      </c>
      <c r="F528" s="70">
        <f ca="1">(TRUNC(PRODUCT($E$12:$E527),16))</f>
        <v>1.07176407837743</v>
      </c>
      <c r="G528" s="70">
        <f t="shared" ca="1" si="181"/>
        <v>1.06716372908086</v>
      </c>
      <c r="H528" s="70">
        <f t="shared" ca="1" si="182"/>
        <v>1.0043108199999999</v>
      </c>
      <c r="I528" s="69">
        <f t="shared" si="171"/>
        <v>4.65E-2</v>
      </c>
      <c r="J528" s="71">
        <f t="shared" si="172"/>
        <v>44635</v>
      </c>
      <c r="K528" s="72">
        <f t="shared" si="173"/>
        <v>10</v>
      </c>
      <c r="L528" s="73">
        <f t="shared" si="167"/>
        <v>10</v>
      </c>
      <c r="M528" s="74">
        <f t="shared" si="168"/>
        <v>1.001805249</v>
      </c>
      <c r="N528" s="74">
        <f t="shared" ca="1" si="169"/>
        <v>1.0061238509999999</v>
      </c>
      <c r="O528" s="73">
        <f t="shared" si="174"/>
        <v>0</v>
      </c>
      <c r="P528" s="70">
        <f t="shared" ca="1" si="175"/>
        <v>6.1238509900000002</v>
      </c>
      <c r="Q528" s="70">
        <f t="shared" si="176"/>
        <v>0</v>
      </c>
      <c r="R528" s="75" t="str">
        <f t="shared" si="177"/>
        <v>A+J=</v>
      </c>
      <c r="S528" s="71">
        <f t="shared" si="178"/>
        <v>44819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15">
      <c r="A529" s="68">
        <f t="shared" si="170"/>
        <v>44650</v>
      </c>
      <c r="B529" s="82">
        <f t="shared" ca="1" si="179"/>
        <v>1006.7454760000001</v>
      </c>
      <c r="C529" s="70">
        <f t="shared" si="166"/>
        <v>1000</v>
      </c>
      <c r="D529" s="11">
        <f ca="1">IF(A529&lt;$B$1,VLOOKUP(A529,[1]DI!$A$4:$B$15000,2),0)</f>
        <v>0.11649999999999999</v>
      </c>
      <c r="E529" s="70">
        <f t="shared" ca="1" si="180"/>
        <v>1.0004373900000001</v>
      </c>
      <c r="F529" s="70">
        <f ca="1">(TRUNC(PRODUCT($E$12:$E528),16))</f>
        <v>1.07223285726767</v>
      </c>
      <c r="G529" s="70">
        <f t="shared" ca="1" si="181"/>
        <v>1.06716372908086</v>
      </c>
      <c r="H529" s="70">
        <f t="shared" ca="1" si="182"/>
        <v>1.0047500899999999</v>
      </c>
      <c r="I529" s="69">
        <f t="shared" si="171"/>
        <v>4.65E-2</v>
      </c>
      <c r="J529" s="71">
        <f t="shared" si="172"/>
        <v>44635</v>
      </c>
      <c r="K529" s="72">
        <f t="shared" si="173"/>
        <v>11</v>
      </c>
      <c r="L529" s="73">
        <f t="shared" si="167"/>
        <v>11</v>
      </c>
      <c r="M529" s="74">
        <f t="shared" si="168"/>
        <v>1.0019859529999999</v>
      </c>
      <c r="N529" s="74">
        <f t="shared" ca="1" si="169"/>
        <v>1.0067454760000001</v>
      </c>
      <c r="O529" s="73">
        <f t="shared" si="174"/>
        <v>0</v>
      </c>
      <c r="P529" s="70">
        <f t="shared" ca="1" si="175"/>
        <v>6.745476</v>
      </c>
      <c r="Q529" s="70">
        <f t="shared" si="176"/>
        <v>0</v>
      </c>
      <c r="R529" s="75" t="str">
        <f t="shared" si="177"/>
        <v>A+J=</v>
      </c>
      <c r="S529" s="71">
        <f t="shared" si="178"/>
        <v>44819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15">
      <c r="A530" s="68">
        <f t="shared" si="170"/>
        <v>44651</v>
      </c>
      <c r="B530" s="82">
        <f t="shared" ca="1" si="179"/>
        <v>1007.36749399</v>
      </c>
      <c r="C530" s="70">
        <f t="shared" si="166"/>
        <v>1000</v>
      </c>
      <c r="D530" s="11">
        <f ca="1">IF(A530&lt;$B$1,VLOOKUP(A530,[1]DI!$A$4:$B$15000,2),0)</f>
        <v>0.11649999999999999</v>
      </c>
      <c r="E530" s="70">
        <f t="shared" ca="1" si="180"/>
        <v>1.0004373900000001</v>
      </c>
      <c r="F530" s="70">
        <f ca="1">(TRUNC(PRODUCT($E$12:$E529),16))</f>
        <v>1.0727018411971101</v>
      </c>
      <c r="G530" s="70">
        <f t="shared" ca="1" si="181"/>
        <v>1.06716372908086</v>
      </c>
      <c r="H530" s="70">
        <f t="shared" ca="1" si="182"/>
        <v>1.00518956</v>
      </c>
      <c r="I530" s="69">
        <f t="shared" si="171"/>
        <v>4.65E-2</v>
      </c>
      <c r="J530" s="71">
        <f t="shared" si="172"/>
        <v>44635</v>
      </c>
      <c r="K530" s="72">
        <f t="shared" si="173"/>
        <v>12</v>
      </c>
      <c r="L530" s="73">
        <f t="shared" si="167"/>
        <v>12</v>
      </c>
      <c r="M530" s="74">
        <f t="shared" si="168"/>
        <v>1.0021666899999999</v>
      </c>
      <c r="N530" s="74">
        <f t="shared" ca="1" si="169"/>
        <v>1.0073674939999999</v>
      </c>
      <c r="O530" s="73">
        <f t="shared" si="174"/>
        <v>0</v>
      </c>
      <c r="P530" s="70">
        <f t="shared" ca="1" si="175"/>
        <v>7.3674939899999998</v>
      </c>
      <c r="Q530" s="70">
        <f t="shared" si="176"/>
        <v>0</v>
      </c>
      <c r="R530" s="75" t="str">
        <f t="shared" si="177"/>
        <v>A+J=</v>
      </c>
      <c r="S530" s="71">
        <f t="shared" si="178"/>
        <v>44819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15">
      <c r="A531" s="68">
        <f t="shared" si="170"/>
        <v>44652</v>
      </c>
      <c r="B531" s="82">
        <f t="shared" ca="1" si="179"/>
        <v>1007.98989299</v>
      </c>
      <c r="C531" s="70">
        <f t="shared" si="166"/>
        <v>1000</v>
      </c>
      <c r="D531" s="11">
        <f ca="1">IF(A531&lt;$B$1,VLOOKUP(A531,[1]DI!$A$4:$B$15000,2),0)</f>
        <v>0.11649999999999999</v>
      </c>
      <c r="E531" s="70">
        <f t="shared" ca="1" si="180"/>
        <v>1.0004373900000001</v>
      </c>
      <c r="F531" s="70">
        <f ca="1">(TRUNC(PRODUCT($E$12:$E530),16))</f>
        <v>1.07317103025543</v>
      </c>
      <c r="G531" s="70">
        <f t="shared" ca="1" si="181"/>
        <v>1.06716372908086</v>
      </c>
      <c r="H531" s="70">
        <f t="shared" ca="1" si="182"/>
        <v>1.0056292200000001</v>
      </c>
      <c r="I531" s="69">
        <f t="shared" si="171"/>
        <v>4.65E-2</v>
      </c>
      <c r="J531" s="71">
        <f t="shared" si="172"/>
        <v>44635</v>
      </c>
      <c r="K531" s="72">
        <f t="shared" si="173"/>
        <v>13</v>
      </c>
      <c r="L531" s="73">
        <f t="shared" si="167"/>
        <v>13</v>
      </c>
      <c r="M531" s="74">
        <f t="shared" si="168"/>
        <v>1.0023474590000001</v>
      </c>
      <c r="N531" s="74">
        <f t="shared" ca="1" si="169"/>
        <v>1.007989893</v>
      </c>
      <c r="O531" s="73">
        <f t="shared" si="174"/>
        <v>0</v>
      </c>
      <c r="P531" s="70">
        <f t="shared" ca="1" si="175"/>
        <v>7.9898929900000004</v>
      </c>
      <c r="Q531" s="70">
        <f t="shared" si="176"/>
        <v>0</v>
      </c>
      <c r="R531" s="75" t="str">
        <f t="shared" si="177"/>
        <v>A+J=</v>
      </c>
      <c r="S531" s="71">
        <f t="shared" si="178"/>
        <v>44819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15">
      <c r="A532" s="68">
        <f t="shared" si="170"/>
        <v>44653</v>
      </c>
      <c r="B532" s="82">
        <f t="shared" ca="1" si="179"/>
        <v>1008.61267499</v>
      </c>
      <c r="C532" s="70">
        <f t="shared" si="166"/>
        <v>1000</v>
      </c>
      <c r="D532" s="11">
        <f ca="1">IF(A532&lt;$B$1,VLOOKUP(A532,[1]DI!$A$4:$B$15000,2),0)</f>
        <v>0</v>
      </c>
      <c r="E532" s="70">
        <f t="shared" ca="1" si="180"/>
        <v>1</v>
      </c>
      <c r="F532" s="70">
        <f ca="1">(TRUNC(PRODUCT($E$12:$E531),16))</f>
        <v>1.0736404245323601</v>
      </c>
      <c r="G532" s="70">
        <f t="shared" ca="1" si="181"/>
        <v>1.06716372908086</v>
      </c>
      <c r="H532" s="70">
        <f t="shared" ca="1" si="182"/>
        <v>1.0060690699999999</v>
      </c>
      <c r="I532" s="69">
        <f t="shared" si="171"/>
        <v>4.65E-2</v>
      </c>
      <c r="J532" s="71">
        <f t="shared" si="172"/>
        <v>44635</v>
      </c>
      <c r="K532" s="72">
        <f t="shared" si="173"/>
        <v>13</v>
      </c>
      <c r="L532" s="73">
        <f t="shared" si="167"/>
        <v>14</v>
      </c>
      <c r="M532" s="74">
        <f t="shared" si="168"/>
        <v>1.0025282609999999</v>
      </c>
      <c r="N532" s="74">
        <f t="shared" ca="1" si="169"/>
        <v>1.008612675</v>
      </c>
      <c r="O532" s="73">
        <f t="shared" si="174"/>
        <v>0</v>
      </c>
      <c r="P532" s="70">
        <f t="shared" ca="1" si="175"/>
        <v>8.6126749900000004</v>
      </c>
      <c r="Q532" s="70">
        <f t="shared" si="176"/>
        <v>0</v>
      </c>
      <c r="R532" s="75" t="str">
        <f t="shared" si="177"/>
        <v>A+J=</v>
      </c>
      <c r="S532" s="71">
        <f t="shared" si="178"/>
        <v>44819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15">
      <c r="A533" s="68">
        <f t="shared" si="170"/>
        <v>44654</v>
      </c>
      <c r="B533" s="82">
        <f t="shared" ca="1" si="179"/>
        <v>1008.61267499</v>
      </c>
      <c r="C533" s="70">
        <f t="shared" si="166"/>
        <v>1000</v>
      </c>
      <c r="D533" s="11">
        <f ca="1">IF(A533&lt;$B$1,VLOOKUP(A533,[1]DI!$A$4:$B$15000,2),0)</f>
        <v>0</v>
      </c>
      <c r="E533" s="70">
        <f t="shared" ca="1" si="180"/>
        <v>1</v>
      </c>
      <c r="F533" s="70">
        <f ca="1">(TRUNC(PRODUCT($E$12:$E532),16))</f>
        <v>1.0736404245323601</v>
      </c>
      <c r="G533" s="70">
        <f t="shared" ca="1" si="181"/>
        <v>1.06716372908086</v>
      </c>
      <c r="H533" s="70">
        <f t="shared" ca="1" si="182"/>
        <v>1.0060690699999999</v>
      </c>
      <c r="I533" s="69">
        <f t="shared" si="171"/>
        <v>4.65E-2</v>
      </c>
      <c r="J533" s="71">
        <f t="shared" si="172"/>
        <v>44635</v>
      </c>
      <c r="K533" s="72">
        <f t="shared" si="173"/>
        <v>13</v>
      </c>
      <c r="L533" s="73">
        <f t="shared" si="167"/>
        <v>14</v>
      </c>
      <c r="M533" s="74">
        <f t="shared" si="168"/>
        <v>1.0025282609999999</v>
      </c>
      <c r="N533" s="74">
        <f t="shared" ca="1" si="169"/>
        <v>1.008612675</v>
      </c>
      <c r="O533" s="73">
        <f t="shared" si="174"/>
        <v>0</v>
      </c>
      <c r="P533" s="70">
        <f t="shared" ca="1" si="175"/>
        <v>8.6126749900000004</v>
      </c>
      <c r="Q533" s="70">
        <f t="shared" si="176"/>
        <v>0</v>
      </c>
      <c r="R533" s="75" t="str">
        <f t="shared" si="177"/>
        <v>A+J=</v>
      </c>
      <c r="S533" s="71">
        <f t="shared" si="178"/>
        <v>44819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15">
      <c r="A534" s="68">
        <f t="shared" si="170"/>
        <v>44655</v>
      </c>
      <c r="B534" s="82">
        <f t="shared" ca="1" si="179"/>
        <v>1008.61267499</v>
      </c>
      <c r="C534" s="70">
        <f t="shared" si="166"/>
        <v>1000</v>
      </c>
      <c r="D534" s="11">
        <f ca="1">IF(A534&lt;$B$1,VLOOKUP(A534,[1]DI!$A$4:$B$15000,2),0)</f>
        <v>0.11649999999999999</v>
      </c>
      <c r="E534" s="70">
        <f t="shared" ca="1" si="180"/>
        <v>1.0004373900000001</v>
      </c>
      <c r="F534" s="70">
        <f ca="1">(TRUNC(PRODUCT($E$12:$E533),16))</f>
        <v>1.0736404245323601</v>
      </c>
      <c r="G534" s="70">
        <f t="shared" ca="1" si="181"/>
        <v>1.06716372908086</v>
      </c>
      <c r="H534" s="70">
        <f t="shared" ca="1" si="182"/>
        <v>1.0060690699999999</v>
      </c>
      <c r="I534" s="69">
        <f t="shared" si="171"/>
        <v>4.65E-2</v>
      </c>
      <c r="J534" s="71">
        <f t="shared" si="172"/>
        <v>44635</v>
      </c>
      <c r="K534" s="72">
        <f t="shared" si="173"/>
        <v>14</v>
      </c>
      <c r="L534" s="73">
        <f t="shared" si="167"/>
        <v>14</v>
      </c>
      <c r="M534" s="74">
        <f t="shared" si="168"/>
        <v>1.0025282609999999</v>
      </c>
      <c r="N534" s="74">
        <f t="shared" ca="1" si="169"/>
        <v>1.008612675</v>
      </c>
      <c r="O534" s="73">
        <f t="shared" si="174"/>
        <v>0</v>
      </c>
      <c r="P534" s="70">
        <f t="shared" ca="1" si="175"/>
        <v>8.6126749900000004</v>
      </c>
      <c r="Q534" s="70">
        <f t="shared" si="176"/>
        <v>0</v>
      </c>
      <c r="R534" s="75" t="str">
        <f t="shared" si="177"/>
        <v>A+J=</v>
      </c>
      <c r="S534" s="71">
        <f t="shared" si="178"/>
        <v>44819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15">
      <c r="A535" s="68">
        <f t="shared" si="170"/>
        <v>44656</v>
      </c>
      <c r="B535" s="82">
        <f t="shared" ca="1" si="179"/>
        <v>1009.23584899</v>
      </c>
      <c r="C535" s="70">
        <f t="shared" si="166"/>
        <v>1000</v>
      </c>
      <c r="D535" s="11">
        <f ca="1">IF(A535&lt;$B$1,VLOOKUP(A535,[1]DI!$A$4:$B$15000,2),0)</f>
        <v>0.11649999999999999</v>
      </c>
      <c r="E535" s="70">
        <f t="shared" ca="1" si="180"/>
        <v>1.0004373900000001</v>
      </c>
      <c r="F535" s="70">
        <f ca="1">(TRUNC(PRODUCT($E$12:$E534),16))</f>
        <v>1.07411002411764</v>
      </c>
      <c r="G535" s="70">
        <f t="shared" ca="1" si="181"/>
        <v>1.06716372908086</v>
      </c>
      <c r="H535" s="70">
        <f t="shared" ca="1" si="182"/>
        <v>1.00650912</v>
      </c>
      <c r="I535" s="69">
        <f t="shared" si="171"/>
        <v>4.65E-2</v>
      </c>
      <c r="J535" s="71">
        <f t="shared" si="172"/>
        <v>44635</v>
      </c>
      <c r="K535" s="72">
        <f t="shared" si="173"/>
        <v>15</v>
      </c>
      <c r="L535" s="73">
        <f t="shared" si="167"/>
        <v>15</v>
      </c>
      <c r="M535" s="74">
        <f t="shared" si="168"/>
        <v>1.0027090949999999</v>
      </c>
      <c r="N535" s="74">
        <f t="shared" ca="1" si="169"/>
        <v>1.009235849</v>
      </c>
      <c r="O535" s="73">
        <f t="shared" si="174"/>
        <v>0</v>
      </c>
      <c r="P535" s="70">
        <f t="shared" ca="1" si="175"/>
        <v>9.2358489899999991</v>
      </c>
      <c r="Q535" s="70">
        <f t="shared" si="176"/>
        <v>0</v>
      </c>
      <c r="R535" s="75" t="str">
        <f t="shared" si="177"/>
        <v>A+J=</v>
      </c>
      <c r="S535" s="71">
        <f t="shared" si="178"/>
        <v>44819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15">
      <c r="A536" s="68">
        <f t="shared" si="170"/>
        <v>44657</v>
      </c>
      <c r="B536" s="82">
        <f t="shared" ca="1" si="179"/>
        <v>1009.859405</v>
      </c>
      <c r="C536" s="70">
        <f t="shared" si="166"/>
        <v>1000</v>
      </c>
      <c r="D536" s="11">
        <f ca="1">IF(A536&lt;$B$1,VLOOKUP(A536,[1]DI!$A$4:$B$15000,2),0)</f>
        <v>0.11649999999999999</v>
      </c>
      <c r="E536" s="70">
        <f t="shared" ca="1" si="180"/>
        <v>1.0004373900000001</v>
      </c>
      <c r="F536" s="70">
        <f ca="1">(TRUNC(PRODUCT($E$12:$E535),16))</f>
        <v>1.07457982910109</v>
      </c>
      <c r="G536" s="70">
        <f t="shared" ca="1" si="181"/>
        <v>1.06716372908086</v>
      </c>
      <c r="H536" s="70">
        <f t="shared" ca="1" si="182"/>
        <v>1.0069493599999999</v>
      </c>
      <c r="I536" s="69">
        <f t="shared" si="171"/>
        <v>4.65E-2</v>
      </c>
      <c r="J536" s="71">
        <f t="shared" si="172"/>
        <v>44635</v>
      </c>
      <c r="K536" s="72">
        <f t="shared" si="173"/>
        <v>16</v>
      </c>
      <c r="L536" s="73">
        <f t="shared" si="167"/>
        <v>16</v>
      </c>
      <c r="M536" s="74">
        <f t="shared" si="168"/>
        <v>1.002889962</v>
      </c>
      <c r="N536" s="74">
        <f t="shared" ca="1" si="169"/>
        <v>1.009859405</v>
      </c>
      <c r="O536" s="73">
        <f t="shared" si="174"/>
        <v>0</v>
      </c>
      <c r="P536" s="70">
        <f t="shared" ca="1" si="175"/>
        <v>9.8594050000000006</v>
      </c>
      <c r="Q536" s="70">
        <f t="shared" si="176"/>
        <v>0</v>
      </c>
      <c r="R536" s="75" t="str">
        <f t="shared" si="177"/>
        <v>A+J=</v>
      </c>
      <c r="S536" s="71">
        <f t="shared" si="178"/>
        <v>44819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15">
      <c r="A537" s="68">
        <f t="shared" si="170"/>
        <v>44658</v>
      </c>
      <c r="B537" s="82">
        <f t="shared" ca="1" si="179"/>
        <v>1010.483335</v>
      </c>
      <c r="C537" s="70">
        <f t="shared" si="166"/>
        <v>1000</v>
      </c>
      <c r="D537" s="11">
        <f ca="1">IF(A537&lt;$B$1,VLOOKUP(A537,[1]DI!$A$4:$B$15000,2),0)</f>
        <v>0.11649999999999999</v>
      </c>
      <c r="E537" s="70">
        <f t="shared" ca="1" si="180"/>
        <v>1.0004373900000001</v>
      </c>
      <c r="F537" s="70">
        <f ca="1">(TRUNC(PRODUCT($E$12:$E536),16))</f>
        <v>1.0750498395725401</v>
      </c>
      <c r="G537" s="70">
        <f t="shared" ca="1" si="181"/>
        <v>1.06716372908086</v>
      </c>
      <c r="H537" s="70">
        <f t="shared" ca="1" si="182"/>
        <v>1.00738978</v>
      </c>
      <c r="I537" s="69">
        <f t="shared" si="171"/>
        <v>4.65E-2</v>
      </c>
      <c r="J537" s="71">
        <f t="shared" si="172"/>
        <v>44635</v>
      </c>
      <c r="K537" s="72">
        <f t="shared" si="173"/>
        <v>17</v>
      </c>
      <c r="L537" s="73">
        <f t="shared" si="167"/>
        <v>17</v>
      </c>
      <c r="M537" s="74">
        <f t="shared" si="168"/>
        <v>1.003070862</v>
      </c>
      <c r="N537" s="74">
        <f t="shared" ca="1" si="169"/>
        <v>1.010483335</v>
      </c>
      <c r="O537" s="73">
        <f t="shared" si="174"/>
        <v>0</v>
      </c>
      <c r="P537" s="70">
        <f t="shared" ca="1" si="175"/>
        <v>10.483335</v>
      </c>
      <c r="Q537" s="70">
        <f t="shared" si="176"/>
        <v>0</v>
      </c>
      <c r="R537" s="75" t="str">
        <f t="shared" si="177"/>
        <v>A+J=</v>
      </c>
      <c r="S537" s="71">
        <f t="shared" si="178"/>
        <v>44819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15">
      <c r="A538" s="68">
        <f t="shared" si="170"/>
        <v>44659</v>
      </c>
      <c r="B538" s="82">
        <f t="shared" ca="1" si="179"/>
        <v>1011.107667</v>
      </c>
      <c r="C538" s="70">
        <f t="shared" si="166"/>
        <v>1000</v>
      </c>
      <c r="D538" s="11">
        <f ca="1">IF(A538&lt;$B$1,VLOOKUP(A538,[1]DI!$A$4:$B$15000,2),0)</f>
        <v>0.11649999999999999</v>
      </c>
      <c r="E538" s="70">
        <f t="shared" ca="1" si="180"/>
        <v>1.0004373900000001</v>
      </c>
      <c r="F538" s="70">
        <f ca="1">(TRUNC(PRODUCT($E$12:$E537),16))</f>
        <v>1.07552005562187</v>
      </c>
      <c r="G538" s="70">
        <f t="shared" ca="1" si="181"/>
        <v>1.06716372908086</v>
      </c>
      <c r="H538" s="70">
        <f t="shared" ca="1" si="182"/>
        <v>1.00783041</v>
      </c>
      <c r="I538" s="69">
        <f t="shared" si="171"/>
        <v>4.65E-2</v>
      </c>
      <c r="J538" s="71">
        <f t="shared" si="172"/>
        <v>44635</v>
      </c>
      <c r="K538" s="72">
        <f t="shared" si="173"/>
        <v>18</v>
      </c>
      <c r="L538" s="73">
        <f t="shared" si="167"/>
        <v>18</v>
      </c>
      <c r="M538" s="74">
        <f t="shared" si="168"/>
        <v>1.0032517940000001</v>
      </c>
      <c r="N538" s="74">
        <f t="shared" ca="1" si="169"/>
        <v>1.0111076670000001</v>
      </c>
      <c r="O538" s="73">
        <f t="shared" si="174"/>
        <v>0</v>
      </c>
      <c r="P538" s="70">
        <f t="shared" ca="1" si="175"/>
        <v>11.107666999999999</v>
      </c>
      <c r="Q538" s="70">
        <f t="shared" si="176"/>
        <v>0</v>
      </c>
      <c r="R538" s="75" t="str">
        <f t="shared" si="177"/>
        <v>A+J=</v>
      </c>
      <c r="S538" s="71">
        <f t="shared" si="178"/>
        <v>44819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15">
      <c r="A539" s="68">
        <f t="shared" si="170"/>
        <v>44660</v>
      </c>
      <c r="B539" s="82">
        <f t="shared" ca="1" si="179"/>
        <v>1011.7323720000001</v>
      </c>
      <c r="C539" s="70">
        <f t="shared" si="166"/>
        <v>1000</v>
      </c>
      <c r="D539" s="11">
        <f ca="1">IF(A539&lt;$B$1,VLOOKUP(A539,[1]DI!$A$4:$B$15000,2),0)</f>
        <v>0</v>
      </c>
      <c r="E539" s="70">
        <f t="shared" ca="1" si="180"/>
        <v>1</v>
      </c>
      <c r="F539" s="70">
        <f ca="1">(TRUNC(PRODUCT($E$12:$E538),16))</f>
        <v>1.0759904773390001</v>
      </c>
      <c r="G539" s="70">
        <f t="shared" ca="1" si="181"/>
        <v>1.06716372908086</v>
      </c>
      <c r="H539" s="70">
        <f t="shared" ca="1" si="182"/>
        <v>1.0082712199999999</v>
      </c>
      <c r="I539" s="69">
        <f t="shared" si="171"/>
        <v>4.65E-2</v>
      </c>
      <c r="J539" s="71">
        <f t="shared" si="172"/>
        <v>44635</v>
      </c>
      <c r="K539" s="72">
        <f t="shared" si="173"/>
        <v>18</v>
      </c>
      <c r="L539" s="73">
        <f t="shared" si="167"/>
        <v>19</v>
      </c>
      <c r="M539" s="74">
        <f t="shared" si="168"/>
        <v>1.0034327590000001</v>
      </c>
      <c r="N539" s="74">
        <f t="shared" ca="1" si="169"/>
        <v>1.011732372</v>
      </c>
      <c r="O539" s="73">
        <f t="shared" si="174"/>
        <v>0</v>
      </c>
      <c r="P539" s="70">
        <f t="shared" ca="1" si="175"/>
        <v>11.732372</v>
      </c>
      <c r="Q539" s="70">
        <f t="shared" si="176"/>
        <v>0</v>
      </c>
      <c r="R539" s="75" t="str">
        <f t="shared" si="177"/>
        <v>A+J=</v>
      </c>
      <c r="S539" s="71">
        <f t="shared" si="178"/>
        <v>44819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15">
      <c r="A540" s="68">
        <f t="shared" si="170"/>
        <v>44661</v>
      </c>
      <c r="B540" s="82">
        <f t="shared" ca="1" si="179"/>
        <v>1011.7323720000001</v>
      </c>
      <c r="C540" s="70">
        <f t="shared" si="166"/>
        <v>1000</v>
      </c>
      <c r="D540" s="11">
        <f ca="1">IF(A540&lt;$B$1,VLOOKUP(A540,[1]DI!$A$4:$B$15000,2),0)</f>
        <v>0</v>
      </c>
      <c r="E540" s="70">
        <f t="shared" ca="1" si="180"/>
        <v>1</v>
      </c>
      <c r="F540" s="70">
        <f ca="1">(TRUNC(PRODUCT($E$12:$E539),16))</f>
        <v>1.0759904773390001</v>
      </c>
      <c r="G540" s="70">
        <f t="shared" ca="1" si="181"/>
        <v>1.06716372908086</v>
      </c>
      <c r="H540" s="70">
        <f t="shared" ca="1" si="182"/>
        <v>1.0082712199999999</v>
      </c>
      <c r="I540" s="69">
        <f t="shared" si="171"/>
        <v>4.65E-2</v>
      </c>
      <c r="J540" s="71">
        <f t="shared" si="172"/>
        <v>44635</v>
      </c>
      <c r="K540" s="72">
        <f t="shared" si="173"/>
        <v>18</v>
      </c>
      <c r="L540" s="73">
        <f t="shared" si="167"/>
        <v>19</v>
      </c>
      <c r="M540" s="74">
        <f t="shared" si="168"/>
        <v>1.0034327590000001</v>
      </c>
      <c r="N540" s="74">
        <f t="shared" ca="1" si="169"/>
        <v>1.011732372</v>
      </c>
      <c r="O540" s="73">
        <f t="shared" si="174"/>
        <v>0</v>
      </c>
      <c r="P540" s="70">
        <f t="shared" ca="1" si="175"/>
        <v>11.732372</v>
      </c>
      <c r="Q540" s="70">
        <f t="shared" si="176"/>
        <v>0</v>
      </c>
      <c r="R540" s="75" t="str">
        <f t="shared" si="177"/>
        <v>A+J=</v>
      </c>
      <c r="S540" s="71">
        <f t="shared" si="178"/>
        <v>44819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15">
      <c r="A541" s="68">
        <f t="shared" si="170"/>
        <v>44662</v>
      </c>
      <c r="B541" s="82">
        <f t="shared" ca="1" si="179"/>
        <v>1011.7323720000001</v>
      </c>
      <c r="C541" s="70">
        <f t="shared" si="166"/>
        <v>1000</v>
      </c>
      <c r="D541" s="11">
        <f ca="1">IF(A541&lt;$B$1,VLOOKUP(A541,[1]DI!$A$4:$B$15000,2),0)</f>
        <v>0.11649999999999999</v>
      </c>
      <c r="E541" s="70">
        <f t="shared" ca="1" si="180"/>
        <v>1.0004373900000001</v>
      </c>
      <c r="F541" s="70">
        <f ca="1">(TRUNC(PRODUCT($E$12:$E540),16))</f>
        <v>1.0759904773390001</v>
      </c>
      <c r="G541" s="70">
        <f t="shared" ca="1" si="181"/>
        <v>1.06716372908086</v>
      </c>
      <c r="H541" s="70">
        <f t="shared" ca="1" si="182"/>
        <v>1.0082712199999999</v>
      </c>
      <c r="I541" s="69">
        <f t="shared" si="171"/>
        <v>4.65E-2</v>
      </c>
      <c r="J541" s="71">
        <f t="shared" si="172"/>
        <v>44635</v>
      </c>
      <c r="K541" s="72">
        <f t="shared" si="173"/>
        <v>19</v>
      </c>
      <c r="L541" s="73">
        <f t="shared" si="167"/>
        <v>19</v>
      </c>
      <c r="M541" s="74">
        <f t="shared" si="168"/>
        <v>1.0034327590000001</v>
      </c>
      <c r="N541" s="74">
        <f t="shared" ca="1" si="169"/>
        <v>1.011732372</v>
      </c>
      <c r="O541" s="73">
        <f t="shared" si="174"/>
        <v>0</v>
      </c>
      <c r="P541" s="70">
        <f t="shared" ca="1" si="175"/>
        <v>11.732372</v>
      </c>
      <c r="Q541" s="70">
        <f t="shared" si="176"/>
        <v>0</v>
      </c>
      <c r="R541" s="75" t="str">
        <f t="shared" si="177"/>
        <v>A+J=</v>
      </c>
      <c r="S541" s="71">
        <f t="shared" si="178"/>
        <v>44819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15">
      <c r="A542" s="68">
        <f t="shared" si="170"/>
        <v>44663</v>
      </c>
      <c r="B542" s="82">
        <f t="shared" ca="1" si="179"/>
        <v>1012.357471</v>
      </c>
      <c r="C542" s="70">
        <f t="shared" si="166"/>
        <v>1000</v>
      </c>
      <c r="D542" s="11">
        <f ca="1">IF(A542&lt;$B$1,VLOOKUP(A542,[1]DI!$A$4:$B$15000,2),0)</f>
        <v>0.11649999999999999</v>
      </c>
      <c r="E542" s="70">
        <f t="shared" ca="1" si="180"/>
        <v>1.0004373900000001</v>
      </c>
      <c r="F542" s="70">
        <f ca="1">(TRUNC(PRODUCT($E$12:$E541),16))</f>
        <v>1.0764611048138899</v>
      </c>
      <c r="G542" s="70">
        <f t="shared" ca="1" si="181"/>
        <v>1.06716372908086</v>
      </c>
      <c r="H542" s="70">
        <f t="shared" ca="1" si="182"/>
        <v>1.00871223</v>
      </c>
      <c r="I542" s="69">
        <f t="shared" si="171"/>
        <v>4.65E-2</v>
      </c>
      <c r="J542" s="71">
        <f t="shared" si="172"/>
        <v>44635</v>
      </c>
      <c r="K542" s="72">
        <f t="shared" si="173"/>
        <v>20</v>
      </c>
      <c r="L542" s="73">
        <f t="shared" si="167"/>
        <v>20</v>
      </c>
      <c r="M542" s="74">
        <f t="shared" si="168"/>
        <v>1.0036137570000001</v>
      </c>
      <c r="N542" s="74">
        <f t="shared" ca="1" si="169"/>
        <v>1.0123574710000001</v>
      </c>
      <c r="O542" s="73">
        <f t="shared" si="174"/>
        <v>0</v>
      </c>
      <c r="P542" s="70">
        <f t="shared" ca="1" si="175"/>
        <v>12.357471</v>
      </c>
      <c r="Q542" s="70">
        <f t="shared" si="176"/>
        <v>0</v>
      </c>
      <c r="R542" s="75" t="str">
        <f t="shared" si="177"/>
        <v>A+J=</v>
      </c>
      <c r="S542" s="71">
        <f t="shared" si="178"/>
        <v>44819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15">
      <c r="A543" s="68">
        <f t="shared" si="170"/>
        <v>44664</v>
      </c>
      <c r="B543" s="82">
        <f t="shared" ca="1" si="179"/>
        <v>1012.982952</v>
      </c>
      <c r="C543" s="70">
        <f t="shared" si="166"/>
        <v>1000</v>
      </c>
      <c r="D543" s="11">
        <f ca="1">IF(A543&lt;$B$1,VLOOKUP(A543,[1]DI!$A$4:$B$15000,2),0)</f>
        <v>0.11649999999999999</v>
      </c>
      <c r="E543" s="70">
        <f t="shared" ca="1" si="180"/>
        <v>1.0004373900000001</v>
      </c>
      <c r="F543" s="70">
        <f ca="1">(TRUNC(PRODUCT($E$12:$E542),16))</f>
        <v>1.0769319381365201</v>
      </c>
      <c r="G543" s="70">
        <f t="shared" ca="1" si="181"/>
        <v>1.06716372908086</v>
      </c>
      <c r="H543" s="70">
        <f t="shared" ca="1" si="182"/>
        <v>1.00915343</v>
      </c>
      <c r="I543" s="69">
        <f t="shared" si="171"/>
        <v>4.65E-2</v>
      </c>
      <c r="J543" s="71">
        <f t="shared" si="172"/>
        <v>44635</v>
      </c>
      <c r="K543" s="72">
        <f t="shared" si="173"/>
        <v>21</v>
      </c>
      <c r="L543" s="73">
        <f t="shared" si="167"/>
        <v>21</v>
      </c>
      <c r="M543" s="74">
        <f t="shared" si="168"/>
        <v>1.0037947869999999</v>
      </c>
      <c r="N543" s="74">
        <f t="shared" ca="1" si="169"/>
        <v>1.012982952</v>
      </c>
      <c r="O543" s="73">
        <f t="shared" si="174"/>
        <v>0</v>
      </c>
      <c r="P543" s="70">
        <f t="shared" ca="1" si="175"/>
        <v>12.982951999999999</v>
      </c>
      <c r="Q543" s="70">
        <f t="shared" si="176"/>
        <v>0</v>
      </c>
      <c r="R543" s="75" t="str">
        <f t="shared" si="177"/>
        <v>A+J=</v>
      </c>
      <c r="S543" s="71">
        <f t="shared" si="178"/>
        <v>44819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15">
      <c r="A544" s="68">
        <f t="shared" si="170"/>
        <v>44665</v>
      </c>
      <c r="B544" s="82">
        <f t="shared" ca="1" si="179"/>
        <v>1013.608818</v>
      </c>
      <c r="C544" s="70">
        <f t="shared" si="166"/>
        <v>1000</v>
      </c>
      <c r="D544" s="11">
        <f ca="1">IF(A544&lt;$B$1,VLOOKUP(A544,[1]DI!$A$4:$B$15000,2),0)</f>
        <v>0.11649999999999999</v>
      </c>
      <c r="E544" s="70">
        <f t="shared" ca="1" si="180"/>
        <v>1.0004373900000001</v>
      </c>
      <c r="F544" s="70">
        <f ca="1">(TRUNC(PRODUCT($E$12:$E543),16))</f>
        <v>1.07740297739694</v>
      </c>
      <c r="G544" s="70">
        <f t="shared" ca="1" si="181"/>
        <v>1.06716372908086</v>
      </c>
      <c r="H544" s="70">
        <f t="shared" ca="1" si="182"/>
        <v>1.00959482</v>
      </c>
      <c r="I544" s="69">
        <f t="shared" si="171"/>
        <v>4.65E-2</v>
      </c>
      <c r="J544" s="71">
        <f t="shared" si="172"/>
        <v>44635</v>
      </c>
      <c r="K544" s="72">
        <f t="shared" si="173"/>
        <v>22</v>
      </c>
      <c r="L544" s="73">
        <f t="shared" si="167"/>
        <v>22</v>
      </c>
      <c r="M544" s="74">
        <f t="shared" si="168"/>
        <v>1.00397585</v>
      </c>
      <c r="N544" s="74">
        <f t="shared" ca="1" si="169"/>
        <v>1.013608818</v>
      </c>
      <c r="O544" s="73">
        <f t="shared" si="174"/>
        <v>0</v>
      </c>
      <c r="P544" s="70">
        <f t="shared" ca="1" si="175"/>
        <v>13.608817999999999</v>
      </c>
      <c r="Q544" s="70">
        <f t="shared" si="176"/>
        <v>0</v>
      </c>
      <c r="R544" s="75" t="str">
        <f t="shared" si="177"/>
        <v>A+J=</v>
      </c>
      <c r="S544" s="71">
        <f t="shared" si="178"/>
        <v>44819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15">
      <c r="A545" s="68">
        <f t="shared" si="170"/>
        <v>44666</v>
      </c>
      <c r="B545" s="82">
        <f t="shared" ca="1" si="179"/>
        <v>1014.23507699</v>
      </c>
      <c r="C545" s="70">
        <f t="shared" si="166"/>
        <v>1000</v>
      </c>
      <c r="D545" s="11">
        <f ca="1">IF(A545&lt;$B$1,VLOOKUP(A545,[1]DI!$A$4:$B$15000,2),0)</f>
        <v>0</v>
      </c>
      <c r="E545" s="70">
        <f t="shared" ca="1" si="180"/>
        <v>1</v>
      </c>
      <c r="F545" s="70">
        <f ca="1">(TRUNC(PRODUCT($E$12:$E544),16))</f>
        <v>1.07787422268523</v>
      </c>
      <c r="G545" s="70">
        <f t="shared" ca="1" si="181"/>
        <v>1.06716372908086</v>
      </c>
      <c r="H545" s="70">
        <f t="shared" ca="1" si="182"/>
        <v>1.0100364100000001</v>
      </c>
      <c r="I545" s="69">
        <f t="shared" si="171"/>
        <v>4.65E-2</v>
      </c>
      <c r="J545" s="71">
        <f t="shared" si="172"/>
        <v>44635</v>
      </c>
      <c r="K545" s="72">
        <f t="shared" si="173"/>
        <v>22</v>
      </c>
      <c r="L545" s="73">
        <f t="shared" si="167"/>
        <v>23</v>
      </c>
      <c r="M545" s="74">
        <f t="shared" si="168"/>
        <v>1.0041569459999999</v>
      </c>
      <c r="N545" s="74">
        <f t="shared" ca="1" si="169"/>
        <v>1.0142350769999999</v>
      </c>
      <c r="O545" s="73">
        <f t="shared" si="174"/>
        <v>0</v>
      </c>
      <c r="P545" s="70">
        <f t="shared" ca="1" si="175"/>
        <v>14.23507699</v>
      </c>
      <c r="Q545" s="70">
        <f t="shared" si="176"/>
        <v>0</v>
      </c>
      <c r="R545" s="75" t="str">
        <f t="shared" si="177"/>
        <v>A+J=</v>
      </c>
      <c r="S545" s="71">
        <f t="shared" si="178"/>
        <v>44819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15">
      <c r="A546" s="68">
        <f t="shared" si="170"/>
        <v>44667</v>
      </c>
      <c r="B546" s="82">
        <f t="shared" ca="1" si="179"/>
        <v>1014.23507699</v>
      </c>
      <c r="C546" s="70">
        <f t="shared" si="166"/>
        <v>1000</v>
      </c>
      <c r="D546" s="11">
        <f ca="1">IF(A546&lt;$B$1,VLOOKUP(A546,[1]DI!$A$4:$B$15000,2),0)</f>
        <v>0</v>
      </c>
      <c r="E546" s="70">
        <f t="shared" ca="1" si="180"/>
        <v>1</v>
      </c>
      <c r="F546" s="70">
        <f ca="1">(TRUNC(PRODUCT($E$12:$E545),16))</f>
        <v>1.07787422268523</v>
      </c>
      <c r="G546" s="70">
        <f t="shared" ca="1" si="181"/>
        <v>1.06716372908086</v>
      </c>
      <c r="H546" s="70">
        <f t="shared" ca="1" si="182"/>
        <v>1.0100364100000001</v>
      </c>
      <c r="I546" s="69">
        <f t="shared" si="171"/>
        <v>4.65E-2</v>
      </c>
      <c r="J546" s="71">
        <f t="shared" si="172"/>
        <v>44635</v>
      </c>
      <c r="K546" s="72">
        <f t="shared" si="173"/>
        <v>22</v>
      </c>
      <c r="L546" s="73">
        <f t="shared" si="167"/>
        <v>23</v>
      </c>
      <c r="M546" s="74">
        <f t="shared" si="168"/>
        <v>1.0041569459999999</v>
      </c>
      <c r="N546" s="74">
        <f t="shared" ca="1" si="169"/>
        <v>1.0142350769999999</v>
      </c>
      <c r="O546" s="73">
        <f t="shared" si="174"/>
        <v>0</v>
      </c>
      <c r="P546" s="70">
        <f t="shared" ca="1" si="175"/>
        <v>14.23507699</v>
      </c>
      <c r="Q546" s="70">
        <f t="shared" si="176"/>
        <v>0</v>
      </c>
      <c r="R546" s="75" t="str">
        <f t="shared" si="177"/>
        <v>A+J=</v>
      </c>
      <c r="S546" s="71">
        <f t="shared" si="178"/>
        <v>44819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15">
      <c r="A547" s="68">
        <f t="shared" si="170"/>
        <v>44668</v>
      </c>
      <c r="B547" s="82">
        <f t="shared" ca="1" si="179"/>
        <v>1014.23507699</v>
      </c>
      <c r="C547" s="70">
        <f t="shared" si="166"/>
        <v>1000</v>
      </c>
      <c r="D547" s="11">
        <f ca="1">IF(A547&lt;$B$1,VLOOKUP(A547,[1]DI!$A$4:$B$15000,2),0)</f>
        <v>0</v>
      </c>
      <c r="E547" s="70">
        <f t="shared" ca="1" si="180"/>
        <v>1</v>
      </c>
      <c r="F547" s="70">
        <f ca="1">(TRUNC(PRODUCT($E$12:$E546),16))</f>
        <v>1.07787422268523</v>
      </c>
      <c r="G547" s="70">
        <f t="shared" ca="1" si="181"/>
        <v>1.06716372908086</v>
      </c>
      <c r="H547" s="70">
        <f t="shared" ca="1" si="182"/>
        <v>1.0100364100000001</v>
      </c>
      <c r="I547" s="69">
        <f t="shared" si="171"/>
        <v>4.65E-2</v>
      </c>
      <c r="J547" s="71">
        <f t="shared" si="172"/>
        <v>44635</v>
      </c>
      <c r="K547" s="72">
        <f t="shared" si="173"/>
        <v>22</v>
      </c>
      <c r="L547" s="73">
        <f t="shared" si="167"/>
        <v>23</v>
      </c>
      <c r="M547" s="74">
        <f t="shared" si="168"/>
        <v>1.0041569459999999</v>
      </c>
      <c r="N547" s="74">
        <f t="shared" ca="1" si="169"/>
        <v>1.0142350769999999</v>
      </c>
      <c r="O547" s="73">
        <f t="shared" si="174"/>
        <v>0</v>
      </c>
      <c r="P547" s="70">
        <f t="shared" ca="1" si="175"/>
        <v>14.23507699</v>
      </c>
      <c r="Q547" s="70">
        <f t="shared" si="176"/>
        <v>0</v>
      </c>
      <c r="R547" s="75" t="str">
        <f t="shared" si="177"/>
        <v>A+J=</v>
      </c>
      <c r="S547" s="71">
        <f t="shared" si="178"/>
        <v>44819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15">
      <c r="A548" s="68">
        <f t="shared" si="170"/>
        <v>44669</v>
      </c>
      <c r="B548" s="82">
        <f t="shared" ca="1" si="179"/>
        <v>1014.23507699</v>
      </c>
      <c r="C548" s="70">
        <f t="shared" si="166"/>
        <v>1000</v>
      </c>
      <c r="D548" s="11">
        <f ca="1">IF(A548&lt;$B$1,VLOOKUP(A548,[1]DI!$A$4:$B$15000,2),0)</f>
        <v>0.11649999999999999</v>
      </c>
      <c r="E548" s="70">
        <f t="shared" ca="1" si="180"/>
        <v>1.0004373900000001</v>
      </c>
      <c r="F548" s="70">
        <f ca="1">(TRUNC(PRODUCT($E$12:$E547),16))</f>
        <v>1.07787422268523</v>
      </c>
      <c r="G548" s="70">
        <f t="shared" ca="1" si="181"/>
        <v>1.06716372908086</v>
      </c>
      <c r="H548" s="70">
        <f t="shared" ca="1" si="182"/>
        <v>1.0100364100000001</v>
      </c>
      <c r="I548" s="69">
        <f t="shared" si="171"/>
        <v>4.65E-2</v>
      </c>
      <c r="J548" s="71">
        <f t="shared" si="172"/>
        <v>44635</v>
      </c>
      <c r="K548" s="72">
        <f t="shared" si="173"/>
        <v>23</v>
      </c>
      <c r="L548" s="73">
        <f t="shared" si="167"/>
        <v>23</v>
      </c>
      <c r="M548" s="74">
        <f t="shared" si="168"/>
        <v>1.0041569459999999</v>
      </c>
      <c r="N548" s="74">
        <f t="shared" ca="1" si="169"/>
        <v>1.0142350769999999</v>
      </c>
      <c r="O548" s="73">
        <f t="shared" si="174"/>
        <v>0</v>
      </c>
      <c r="P548" s="70">
        <f t="shared" ca="1" si="175"/>
        <v>14.23507699</v>
      </c>
      <c r="Q548" s="70">
        <f t="shared" si="176"/>
        <v>0</v>
      </c>
      <c r="R548" s="75" t="str">
        <f t="shared" si="177"/>
        <v>A+J=</v>
      </c>
      <c r="S548" s="71">
        <f t="shared" si="178"/>
        <v>44819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15">
      <c r="A549" s="68">
        <f t="shared" si="170"/>
        <v>44670</v>
      </c>
      <c r="B549" s="82">
        <f t="shared" ca="1" si="179"/>
        <v>1014.861719</v>
      </c>
      <c r="C549" s="70">
        <f t="shared" si="166"/>
        <v>1000</v>
      </c>
      <c r="D549" s="11">
        <f ca="1">IF(A549&lt;$B$1,VLOOKUP(A549,[1]DI!$A$4:$B$15000,2),0)</f>
        <v>0.11649999999999999</v>
      </c>
      <c r="E549" s="70">
        <f t="shared" ca="1" si="180"/>
        <v>1.0004373900000001</v>
      </c>
      <c r="F549" s="70">
        <f ca="1">(TRUNC(PRODUCT($E$12:$E548),16))</f>
        <v>1.0783456740914901</v>
      </c>
      <c r="G549" s="70">
        <f t="shared" ca="1" si="181"/>
        <v>1.06716372908086</v>
      </c>
      <c r="H549" s="70">
        <f t="shared" ca="1" si="182"/>
        <v>1.0104781899999999</v>
      </c>
      <c r="I549" s="69">
        <f t="shared" si="171"/>
        <v>4.65E-2</v>
      </c>
      <c r="J549" s="71">
        <f t="shared" si="172"/>
        <v>44635</v>
      </c>
      <c r="K549" s="72">
        <f t="shared" si="173"/>
        <v>24</v>
      </c>
      <c r="L549" s="73">
        <f t="shared" si="167"/>
        <v>24</v>
      </c>
      <c r="M549" s="74">
        <f t="shared" si="168"/>
        <v>1.0043380740000001</v>
      </c>
      <c r="N549" s="74">
        <f t="shared" ca="1" si="169"/>
        <v>1.014861719</v>
      </c>
      <c r="O549" s="73">
        <f t="shared" si="174"/>
        <v>0</v>
      </c>
      <c r="P549" s="70">
        <f t="shared" ca="1" si="175"/>
        <v>14.861719000000001</v>
      </c>
      <c r="Q549" s="70">
        <f t="shared" si="176"/>
        <v>0</v>
      </c>
      <c r="R549" s="75" t="str">
        <f t="shared" si="177"/>
        <v>A+J=</v>
      </c>
      <c r="S549" s="71">
        <f t="shared" si="178"/>
        <v>44819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15">
      <c r="A550" s="68">
        <f t="shared" si="170"/>
        <v>44671</v>
      </c>
      <c r="B550" s="82">
        <f t="shared" ca="1" si="179"/>
        <v>1015.48874599</v>
      </c>
      <c r="C550" s="70">
        <f t="shared" si="166"/>
        <v>1000</v>
      </c>
      <c r="D550" s="11">
        <f ca="1">IF(A550&lt;$B$1,VLOOKUP(A550,[1]DI!$A$4:$B$15000,2),0)</f>
        <v>0.11649999999999999</v>
      </c>
      <c r="E550" s="70">
        <f t="shared" ca="1" si="180"/>
        <v>1.0004373900000001</v>
      </c>
      <c r="F550" s="70">
        <f ca="1">(TRUNC(PRODUCT($E$12:$E549),16))</f>
        <v>1.07881733170588</v>
      </c>
      <c r="G550" s="70">
        <f t="shared" ca="1" si="181"/>
        <v>1.06716372908086</v>
      </c>
      <c r="H550" s="70">
        <f t="shared" ca="1" si="182"/>
        <v>1.01092016</v>
      </c>
      <c r="I550" s="69">
        <f t="shared" si="171"/>
        <v>4.65E-2</v>
      </c>
      <c r="J550" s="71">
        <f t="shared" si="172"/>
        <v>44635</v>
      </c>
      <c r="K550" s="72">
        <f t="shared" si="173"/>
        <v>25</v>
      </c>
      <c r="L550" s="73">
        <f t="shared" si="167"/>
        <v>25</v>
      </c>
      <c r="M550" s="74">
        <f t="shared" si="168"/>
        <v>1.0045192350000001</v>
      </c>
      <c r="N550" s="74">
        <f t="shared" ca="1" si="169"/>
        <v>1.0154887459999999</v>
      </c>
      <c r="O550" s="73">
        <f t="shared" si="174"/>
        <v>0</v>
      </c>
      <c r="P550" s="70">
        <f t="shared" ca="1" si="175"/>
        <v>15.48874599</v>
      </c>
      <c r="Q550" s="70">
        <f t="shared" si="176"/>
        <v>0</v>
      </c>
      <c r="R550" s="75" t="str">
        <f t="shared" si="177"/>
        <v>A+J=</v>
      </c>
      <c r="S550" s="71">
        <f t="shared" si="178"/>
        <v>44819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15">
      <c r="A551" s="68">
        <f t="shared" si="170"/>
        <v>44672</v>
      </c>
      <c r="B551" s="82">
        <f t="shared" ca="1" si="179"/>
        <v>1016.116167</v>
      </c>
      <c r="C551" s="70">
        <f t="shared" si="166"/>
        <v>1000</v>
      </c>
      <c r="D551" s="11">
        <f ca="1">IF(A551&lt;$B$1,VLOOKUP(A551,[1]DI!$A$4:$B$15000,2),0)</f>
        <v>0</v>
      </c>
      <c r="E551" s="70">
        <f t="shared" ca="1" si="180"/>
        <v>1</v>
      </c>
      <c r="F551" s="70">
        <f ca="1">(TRUNC(PRODUCT($E$12:$E550),16))</f>
        <v>1.0792891956185899</v>
      </c>
      <c r="G551" s="70">
        <f t="shared" ca="1" si="181"/>
        <v>1.06716372908086</v>
      </c>
      <c r="H551" s="70">
        <f t="shared" ca="1" si="182"/>
        <v>1.0113623300000001</v>
      </c>
      <c r="I551" s="69">
        <f t="shared" si="171"/>
        <v>4.65E-2</v>
      </c>
      <c r="J551" s="71">
        <f t="shared" si="172"/>
        <v>44635</v>
      </c>
      <c r="K551" s="72">
        <f t="shared" si="173"/>
        <v>25</v>
      </c>
      <c r="L551" s="73">
        <f t="shared" si="167"/>
        <v>26</v>
      </c>
      <c r="M551" s="74">
        <f t="shared" si="168"/>
        <v>1.0047004289999999</v>
      </c>
      <c r="N551" s="74">
        <f t="shared" ca="1" si="169"/>
        <v>1.0161161670000001</v>
      </c>
      <c r="O551" s="73">
        <f t="shared" si="174"/>
        <v>0</v>
      </c>
      <c r="P551" s="70">
        <f t="shared" ca="1" si="175"/>
        <v>16.116167000000001</v>
      </c>
      <c r="Q551" s="70">
        <f t="shared" si="176"/>
        <v>0</v>
      </c>
      <c r="R551" s="75" t="str">
        <f t="shared" si="177"/>
        <v>A+J=</v>
      </c>
      <c r="S551" s="71">
        <f t="shared" si="178"/>
        <v>44819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15">
      <c r="A552" s="68">
        <f t="shared" si="170"/>
        <v>44673</v>
      </c>
      <c r="B552" s="82">
        <f t="shared" ca="1" si="179"/>
        <v>1016.116167</v>
      </c>
      <c r="C552" s="70">
        <f t="shared" si="166"/>
        <v>1000</v>
      </c>
      <c r="D552" s="11">
        <f ca="1">IF(A552&lt;$B$1,VLOOKUP(A552,[1]DI!$A$4:$B$15000,2),0)</f>
        <v>0.11649999999999999</v>
      </c>
      <c r="E552" s="70">
        <f t="shared" ca="1" si="180"/>
        <v>1.0004373900000001</v>
      </c>
      <c r="F552" s="70">
        <f ca="1">(TRUNC(PRODUCT($E$12:$E551),16))</f>
        <v>1.0792891956185899</v>
      </c>
      <c r="G552" s="70">
        <f t="shared" ca="1" si="181"/>
        <v>1.06716372908086</v>
      </c>
      <c r="H552" s="70">
        <f t="shared" ca="1" si="182"/>
        <v>1.0113623300000001</v>
      </c>
      <c r="I552" s="69">
        <f t="shared" si="171"/>
        <v>4.65E-2</v>
      </c>
      <c r="J552" s="71">
        <f t="shared" si="172"/>
        <v>44635</v>
      </c>
      <c r="K552" s="72">
        <f t="shared" si="173"/>
        <v>26</v>
      </c>
      <c r="L552" s="73">
        <f t="shared" si="167"/>
        <v>26</v>
      </c>
      <c r="M552" s="74">
        <f t="shared" si="168"/>
        <v>1.0047004289999999</v>
      </c>
      <c r="N552" s="74">
        <f t="shared" ca="1" si="169"/>
        <v>1.0161161670000001</v>
      </c>
      <c r="O552" s="73">
        <f t="shared" si="174"/>
        <v>0</v>
      </c>
      <c r="P552" s="70">
        <f t="shared" ca="1" si="175"/>
        <v>16.116167000000001</v>
      </c>
      <c r="Q552" s="70">
        <f t="shared" si="176"/>
        <v>0</v>
      </c>
      <c r="R552" s="75" t="str">
        <f t="shared" si="177"/>
        <v>A+J=</v>
      </c>
      <c r="S552" s="71">
        <f t="shared" si="178"/>
        <v>44819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15">
      <c r="A553" s="68">
        <f t="shared" si="170"/>
        <v>44674</v>
      </c>
      <c r="B553" s="82">
        <f t="shared" ca="1" si="179"/>
        <v>1016.74397099</v>
      </c>
      <c r="C553" s="70">
        <f t="shared" si="166"/>
        <v>1000</v>
      </c>
      <c r="D553" s="11">
        <f ca="1">IF(A553&lt;$B$1,VLOOKUP(A553,[1]DI!$A$4:$B$15000,2),0)</f>
        <v>0</v>
      </c>
      <c r="E553" s="70">
        <f t="shared" ca="1" si="180"/>
        <v>1</v>
      </c>
      <c r="F553" s="70">
        <f ca="1">(TRUNC(PRODUCT($E$12:$E552),16))</f>
        <v>1.0797612659198601</v>
      </c>
      <c r="G553" s="70">
        <f t="shared" ca="1" si="181"/>
        <v>1.06716372908086</v>
      </c>
      <c r="H553" s="70">
        <f t="shared" ca="1" si="182"/>
        <v>1.01180469</v>
      </c>
      <c r="I553" s="69">
        <f t="shared" si="171"/>
        <v>4.65E-2</v>
      </c>
      <c r="J553" s="71">
        <f t="shared" si="172"/>
        <v>44635</v>
      </c>
      <c r="K553" s="72">
        <f t="shared" si="173"/>
        <v>26</v>
      </c>
      <c r="L553" s="73">
        <f t="shared" si="167"/>
        <v>27</v>
      </c>
      <c r="M553" s="74">
        <f t="shared" si="168"/>
        <v>1.0048816549999999</v>
      </c>
      <c r="N553" s="74">
        <f t="shared" ca="1" si="169"/>
        <v>1.0167439709999999</v>
      </c>
      <c r="O553" s="73">
        <f t="shared" si="174"/>
        <v>0</v>
      </c>
      <c r="P553" s="70">
        <f t="shared" ca="1" si="175"/>
        <v>16.743970990000001</v>
      </c>
      <c r="Q553" s="70">
        <f t="shared" si="176"/>
        <v>0</v>
      </c>
      <c r="R553" s="75" t="str">
        <f t="shared" si="177"/>
        <v>A+J=</v>
      </c>
      <c r="S553" s="71">
        <f t="shared" si="178"/>
        <v>44819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15">
      <c r="A554" s="68">
        <f t="shared" si="170"/>
        <v>44675</v>
      </c>
      <c r="B554" s="82">
        <f t="shared" ca="1" si="179"/>
        <v>1016.74397099</v>
      </c>
      <c r="C554" s="70">
        <f t="shared" si="166"/>
        <v>1000</v>
      </c>
      <c r="D554" s="11">
        <f ca="1">IF(A554&lt;$B$1,VLOOKUP(A554,[1]DI!$A$4:$B$15000,2),0)</f>
        <v>0</v>
      </c>
      <c r="E554" s="70">
        <f t="shared" ca="1" si="180"/>
        <v>1</v>
      </c>
      <c r="F554" s="70">
        <f ca="1">(TRUNC(PRODUCT($E$12:$E553),16))</f>
        <v>1.0797612659198601</v>
      </c>
      <c r="G554" s="70">
        <f t="shared" ca="1" si="181"/>
        <v>1.06716372908086</v>
      </c>
      <c r="H554" s="70">
        <f t="shared" ca="1" si="182"/>
        <v>1.01180469</v>
      </c>
      <c r="I554" s="69">
        <f t="shared" si="171"/>
        <v>4.65E-2</v>
      </c>
      <c r="J554" s="71">
        <f t="shared" si="172"/>
        <v>44635</v>
      </c>
      <c r="K554" s="72">
        <f t="shared" si="173"/>
        <v>26</v>
      </c>
      <c r="L554" s="73">
        <f t="shared" si="167"/>
        <v>27</v>
      </c>
      <c r="M554" s="74">
        <f t="shared" si="168"/>
        <v>1.0048816549999999</v>
      </c>
      <c r="N554" s="74">
        <f t="shared" ca="1" si="169"/>
        <v>1.0167439709999999</v>
      </c>
      <c r="O554" s="73">
        <f t="shared" si="174"/>
        <v>0</v>
      </c>
      <c r="P554" s="70">
        <f t="shared" ca="1" si="175"/>
        <v>16.743970990000001</v>
      </c>
      <c r="Q554" s="70">
        <f t="shared" si="176"/>
        <v>0</v>
      </c>
      <c r="R554" s="75" t="str">
        <f t="shared" si="177"/>
        <v>A+J=</v>
      </c>
      <c r="S554" s="71">
        <f t="shared" si="178"/>
        <v>44819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15">
      <c r="A555" s="68">
        <f t="shared" si="170"/>
        <v>44676</v>
      </c>
      <c r="B555" s="82">
        <f t="shared" ca="1" si="179"/>
        <v>1016.74397099</v>
      </c>
      <c r="C555" s="70">
        <f t="shared" si="166"/>
        <v>1000</v>
      </c>
      <c r="D555" s="11">
        <f ca="1">IF(A555&lt;$B$1,VLOOKUP(A555,[1]DI!$A$4:$B$15000,2),0)</f>
        <v>0.11649999999999999</v>
      </c>
      <c r="E555" s="70">
        <f t="shared" ca="1" si="180"/>
        <v>1.0004373900000001</v>
      </c>
      <c r="F555" s="70">
        <f ca="1">(TRUNC(PRODUCT($E$12:$E554),16))</f>
        <v>1.0797612659198601</v>
      </c>
      <c r="G555" s="70">
        <f t="shared" ca="1" si="181"/>
        <v>1.06716372908086</v>
      </c>
      <c r="H555" s="70">
        <f t="shared" ca="1" si="182"/>
        <v>1.01180469</v>
      </c>
      <c r="I555" s="69">
        <f t="shared" si="171"/>
        <v>4.65E-2</v>
      </c>
      <c r="J555" s="71">
        <f t="shared" si="172"/>
        <v>44635</v>
      </c>
      <c r="K555" s="72">
        <f t="shared" si="173"/>
        <v>27</v>
      </c>
      <c r="L555" s="73">
        <f t="shared" si="167"/>
        <v>27</v>
      </c>
      <c r="M555" s="74">
        <f t="shared" si="168"/>
        <v>1.0048816549999999</v>
      </c>
      <c r="N555" s="74">
        <f t="shared" ca="1" si="169"/>
        <v>1.0167439709999999</v>
      </c>
      <c r="O555" s="73">
        <f t="shared" si="174"/>
        <v>0</v>
      </c>
      <c r="P555" s="70">
        <f t="shared" ca="1" si="175"/>
        <v>16.743970990000001</v>
      </c>
      <c r="Q555" s="70">
        <f t="shared" si="176"/>
        <v>0</v>
      </c>
      <c r="R555" s="75" t="str">
        <f t="shared" si="177"/>
        <v>A+J=</v>
      </c>
      <c r="S555" s="71">
        <f t="shared" si="178"/>
        <v>44819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15">
      <c r="A556" s="68">
        <f t="shared" si="170"/>
        <v>44677</v>
      </c>
      <c r="B556" s="82">
        <f t="shared" ca="1" si="179"/>
        <v>1017.37216099</v>
      </c>
      <c r="C556" s="70">
        <f t="shared" si="166"/>
        <v>1000</v>
      </c>
      <c r="D556" s="11">
        <f ca="1">IF(A556&lt;$B$1,VLOOKUP(A556,[1]DI!$A$4:$B$15000,2),0)</f>
        <v>0.11649999999999999</v>
      </c>
      <c r="E556" s="70">
        <f t="shared" ca="1" si="180"/>
        <v>1.0004373900000001</v>
      </c>
      <c r="F556" s="70">
        <f ca="1">(TRUNC(PRODUCT($E$12:$E555),16))</f>
        <v>1.0802335426999701</v>
      </c>
      <c r="G556" s="70">
        <f t="shared" ca="1" si="181"/>
        <v>1.06716372908086</v>
      </c>
      <c r="H556" s="70">
        <f t="shared" ca="1" si="182"/>
        <v>1.01224724</v>
      </c>
      <c r="I556" s="69">
        <f t="shared" si="171"/>
        <v>4.65E-2</v>
      </c>
      <c r="J556" s="71">
        <f t="shared" si="172"/>
        <v>44635</v>
      </c>
      <c r="K556" s="72">
        <f t="shared" si="173"/>
        <v>28</v>
      </c>
      <c r="L556" s="73">
        <f t="shared" si="167"/>
        <v>28</v>
      </c>
      <c r="M556" s="74">
        <f t="shared" si="168"/>
        <v>1.005062914</v>
      </c>
      <c r="N556" s="74">
        <f t="shared" ca="1" si="169"/>
        <v>1.0173721609999999</v>
      </c>
      <c r="O556" s="73">
        <f t="shared" si="174"/>
        <v>0</v>
      </c>
      <c r="P556" s="70">
        <f t="shared" ca="1" si="175"/>
        <v>17.372160990000001</v>
      </c>
      <c r="Q556" s="70">
        <f t="shared" si="176"/>
        <v>0</v>
      </c>
      <c r="R556" s="75" t="str">
        <f t="shared" si="177"/>
        <v>A+J=</v>
      </c>
      <c r="S556" s="71">
        <f t="shared" si="178"/>
        <v>44819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15">
      <c r="A557" s="68">
        <f t="shared" si="170"/>
        <v>44678</v>
      </c>
      <c r="B557" s="82">
        <f t="shared" ca="1" si="179"/>
        <v>1018.0007440000001</v>
      </c>
      <c r="C557" s="70">
        <f t="shared" si="166"/>
        <v>1000</v>
      </c>
      <c r="D557" s="11">
        <f ca="1">IF(A557&lt;$B$1,VLOOKUP(A557,[1]DI!$A$4:$B$15000,2),0)</f>
        <v>0.11649999999999999</v>
      </c>
      <c r="E557" s="70">
        <f t="shared" ca="1" si="180"/>
        <v>1.0004373900000001</v>
      </c>
      <c r="F557" s="70">
        <f ca="1">(TRUNC(PRODUCT($E$12:$E556),16))</f>
        <v>1.0807060260492101</v>
      </c>
      <c r="G557" s="70">
        <f t="shared" ca="1" si="181"/>
        <v>1.06716372908086</v>
      </c>
      <c r="H557" s="70">
        <f t="shared" ca="1" si="182"/>
        <v>1.0126899899999999</v>
      </c>
      <c r="I557" s="69">
        <f t="shared" si="171"/>
        <v>4.65E-2</v>
      </c>
      <c r="J557" s="71">
        <f t="shared" si="172"/>
        <v>44635</v>
      </c>
      <c r="K557" s="72">
        <f t="shared" si="173"/>
        <v>29</v>
      </c>
      <c r="L557" s="73">
        <f t="shared" si="167"/>
        <v>29</v>
      </c>
      <c r="M557" s="74">
        <f t="shared" si="168"/>
        <v>1.0052442049999999</v>
      </c>
      <c r="N557" s="74">
        <f t="shared" ca="1" si="169"/>
        <v>1.0180007440000001</v>
      </c>
      <c r="O557" s="73">
        <f t="shared" si="174"/>
        <v>0</v>
      </c>
      <c r="P557" s="70">
        <f t="shared" ca="1" si="175"/>
        <v>18.000744000000001</v>
      </c>
      <c r="Q557" s="70">
        <f t="shared" si="176"/>
        <v>0</v>
      </c>
      <c r="R557" s="75" t="str">
        <f t="shared" si="177"/>
        <v>A+J=</v>
      </c>
      <c r="S557" s="71">
        <f t="shared" si="178"/>
        <v>44819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15">
      <c r="A558" s="68">
        <f t="shared" si="170"/>
        <v>44679</v>
      </c>
      <c r="B558" s="82">
        <f t="shared" ca="1" si="179"/>
        <v>1018.62971299</v>
      </c>
      <c r="C558" s="70">
        <f t="shared" si="166"/>
        <v>1000</v>
      </c>
      <c r="D558" s="11">
        <f ca="1">IF(A558&lt;$B$1,VLOOKUP(A558,[1]DI!$A$4:$B$15000,2),0)</f>
        <v>0.11649999999999999</v>
      </c>
      <c r="E558" s="70">
        <f t="shared" ca="1" si="180"/>
        <v>1.0004373900000001</v>
      </c>
      <c r="F558" s="70">
        <f ca="1">(TRUNC(PRODUCT($E$12:$E557),16))</f>
        <v>1.08117871605794</v>
      </c>
      <c r="G558" s="70">
        <f t="shared" ca="1" si="181"/>
        <v>1.06716372908086</v>
      </c>
      <c r="H558" s="70">
        <f t="shared" ca="1" si="182"/>
        <v>1.01313293</v>
      </c>
      <c r="I558" s="69">
        <f t="shared" si="171"/>
        <v>4.65E-2</v>
      </c>
      <c r="J558" s="71">
        <f t="shared" si="172"/>
        <v>44635</v>
      </c>
      <c r="K558" s="72">
        <f t="shared" si="173"/>
        <v>30</v>
      </c>
      <c r="L558" s="73">
        <f t="shared" si="167"/>
        <v>30</v>
      </c>
      <c r="M558" s="74">
        <f t="shared" si="168"/>
        <v>1.0054255299999999</v>
      </c>
      <c r="N558" s="74">
        <f t="shared" ca="1" si="169"/>
        <v>1.0186297129999999</v>
      </c>
      <c r="O558" s="73">
        <f t="shared" si="174"/>
        <v>0</v>
      </c>
      <c r="P558" s="70">
        <f t="shared" ca="1" si="175"/>
        <v>18.629712990000002</v>
      </c>
      <c r="Q558" s="70">
        <f t="shared" si="176"/>
        <v>0</v>
      </c>
      <c r="R558" s="75" t="str">
        <f t="shared" si="177"/>
        <v>A+J=</v>
      </c>
      <c r="S558" s="71">
        <f t="shared" si="178"/>
        <v>44819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15">
      <c r="A559" s="68">
        <f t="shared" si="170"/>
        <v>44680</v>
      </c>
      <c r="B559" s="82">
        <f t="shared" ca="1" si="179"/>
        <v>1019.259066</v>
      </c>
      <c r="C559" s="70">
        <f t="shared" si="166"/>
        <v>1000</v>
      </c>
      <c r="D559" s="11">
        <f ca="1">IF(A559&lt;$B$1,VLOOKUP(A559,[1]DI!$A$4:$B$15000,2),0)</f>
        <v>0.11649999999999999</v>
      </c>
      <c r="E559" s="70">
        <f t="shared" ca="1" si="180"/>
        <v>1.0004373900000001</v>
      </c>
      <c r="F559" s="70">
        <f ca="1">(TRUNC(PRODUCT($E$12:$E558),16))</f>
        <v>1.0816516128165601</v>
      </c>
      <c r="G559" s="70">
        <f t="shared" ca="1" si="181"/>
        <v>1.06716372908086</v>
      </c>
      <c r="H559" s="70">
        <f t="shared" ca="1" si="182"/>
        <v>1.0135760599999999</v>
      </c>
      <c r="I559" s="69">
        <f t="shared" si="171"/>
        <v>4.65E-2</v>
      </c>
      <c r="J559" s="71">
        <f t="shared" si="172"/>
        <v>44635</v>
      </c>
      <c r="K559" s="72">
        <f t="shared" si="173"/>
        <v>31</v>
      </c>
      <c r="L559" s="73">
        <f t="shared" si="167"/>
        <v>31</v>
      </c>
      <c r="M559" s="74">
        <f t="shared" si="168"/>
        <v>1.0056068869999999</v>
      </c>
      <c r="N559" s="74">
        <f t="shared" ca="1" si="169"/>
        <v>1.019259066</v>
      </c>
      <c r="O559" s="73">
        <f t="shared" si="174"/>
        <v>0</v>
      </c>
      <c r="P559" s="70">
        <f t="shared" ca="1" si="175"/>
        <v>19.259066000000001</v>
      </c>
      <c r="Q559" s="70">
        <f t="shared" si="176"/>
        <v>0</v>
      </c>
      <c r="R559" s="75" t="str">
        <f t="shared" si="177"/>
        <v>A+J=</v>
      </c>
      <c r="S559" s="71">
        <f t="shared" si="178"/>
        <v>44819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19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</row>
    <row r="560" spans="1:191" x14ac:dyDescent="0.15">
      <c r="A560" s="68">
        <f t="shared" si="170"/>
        <v>44681</v>
      </c>
      <c r="B560" s="82">
        <f t="shared" ca="1" si="179"/>
        <v>1019.888815</v>
      </c>
      <c r="C560" s="70">
        <f t="shared" si="166"/>
        <v>1000</v>
      </c>
      <c r="D560" s="11">
        <f ca="1">IF(A560&lt;$B$1,VLOOKUP(A560,[1]DI!$A$4:$B$15000,2),0)</f>
        <v>0</v>
      </c>
      <c r="E560" s="70">
        <f t="shared" ca="1" si="180"/>
        <v>1</v>
      </c>
      <c r="F560" s="70">
        <f ca="1">(TRUNC(PRODUCT($E$12:$E559),16))</f>
        <v>1.0821247164154899</v>
      </c>
      <c r="G560" s="70">
        <f t="shared" ca="1" si="181"/>
        <v>1.06716372908086</v>
      </c>
      <c r="H560" s="70">
        <f t="shared" ca="1" si="182"/>
        <v>1.0140193900000001</v>
      </c>
      <c r="I560" s="69">
        <f t="shared" si="171"/>
        <v>4.65E-2</v>
      </c>
      <c r="J560" s="71">
        <f t="shared" si="172"/>
        <v>44635</v>
      </c>
      <c r="K560" s="72">
        <f t="shared" si="173"/>
        <v>31</v>
      </c>
      <c r="L560" s="73">
        <f t="shared" si="167"/>
        <v>32</v>
      </c>
      <c r="M560" s="74">
        <f t="shared" si="168"/>
        <v>1.005788277</v>
      </c>
      <c r="N560" s="74">
        <f t="shared" ca="1" si="169"/>
        <v>1.0198888150000001</v>
      </c>
      <c r="O560" s="73">
        <f t="shared" si="174"/>
        <v>0</v>
      </c>
      <c r="P560" s="70">
        <f t="shared" ca="1" si="175"/>
        <v>19.888815000000001</v>
      </c>
      <c r="Q560" s="70">
        <f t="shared" si="176"/>
        <v>0</v>
      </c>
      <c r="R560" s="75" t="str">
        <f t="shared" si="177"/>
        <v>A+J=</v>
      </c>
      <c r="S560" s="71">
        <f t="shared" si="178"/>
        <v>44819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15">
      <c r="A561" s="68">
        <f t="shared" si="170"/>
        <v>44682</v>
      </c>
      <c r="B561" s="82">
        <f t="shared" ca="1" si="179"/>
        <v>1019.888815</v>
      </c>
      <c r="C561" s="70">
        <f t="shared" si="166"/>
        <v>1000</v>
      </c>
      <c r="D561" s="11">
        <f ca="1">IF(A561&lt;$B$1,VLOOKUP(A561,[1]DI!$A$4:$B$15000,2),0)</f>
        <v>0</v>
      </c>
      <c r="E561" s="70">
        <f t="shared" ca="1" si="180"/>
        <v>1</v>
      </c>
      <c r="F561" s="70">
        <f ca="1">(TRUNC(PRODUCT($E$12:$E560),16))</f>
        <v>1.0821247164154899</v>
      </c>
      <c r="G561" s="70">
        <f t="shared" ca="1" si="181"/>
        <v>1.06716372908086</v>
      </c>
      <c r="H561" s="70">
        <f t="shared" ca="1" si="182"/>
        <v>1.0140193900000001</v>
      </c>
      <c r="I561" s="69">
        <f t="shared" si="171"/>
        <v>4.65E-2</v>
      </c>
      <c r="J561" s="71">
        <f t="shared" si="172"/>
        <v>44635</v>
      </c>
      <c r="K561" s="72">
        <f t="shared" si="173"/>
        <v>31</v>
      </c>
      <c r="L561" s="73">
        <f t="shared" si="167"/>
        <v>32</v>
      </c>
      <c r="M561" s="74">
        <f t="shared" si="168"/>
        <v>1.005788277</v>
      </c>
      <c r="N561" s="74">
        <f t="shared" ca="1" si="169"/>
        <v>1.0198888150000001</v>
      </c>
      <c r="O561" s="73">
        <f t="shared" si="174"/>
        <v>0</v>
      </c>
      <c r="P561" s="70">
        <f t="shared" ca="1" si="175"/>
        <v>19.888815000000001</v>
      </c>
      <c r="Q561" s="70">
        <f t="shared" si="176"/>
        <v>0</v>
      </c>
      <c r="R561" s="75" t="str">
        <f t="shared" si="177"/>
        <v>A+J=</v>
      </c>
      <c r="S561" s="71">
        <f t="shared" si="178"/>
        <v>44819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19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</row>
    <row r="562" spans="1:191" x14ac:dyDescent="0.15">
      <c r="A562" s="68">
        <f t="shared" si="170"/>
        <v>44683</v>
      </c>
      <c r="B562" s="82">
        <f t="shared" ca="1" si="179"/>
        <v>1019.888815</v>
      </c>
      <c r="C562" s="70">
        <f t="shared" si="166"/>
        <v>1000</v>
      </c>
      <c r="D562" s="11">
        <f ca="1">IF(A562&lt;$B$1,VLOOKUP(A562,[1]DI!$A$4:$B$15000,2),0)</f>
        <v>0.11649999999999999</v>
      </c>
      <c r="E562" s="70">
        <f t="shared" ca="1" si="180"/>
        <v>1.0004373900000001</v>
      </c>
      <c r="F562" s="70">
        <f ca="1">(TRUNC(PRODUCT($E$12:$E561),16))</f>
        <v>1.0821247164154899</v>
      </c>
      <c r="G562" s="70">
        <f t="shared" ca="1" si="181"/>
        <v>1.06716372908086</v>
      </c>
      <c r="H562" s="70">
        <f t="shared" ca="1" si="182"/>
        <v>1.0140193900000001</v>
      </c>
      <c r="I562" s="69">
        <f t="shared" si="171"/>
        <v>4.65E-2</v>
      </c>
      <c r="J562" s="71">
        <f t="shared" si="172"/>
        <v>44635</v>
      </c>
      <c r="K562" s="72">
        <f t="shared" si="173"/>
        <v>32</v>
      </c>
      <c r="L562" s="73">
        <f t="shared" si="167"/>
        <v>32</v>
      </c>
      <c r="M562" s="74">
        <f t="shared" si="168"/>
        <v>1.005788277</v>
      </c>
      <c r="N562" s="74">
        <f t="shared" ca="1" si="169"/>
        <v>1.0198888150000001</v>
      </c>
      <c r="O562" s="73">
        <f t="shared" si="174"/>
        <v>0</v>
      </c>
      <c r="P562" s="70">
        <f t="shared" ca="1" si="175"/>
        <v>19.888815000000001</v>
      </c>
      <c r="Q562" s="70">
        <f t="shared" si="176"/>
        <v>0</v>
      </c>
      <c r="R562" s="75" t="str">
        <f t="shared" si="177"/>
        <v>A+J=</v>
      </c>
      <c r="S562" s="71">
        <f t="shared" si="178"/>
        <v>44819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19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</row>
    <row r="563" spans="1:191" x14ac:dyDescent="0.15">
      <c r="A563" s="68">
        <f t="shared" si="170"/>
        <v>44684</v>
      </c>
      <c r="B563" s="82">
        <f t="shared" ca="1" si="179"/>
        <v>1020.518948</v>
      </c>
      <c r="C563" s="70">
        <f t="shared" si="166"/>
        <v>1000</v>
      </c>
      <c r="D563" s="11">
        <f ca="1">IF(A563&lt;$B$1,VLOOKUP(A563,[1]DI!$A$4:$B$15000,2),0)</f>
        <v>0.11649999999999999</v>
      </c>
      <c r="E563" s="70">
        <f t="shared" ca="1" si="180"/>
        <v>1.0004373900000001</v>
      </c>
      <c r="F563" s="70">
        <f ca="1">(TRUNC(PRODUCT($E$12:$E562),16))</f>
        <v>1.0825980269452</v>
      </c>
      <c r="G563" s="70">
        <f t="shared" ca="1" si="181"/>
        <v>1.06716372908086</v>
      </c>
      <c r="H563" s="70">
        <f t="shared" ca="1" si="182"/>
        <v>1.01446291</v>
      </c>
      <c r="I563" s="69">
        <f t="shared" si="171"/>
        <v>4.65E-2</v>
      </c>
      <c r="J563" s="71">
        <f t="shared" si="172"/>
        <v>44635</v>
      </c>
      <c r="K563" s="72">
        <f t="shared" si="173"/>
        <v>33</v>
      </c>
      <c r="L563" s="73">
        <f t="shared" si="167"/>
        <v>33</v>
      </c>
      <c r="M563" s="74">
        <f t="shared" si="168"/>
        <v>1.005969699</v>
      </c>
      <c r="N563" s="74">
        <f t="shared" ca="1" si="169"/>
        <v>1.0205189480000001</v>
      </c>
      <c r="O563" s="73">
        <f t="shared" si="174"/>
        <v>0</v>
      </c>
      <c r="P563" s="70">
        <f t="shared" ca="1" si="175"/>
        <v>20.518948000000002</v>
      </c>
      <c r="Q563" s="70">
        <f t="shared" si="176"/>
        <v>0</v>
      </c>
      <c r="R563" s="75" t="str">
        <f t="shared" si="177"/>
        <v>A+J=</v>
      </c>
      <c r="S563" s="71">
        <f t="shared" si="178"/>
        <v>44819</v>
      </c>
      <c r="T563" s="8"/>
      <c r="U563" s="8"/>
      <c r="V563" s="8"/>
      <c r="W563" s="8"/>
      <c r="X563" s="1"/>
      <c r="Y563" s="8"/>
      <c r="Z563" s="8"/>
      <c r="AA563" s="8"/>
      <c r="AB563" s="8"/>
      <c r="AC563" s="8"/>
      <c r="AD563" s="9"/>
      <c r="AE563" s="8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15">
      <c r="A564" s="68">
        <f t="shared" si="170"/>
        <v>44685</v>
      </c>
      <c r="B564" s="82">
        <f t="shared" ca="1" si="179"/>
        <v>1021.149477</v>
      </c>
      <c r="C564" s="70">
        <f t="shared" si="166"/>
        <v>1000</v>
      </c>
      <c r="D564" s="11">
        <f ca="1">IF(A564&lt;$B$1,VLOOKUP(A564,[1]DI!$A$4:$B$15000,2),0)</f>
        <v>0.11649999999999999</v>
      </c>
      <c r="E564" s="70">
        <f t="shared" ca="1" si="180"/>
        <v>1.0004373900000001</v>
      </c>
      <c r="F564" s="70">
        <f ca="1">(TRUNC(PRODUCT($E$12:$E563),16))</f>
        <v>1.08307154449621</v>
      </c>
      <c r="G564" s="70">
        <f t="shared" ca="1" si="181"/>
        <v>1.06716372908086</v>
      </c>
      <c r="H564" s="70">
        <f t="shared" ca="1" si="182"/>
        <v>1.01490663</v>
      </c>
      <c r="I564" s="69">
        <f t="shared" si="171"/>
        <v>4.65E-2</v>
      </c>
      <c r="J564" s="71">
        <f t="shared" si="172"/>
        <v>44635</v>
      </c>
      <c r="K564" s="72">
        <f t="shared" si="173"/>
        <v>34</v>
      </c>
      <c r="L564" s="73">
        <f t="shared" si="167"/>
        <v>34</v>
      </c>
      <c r="M564" s="74">
        <f t="shared" si="168"/>
        <v>1.0061511540000001</v>
      </c>
      <c r="N564" s="74">
        <f t="shared" ca="1" si="169"/>
        <v>1.021149477</v>
      </c>
      <c r="O564" s="73">
        <f t="shared" si="174"/>
        <v>0</v>
      </c>
      <c r="P564" s="70">
        <f t="shared" ca="1" si="175"/>
        <v>21.149477000000001</v>
      </c>
      <c r="Q564" s="70">
        <f t="shared" si="176"/>
        <v>0</v>
      </c>
      <c r="R564" s="75" t="str">
        <f t="shared" si="177"/>
        <v>A+J=</v>
      </c>
      <c r="S564" s="71">
        <f t="shared" si="178"/>
        <v>44819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15">
      <c r="A565" s="68">
        <f t="shared" si="170"/>
        <v>44686</v>
      </c>
      <c r="B565" s="82">
        <f t="shared" ca="1" si="179"/>
        <v>1021.780391</v>
      </c>
      <c r="C565" s="70">
        <f t="shared" si="166"/>
        <v>1000</v>
      </c>
      <c r="D565" s="11">
        <f ca="1">IF(A565&lt;$B$1,VLOOKUP(A565,[1]DI!$A$4:$B$15000,2),0)</f>
        <v>0.1265</v>
      </c>
      <c r="E565" s="70">
        <f t="shared" ca="1" si="180"/>
        <v>1.0004727899999999</v>
      </c>
      <c r="F565" s="70">
        <f ca="1">(TRUNC(PRODUCT($E$12:$E564),16))</f>
        <v>1.0835452691590499</v>
      </c>
      <c r="G565" s="70">
        <f t="shared" ca="1" si="181"/>
        <v>1.06716372908086</v>
      </c>
      <c r="H565" s="70">
        <f t="shared" ca="1" si="182"/>
        <v>1.01535054</v>
      </c>
      <c r="I565" s="69">
        <f t="shared" si="171"/>
        <v>4.65E-2</v>
      </c>
      <c r="J565" s="71">
        <f t="shared" si="172"/>
        <v>44635</v>
      </c>
      <c r="K565" s="72">
        <f t="shared" si="173"/>
        <v>35</v>
      </c>
      <c r="L565" s="73">
        <f t="shared" si="167"/>
        <v>35</v>
      </c>
      <c r="M565" s="74">
        <f t="shared" si="168"/>
        <v>1.0063326420000001</v>
      </c>
      <c r="N565" s="74">
        <f t="shared" ca="1" si="169"/>
        <v>1.0217803910000001</v>
      </c>
      <c r="O565" s="73">
        <f t="shared" si="174"/>
        <v>0</v>
      </c>
      <c r="P565" s="70">
        <f t="shared" ca="1" si="175"/>
        <v>21.780391000000002</v>
      </c>
      <c r="Q565" s="70">
        <f t="shared" si="176"/>
        <v>0</v>
      </c>
      <c r="R565" s="75" t="str">
        <f t="shared" si="177"/>
        <v>A+J=</v>
      </c>
      <c r="S565" s="71">
        <f t="shared" si="178"/>
        <v>44819</v>
      </c>
      <c r="T565" s="8"/>
      <c r="U565" s="8"/>
      <c r="V565" s="8"/>
      <c r="W565" s="8"/>
      <c r="X565" s="1"/>
      <c r="Y565" s="8"/>
      <c r="Z565" s="8"/>
      <c r="AA565" s="8"/>
      <c r="AB565" s="8"/>
      <c r="AC565" s="8"/>
      <c r="AD565" s="9"/>
      <c r="AE565" s="8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15">
      <c r="A566" s="68">
        <f t="shared" si="170"/>
        <v>44687</v>
      </c>
      <c r="B566" s="82">
        <f t="shared" ca="1" si="179"/>
        <v>1022.447876</v>
      </c>
      <c r="C566" s="70">
        <f t="shared" si="166"/>
        <v>1000</v>
      </c>
      <c r="D566" s="11">
        <f ca="1">IF(A566&lt;$B$1,VLOOKUP(A566,[1]DI!$A$4:$B$15000,2),0)</f>
        <v>0.1265</v>
      </c>
      <c r="E566" s="70">
        <f t="shared" ca="1" si="180"/>
        <v>1.0004727899999999</v>
      </c>
      <c r="F566" s="70">
        <f ca="1">(TRUNC(PRODUCT($E$12:$E565),16))</f>
        <v>1.0840575585268599</v>
      </c>
      <c r="G566" s="70">
        <f t="shared" ca="1" si="181"/>
        <v>1.06716372908086</v>
      </c>
      <c r="H566" s="70">
        <f t="shared" ca="1" si="182"/>
        <v>1.01583059</v>
      </c>
      <c r="I566" s="69">
        <f t="shared" si="171"/>
        <v>4.65E-2</v>
      </c>
      <c r="J566" s="71">
        <f t="shared" si="172"/>
        <v>44635</v>
      </c>
      <c r="K566" s="72">
        <f t="shared" si="173"/>
        <v>36</v>
      </c>
      <c r="L566" s="73">
        <f t="shared" si="167"/>
        <v>36</v>
      </c>
      <c r="M566" s="74">
        <f t="shared" si="168"/>
        <v>1.0065141630000001</v>
      </c>
      <c r="N566" s="74">
        <f t="shared" ca="1" si="169"/>
        <v>1.022447876</v>
      </c>
      <c r="O566" s="73">
        <f t="shared" si="174"/>
        <v>0</v>
      </c>
      <c r="P566" s="70">
        <f t="shared" ca="1" si="175"/>
        <v>22.447876000000001</v>
      </c>
      <c r="Q566" s="70">
        <f t="shared" si="176"/>
        <v>0</v>
      </c>
      <c r="R566" s="75" t="str">
        <f t="shared" si="177"/>
        <v>A+J=</v>
      </c>
      <c r="S566" s="71">
        <f t="shared" si="178"/>
        <v>44819</v>
      </c>
      <c r="T566" s="8"/>
      <c r="U566" s="8"/>
      <c r="V566" s="8"/>
      <c r="W566" s="8"/>
      <c r="X566" s="1"/>
      <c r="Y566" s="8"/>
      <c r="Z566" s="8"/>
      <c r="AA566" s="8"/>
      <c r="AB566" s="8"/>
      <c r="AC566" s="8"/>
      <c r="AD566" s="9"/>
      <c r="AE566" s="8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15">
      <c r="A567" s="68">
        <f t="shared" si="170"/>
        <v>44688</v>
      </c>
      <c r="B567" s="82">
        <f t="shared" ca="1" si="179"/>
        <v>1023.1157889999999</v>
      </c>
      <c r="C567" s="70">
        <f t="shared" si="166"/>
        <v>1000</v>
      </c>
      <c r="D567" s="11">
        <f ca="1">IF(A567&lt;$B$1,VLOOKUP(A567,[1]DI!$A$4:$B$15000,2),0)</f>
        <v>0</v>
      </c>
      <c r="E567" s="70">
        <f t="shared" ca="1" si="180"/>
        <v>1</v>
      </c>
      <c r="F567" s="70">
        <f ca="1">(TRUNC(PRODUCT($E$12:$E566),16))</f>
        <v>1.08457009009995</v>
      </c>
      <c r="G567" s="70">
        <f t="shared" ca="1" si="181"/>
        <v>1.06716372908086</v>
      </c>
      <c r="H567" s="70">
        <f t="shared" ca="1" si="182"/>
        <v>1.0163108599999999</v>
      </c>
      <c r="I567" s="69">
        <f t="shared" si="171"/>
        <v>4.65E-2</v>
      </c>
      <c r="J567" s="71">
        <f t="shared" si="172"/>
        <v>44635</v>
      </c>
      <c r="K567" s="72">
        <f t="shared" si="173"/>
        <v>36</v>
      </c>
      <c r="L567" s="73">
        <f t="shared" si="167"/>
        <v>37</v>
      </c>
      <c r="M567" s="74">
        <f t="shared" si="168"/>
        <v>1.0066957160000001</v>
      </c>
      <c r="N567" s="74">
        <f t="shared" ca="1" si="169"/>
        <v>1.023115789</v>
      </c>
      <c r="O567" s="73">
        <f t="shared" si="174"/>
        <v>0</v>
      </c>
      <c r="P567" s="70">
        <f t="shared" ca="1" si="175"/>
        <v>23.115788999999999</v>
      </c>
      <c r="Q567" s="70">
        <f t="shared" si="176"/>
        <v>0</v>
      </c>
      <c r="R567" s="75" t="str">
        <f t="shared" si="177"/>
        <v>A+J=</v>
      </c>
      <c r="S567" s="71">
        <f t="shared" si="178"/>
        <v>44819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15">
      <c r="A568" s="68">
        <f t="shared" si="170"/>
        <v>44689</v>
      </c>
      <c r="B568" s="82">
        <f t="shared" ca="1" si="179"/>
        <v>1023.1157889999999</v>
      </c>
      <c r="C568" s="70">
        <f t="shared" si="166"/>
        <v>1000</v>
      </c>
      <c r="D568" s="11">
        <f ca="1">IF(A568&lt;$B$1,VLOOKUP(A568,[1]DI!$A$4:$B$15000,2),0)</f>
        <v>0</v>
      </c>
      <c r="E568" s="70">
        <f t="shared" ca="1" si="180"/>
        <v>1</v>
      </c>
      <c r="F568" s="70">
        <f ca="1">(TRUNC(PRODUCT($E$12:$E567),16))</f>
        <v>1.08457009009995</v>
      </c>
      <c r="G568" s="70">
        <f t="shared" ca="1" si="181"/>
        <v>1.06716372908086</v>
      </c>
      <c r="H568" s="70">
        <f t="shared" ca="1" si="182"/>
        <v>1.0163108599999999</v>
      </c>
      <c r="I568" s="69">
        <f t="shared" si="171"/>
        <v>4.65E-2</v>
      </c>
      <c r="J568" s="71">
        <f t="shared" si="172"/>
        <v>44635</v>
      </c>
      <c r="K568" s="72">
        <f t="shared" si="173"/>
        <v>36</v>
      </c>
      <c r="L568" s="73">
        <f t="shared" si="167"/>
        <v>37</v>
      </c>
      <c r="M568" s="74">
        <f t="shared" si="168"/>
        <v>1.0066957160000001</v>
      </c>
      <c r="N568" s="74">
        <f t="shared" ca="1" si="169"/>
        <v>1.023115789</v>
      </c>
      <c r="O568" s="73">
        <f t="shared" si="174"/>
        <v>0</v>
      </c>
      <c r="P568" s="70">
        <f t="shared" ca="1" si="175"/>
        <v>23.115788999999999</v>
      </c>
      <c r="Q568" s="70">
        <f t="shared" si="176"/>
        <v>0</v>
      </c>
      <c r="R568" s="75" t="str">
        <f t="shared" si="177"/>
        <v>A+J=</v>
      </c>
      <c r="S568" s="71">
        <f t="shared" si="178"/>
        <v>44819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15">
      <c r="A569" s="68">
        <f t="shared" si="170"/>
        <v>44690</v>
      </c>
      <c r="B569" s="82">
        <f t="shared" ca="1" si="179"/>
        <v>1023.1157889999999</v>
      </c>
      <c r="C569" s="70">
        <f t="shared" si="166"/>
        <v>1000</v>
      </c>
      <c r="D569" s="11">
        <f ca="1">IF(A569&lt;$B$1,VLOOKUP(A569,[1]DI!$A$4:$B$15000,2),0)</f>
        <v>0.1265</v>
      </c>
      <c r="E569" s="70">
        <f t="shared" ca="1" si="180"/>
        <v>1.0004727899999999</v>
      </c>
      <c r="F569" s="70">
        <f ca="1">(TRUNC(PRODUCT($E$12:$E568),16))</f>
        <v>1.08457009009995</v>
      </c>
      <c r="G569" s="70">
        <f t="shared" ca="1" si="181"/>
        <v>1.06716372908086</v>
      </c>
      <c r="H569" s="70">
        <f t="shared" ca="1" si="182"/>
        <v>1.0163108599999999</v>
      </c>
      <c r="I569" s="69">
        <f t="shared" si="171"/>
        <v>4.65E-2</v>
      </c>
      <c r="J569" s="71">
        <f t="shared" si="172"/>
        <v>44635</v>
      </c>
      <c r="K569" s="72">
        <f t="shared" si="173"/>
        <v>37</v>
      </c>
      <c r="L569" s="73">
        <f t="shared" si="167"/>
        <v>37</v>
      </c>
      <c r="M569" s="74">
        <f t="shared" si="168"/>
        <v>1.0066957160000001</v>
      </c>
      <c r="N569" s="74">
        <f t="shared" ca="1" si="169"/>
        <v>1.023115789</v>
      </c>
      <c r="O569" s="73">
        <f t="shared" si="174"/>
        <v>0</v>
      </c>
      <c r="P569" s="70">
        <f t="shared" ca="1" si="175"/>
        <v>23.115788999999999</v>
      </c>
      <c r="Q569" s="70">
        <f t="shared" si="176"/>
        <v>0</v>
      </c>
      <c r="R569" s="75" t="str">
        <f t="shared" si="177"/>
        <v>A+J=</v>
      </c>
      <c r="S569" s="71">
        <f t="shared" si="178"/>
        <v>44819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15">
      <c r="A570" s="68">
        <f t="shared" si="170"/>
        <v>44691</v>
      </c>
      <c r="B570" s="82">
        <f t="shared" ca="1" si="179"/>
        <v>1023.784142</v>
      </c>
      <c r="C570" s="70">
        <f t="shared" ref="C570:C633" si="183">(C569-Q569)</f>
        <v>1000</v>
      </c>
      <c r="D570" s="11">
        <f ca="1">IF(A570&lt;$B$1,VLOOKUP(A570,[1]DI!$A$4:$B$15000,2),0)</f>
        <v>0.1265</v>
      </c>
      <c r="E570" s="70">
        <f t="shared" ca="1" si="180"/>
        <v>1.0004727899999999</v>
      </c>
      <c r="F570" s="70">
        <f ca="1">(TRUNC(PRODUCT($E$12:$E569),16))</f>
        <v>1.08508286399285</v>
      </c>
      <c r="G570" s="70">
        <f t="shared" ca="1" si="181"/>
        <v>1.06716372908086</v>
      </c>
      <c r="H570" s="70">
        <f t="shared" ca="1" si="182"/>
        <v>1.01679136</v>
      </c>
      <c r="I570" s="69">
        <f t="shared" si="171"/>
        <v>4.65E-2</v>
      </c>
      <c r="J570" s="71">
        <f t="shared" si="172"/>
        <v>44635</v>
      </c>
      <c r="K570" s="72">
        <f t="shared" si="173"/>
        <v>38</v>
      </c>
      <c r="L570" s="73">
        <f t="shared" ref="L570:L633" si="184">IF(AND(K570=1,K569=1),1,IF(K570&gt;0,IF(K570=K569,K570+1,K570),0))</f>
        <v>38</v>
      </c>
      <c r="M570" s="74">
        <f t="shared" ref="M570:M633" si="185">ROUND((I570+1)^(L570/252),9)</f>
        <v>1.006877303</v>
      </c>
      <c r="N570" s="74">
        <f t="shared" ref="N570:N633" ca="1" si="186">ROUND(H570*M570,9)</f>
        <v>1.023784142</v>
      </c>
      <c r="O570" s="73">
        <f t="shared" si="174"/>
        <v>0</v>
      </c>
      <c r="P570" s="70">
        <f t="shared" ca="1" si="175"/>
        <v>23.784141999999999</v>
      </c>
      <c r="Q570" s="70">
        <f t="shared" si="176"/>
        <v>0</v>
      </c>
      <c r="R570" s="75" t="str">
        <f t="shared" si="177"/>
        <v>A+J=</v>
      </c>
      <c r="S570" s="71">
        <f t="shared" si="178"/>
        <v>44819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15">
      <c r="A571" s="68">
        <f t="shared" si="170"/>
        <v>44692</v>
      </c>
      <c r="B571" s="82">
        <f t="shared" ca="1" si="179"/>
        <v>1024.45293399</v>
      </c>
      <c r="C571" s="70">
        <f t="shared" si="183"/>
        <v>1000</v>
      </c>
      <c r="D571" s="11">
        <f ca="1">IF(A571&lt;$B$1,VLOOKUP(A571,[1]DI!$A$4:$B$15000,2),0)</f>
        <v>0.1265</v>
      </c>
      <c r="E571" s="70">
        <f t="shared" ca="1" si="180"/>
        <v>1.0004727899999999</v>
      </c>
      <c r="F571" s="70">
        <f ca="1">(TRUNC(PRODUCT($E$12:$E570),16))</f>
        <v>1.08559588032012</v>
      </c>
      <c r="G571" s="70">
        <f t="shared" ca="1" si="181"/>
        <v>1.06716372908086</v>
      </c>
      <c r="H571" s="70">
        <f t="shared" ca="1" si="182"/>
        <v>1.0172720900000001</v>
      </c>
      <c r="I571" s="69">
        <f t="shared" si="171"/>
        <v>4.65E-2</v>
      </c>
      <c r="J571" s="71">
        <f t="shared" si="172"/>
        <v>44635</v>
      </c>
      <c r="K571" s="72">
        <f t="shared" si="173"/>
        <v>39</v>
      </c>
      <c r="L571" s="73">
        <f t="shared" si="184"/>
        <v>39</v>
      </c>
      <c r="M571" s="74">
        <f t="shared" si="185"/>
        <v>1.0070589219999999</v>
      </c>
      <c r="N571" s="74">
        <f t="shared" ca="1" si="186"/>
        <v>1.0244529339999999</v>
      </c>
      <c r="O571" s="73">
        <f t="shared" si="174"/>
        <v>0</v>
      </c>
      <c r="P571" s="70">
        <f t="shared" ca="1" si="175"/>
        <v>24.452933989999998</v>
      </c>
      <c r="Q571" s="70">
        <f t="shared" si="176"/>
        <v>0</v>
      </c>
      <c r="R571" s="75" t="str">
        <f t="shared" si="177"/>
        <v>A+J=</v>
      </c>
      <c r="S571" s="71">
        <f t="shared" si="178"/>
        <v>44819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15">
      <c r="A572" s="68">
        <f t="shared" si="170"/>
        <v>44693</v>
      </c>
      <c r="B572" s="82">
        <f t="shared" ca="1" si="179"/>
        <v>1025.122165</v>
      </c>
      <c r="C572" s="70">
        <f t="shared" si="183"/>
        <v>1000</v>
      </c>
      <c r="D572" s="11">
        <f ca="1">IF(A572&lt;$B$1,VLOOKUP(A572,[1]DI!$A$4:$B$15000,2),0)</f>
        <v>0.1265</v>
      </c>
      <c r="E572" s="70">
        <f t="shared" ca="1" si="180"/>
        <v>1.0004727899999999</v>
      </c>
      <c r="F572" s="70">
        <f ca="1">(TRUNC(PRODUCT($E$12:$E571),16))</f>
        <v>1.08610913919638</v>
      </c>
      <c r="G572" s="70">
        <f t="shared" ca="1" si="181"/>
        <v>1.06716372908086</v>
      </c>
      <c r="H572" s="70">
        <f t="shared" ca="1" si="182"/>
        <v>1.01775305</v>
      </c>
      <c r="I572" s="69">
        <f t="shared" si="171"/>
        <v>4.65E-2</v>
      </c>
      <c r="J572" s="71">
        <f t="shared" si="172"/>
        <v>44635</v>
      </c>
      <c r="K572" s="72">
        <f t="shared" si="173"/>
        <v>40</v>
      </c>
      <c r="L572" s="73">
        <f t="shared" si="184"/>
        <v>40</v>
      </c>
      <c r="M572" s="74">
        <f t="shared" si="185"/>
        <v>1.007240573</v>
      </c>
      <c r="N572" s="74">
        <f t="shared" ca="1" si="186"/>
        <v>1.025122165</v>
      </c>
      <c r="O572" s="73">
        <f t="shared" si="174"/>
        <v>0</v>
      </c>
      <c r="P572" s="70">
        <f t="shared" ca="1" si="175"/>
        <v>25.122164999999999</v>
      </c>
      <c r="Q572" s="70">
        <f t="shared" si="176"/>
        <v>0</v>
      </c>
      <c r="R572" s="75" t="str">
        <f t="shared" si="177"/>
        <v>A+J=</v>
      </c>
      <c r="S572" s="71">
        <f t="shared" si="178"/>
        <v>44819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15">
      <c r="A573" s="68">
        <f t="shared" si="170"/>
        <v>44694</v>
      </c>
      <c r="B573" s="82">
        <f t="shared" ca="1" si="179"/>
        <v>1025.7918269899999</v>
      </c>
      <c r="C573" s="70">
        <f t="shared" si="183"/>
        <v>1000</v>
      </c>
      <c r="D573" s="11">
        <f ca="1">IF(A573&lt;$B$1,VLOOKUP(A573,[1]DI!$A$4:$B$15000,2),0)</f>
        <v>0.1265</v>
      </c>
      <c r="E573" s="70">
        <f t="shared" ca="1" si="180"/>
        <v>1.0004727899999999</v>
      </c>
      <c r="F573" s="70">
        <f ca="1">(TRUNC(PRODUCT($E$12:$E572),16))</f>
        <v>1.0866226407363</v>
      </c>
      <c r="G573" s="70">
        <f t="shared" ca="1" si="181"/>
        <v>1.06716372908086</v>
      </c>
      <c r="H573" s="70">
        <f t="shared" ca="1" si="182"/>
        <v>1.01823423</v>
      </c>
      <c r="I573" s="69">
        <f t="shared" si="171"/>
        <v>4.65E-2</v>
      </c>
      <c r="J573" s="71">
        <f t="shared" si="172"/>
        <v>44635</v>
      </c>
      <c r="K573" s="72">
        <f t="shared" si="173"/>
        <v>41</v>
      </c>
      <c r="L573" s="73">
        <f t="shared" si="184"/>
        <v>41</v>
      </c>
      <c r="M573" s="74">
        <f t="shared" si="185"/>
        <v>1.0074222580000001</v>
      </c>
      <c r="N573" s="74">
        <f t="shared" ca="1" si="186"/>
        <v>1.0257918269999999</v>
      </c>
      <c r="O573" s="73">
        <f t="shared" si="174"/>
        <v>0</v>
      </c>
      <c r="P573" s="70">
        <f t="shared" ca="1" si="175"/>
        <v>25.791826990000001</v>
      </c>
      <c r="Q573" s="70">
        <f t="shared" si="176"/>
        <v>0</v>
      </c>
      <c r="R573" s="75" t="str">
        <f t="shared" si="177"/>
        <v>A+J=</v>
      </c>
      <c r="S573" s="71">
        <f t="shared" si="178"/>
        <v>44819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15">
      <c r="A574" s="68">
        <f t="shared" si="170"/>
        <v>44695</v>
      </c>
      <c r="B574" s="82">
        <f t="shared" ca="1" si="179"/>
        <v>1026.4619279999999</v>
      </c>
      <c r="C574" s="70">
        <f t="shared" si="183"/>
        <v>1000</v>
      </c>
      <c r="D574" s="11">
        <f ca="1">IF(A574&lt;$B$1,VLOOKUP(A574,[1]DI!$A$4:$B$15000,2),0)</f>
        <v>0</v>
      </c>
      <c r="E574" s="70">
        <f t="shared" ca="1" si="180"/>
        <v>1</v>
      </c>
      <c r="F574" s="70">
        <f ca="1">(TRUNC(PRODUCT($E$12:$E573),16))</f>
        <v>1.0871363850546101</v>
      </c>
      <c r="G574" s="70">
        <f t="shared" ca="1" si="181"/>
        <v>1.06716372908086</v>
      </c>
      <c r="H574" s="70">
        <f t="shared" ca="1" si="182"/>
        <v>1.0187156399999999</v>
      </c>
      <c r="I574" s="69">
        <f t="shared" si="171"/>
        <v>4.65E-2</v>
      </c>
      <c r="J574" s="71">
        <f t="shared" si="172"/>
        <v>44635</v>
      </c>
      <c r="K574" s="72">
        <f t="shared" si="173"/>
        <v>41</v>
      </c>
      <c r="L574" s="73">
        <f t="shared" si="184"/>
        <v>42</v>
      </c>
      <c r="M574" s="74">
        <f t="shared" si="185"/>
        <v>1.0076039750000001</v>
      </c>
      <c r="N574" s="74">
        <f t="shared" ca="1" si="186"/>
        <v>1.026461928</v>
      </c>
      <c r="O574" s="73">
        <f t="shared" si="174"/>
        <v>0</v>
      </c>
      <c r="P574" s="70">
        <f t="shared" ca="1" si="175"/>
        <v>26.461928</v>
      </c>
      <c r="Q574" s="70">
        <f t="shared" si="176"/>
        <v>0</v>
      </c>
      <c r="R574" s="75" t="str">
        <f t="shared" si="177"/>
        <v>A+J=</v>
      </c>
      <c r="S574" s="71">
        <f t="shared" si="178"/>
        <v>44819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15">
      <c r="A575" s="68">
        <f t="shared" si="170"/>
        <v>44696</v>
      </c>
      <c r="B575" s="82">
        <f t="shared" ca="1" si="179"/>
        <v>1026.4619279999999</v>
      </c>
      <c r="C575" s="70">
        <f t="shared" si="183"/>
        <v>1000</v>
      </c>
      <c r="D575" s="11">
        <f ca="1">IF(A575&lt;$B$1,VLOOKUP(A575,[1]DI!$A$4:$B$15000,2),0)</f>
        <v>0</v>
      </c>
      <c r="E575" s="70">
        <f t="shared" ca="1" si="180"/>
        <v>1</v>
      </c>
      <c r="F575" s="70">
        <f ca="1">(TRUNC(PRODUCT($E$12:$E574),16))</f>
        <v>1.0871363850546101</v>
      </c>
      <c r="G575" s="70">
        <f t="shared" ca="1" si="181"/>
        <v>1.06716372908086</v>
      </c>
      <c r="H575" s="70">
        <f t="shared" ca="1" si="182"/>
        <v>1.0187156399999999</v>
      </c>
      <c r="I575" s="69">
        <f t="shared" si="171"/>
        <v>4.65E-2</v>
      </c>
      <c r="J575" s="71">
        <f t="shared" si="172"/>
        <v>44635</v>
      </c>
      <c r="K575" s="72">
        <f t="shared" si="173"/>
        <v>41</v>
      </c>
      <c r="L575" s="73">
        <f t="shared" si="184"/>
        <v>42</v>
      </c>
      <c r="M575" s="74">
        <f t="shared" si="185"/>
        <v>1.0076039750000001</v>
      </c>
      <c r="N575" s="74">
        <f t="shared" ca="1" si="186"/>
        <v>1.026461928</v>
      </c>
      <c r="O575" s="73">
        <f t="shared" si="174"/>
        <v>0</v>
      </c>
      <c r="P575" s="70">
        <f t="shared" ca="1" si="175"/>
        <v>26.461928</v>
      </c>
      <c r="Q575" s="70">
        <f t="shared" si="176"/>
        <v>0</v>
      </c>
      <c r="R575" s="75" t="str">
        <f t="shared" si="177"/>
        <v>A+J=</v>
      </c>
      <c r="S575" s="71">
        <f t="shared" si="178"/>
        <v>44819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15">
      <c r="A576" s="68">
        <f t="shared" si="170"/>
        <v>44697</v>
      </c>
      <c r="B576" s="82">
        <f t="shared" ca="1" si="179"/>
        <v>1026.4619279999999</v>
      </c>
      <c r="C576" s="70">
        <f t="shared" si="183"/>
        <v>1000</v>
      </c>
      <c r="D576" s="11">
        <f ca="1">IF(A576&lt;$B$1,VLOOKUP(A576,[1]DI!$A$4:$B$15000,2),0)</f>
        <v>0.1265</v>
      </c>
      <c r="E576" s="70">
        <f t="shared" ca="1" si="180"/>
        <v>1.0004727899999999</v>
      </c>
      <c r="F576" s="70">
        <f ca="1">(TRUNC(PRODUCT($E$12:$E575),16))</f>
        <v>1.0871363850546101</v>
      </c>
      <c r="G576" s="70">
        <f t="shared" ca="1" si="181"/>
        <v>1.06716372908086</v>
      </c>
      <c r="H576" s="70">
        <f t="shared" ca="1" si="182"/>
        <v>1.0187156399999999</v>
      </c>
      <c r="I576" s="69">
        <f t="shared" si="171"/>
        <v>4.65E-2</v>
      </c>
      <c r="J576" s="71">
        <f t="shared" si="172"/>
        <v>44635</v>
      </c>
      <c r="K576" s="72">
        <f t="shared" si="173"/>
        <v>42</v>
      </c>
      <c r="L576" s="73">
        <f t="shared" si="184"/>
        <v>42</v>
      </c>
      <c r="M576" s="74">
        <f t="shared" si="185"/>
        <v>1.0076039750000001</v>
      </c>
      <c r="N576" s="74">
        <f t="shared" ca="1" si="186"/>
        <v>1.026461928</v>
      </c>
      <c r="O576" s="73">
        <f t="shared" si="174"/>
        <v>0</v>
      </c>
      <c r="P576" s="70">
        <f t="shared" ca="1" si="175"/>
        <v>26.461928</v>
      </c>
      <c r="Q576" s="70">
        <f t="shared" si="176"/>
        <v>0</v>
      </c>
      <c r="R576" s="75" t="str">
        <f t="shared" si="177"/>
        <v>A+J=</v>
      </c>
      <c r="S576" s="71">
        <f t="shared" si="178"/>
        <v>44819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15">
      <c r="A577" s="68">
        <f t="shared" si="170"/>
        <v>44698</v>
      </c>
      <c r="B577" s="82">
        <f t="shared" ca="1" si="179"/>
        <v>1027.13247</v>
      </c>
      <c r="C577" s="70">
        <f t="shared" si="183"/>
        <v>1000</v>
      </c>
      <c r="D577" s="11">
        <f ca="1">IF(A577&lt;$B$1,VLOOKUP(A577,[1]DI!$A$4:$B$15000,2),0)</f>
        <v>0.1265</v>
      </c>
      <c r="E577" s="70">
        <f t="shared" ca="1" si="180"/>
        <v>1.0004727899999999</v>
      </c>
      <c r="F577" s="70">
        <f ca="1">(TRUNC(PRODUCT($E$12:$E576),16))</f>
        <v>1.0876503722661</v>
      </c>
      <c r="G577" s="70">
        <f t="shared" ca="1" si="181"/>
        <v>1.06716372908086</v>
      </c>
      <c r="H577" s="70">
        <f t="shared" ca="1" si="182"/>
        <v>1.01919728</v>
      </c>
      <c r="I577" s="69">
        <f t="shared" si="171"/>
        <v>4.65E-2</v>
      </c>
      <c r="J577" s="71">
        <f t="shared" si="172"/>
        <v>44635</v>
      </c>
      <c r="K577" s="72">
        <f t="shared" si="173"/>
        <v>43</v>
      </c>
      <c r="L577" s="73">
        <f t="shared" si="184"/>
        <v>43</v>
      </c>
      <c r="M577" s="74">
        <f t="shared" si="185"/>
        <v>1.007785725</v>
      </c>
      <c r="N577" s="74">
        <f t="shared" ca="1" si="186"/>
        <v>1.02713247</v>
      </c>
      <c r="O577" s="73">
        <f t="shared" si="174"/>
        <v>0</v>
      </c>
      <c r="P577" s="70">
        <f t="shared" ca="1" si="175"/>
        <v>27.132470000000001</v>
      </c>
      <c r="Q577" s="70">
        <f t="shared" si="176"/>
        <v>0</v>
      </c>
      <c r="R577" s="75" t="str">
        <f t="shared" si="177"/>
        <v>A+J=</v>
      </c>
      <c r="S577" s="71">
        <f t="shared" si="178"/>
        <v>44819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15">
      <c r="A578" s="68">
        <f t="shared" si="170"/>
        <v>44699</v>
      </c>
      <c r="B578" s="82">
        <f t="shared" ca="1" si="179"/>
        <v>1027.80345199</v>
      </c>
      <c r="C578" s="70">
        <f t="shared" si="183"/>
        <v>1000</v>
      </c>
      <c r="D578" s="11">
        <f ca="1">IF(A578&lt;$B$1,VLOOKUP(A578,[1]DI!$A$4:$B$15000,2),0)</f>
        <v>0.1265</v>
      </c>
      <c r="E578" s="70">
        <f t="shared" ca="1" si="180"/>
        <v>1.0004727899999999</v>
      </c>
      <c r="F578" s="70">
        <f ca="1">(TRUNC(PRODUCT($E$12:$E577),16))</f>
        <v>1.0881646024856</v>
      </c>
      <c r="G578" s="70">
        <f t="shared" ca="1" si="181"/>
        <v>1.06716372908086</v>
      </c>
      <c r="H578" s="70">
        <f t="shared" ca="1" si="182"/>
        <v>1.01967915</v>
      </c>
      <c r="I578" s="69">
        <f t="shared" si="171"/>
        <v>4.65E-2</v>
      </c>
      <c r="J578" s="71">
        <f t="shared" si="172"/>
        <v>44635</v>
      </c>
      <c r="K578" s="72">
        <f t="shared" si="173"/>
        <v>44</v>
      </c>
      <c r="L578" s="73">
        <f t="shared" si="184"/>
        <v>44</v>
      </c>
      <c r="M578" s="74">
        <f t="shared" si="185"/>
        <v>1.0079675079999999</v>
      </c>
      <c r="N578" s="74">
        <f t="shared" ca="1" si="186"/>
        <v>1.0278034519999999</v>
      </c>
      <c r="O578" s="73">
        <f t="shared" si="174"/>
        <v>0</v>
      </c>
      <c r="P578" s="70">
        <f t="shared" ca="1" si="175"/>
        <v>27.803451989999999</v>
      </c>
      <c r="Q578" s="70">
        <f t="shared" si="176"/>
        <v>0</v>
      </c>
      <c r="R578" s="75" t="str">
        <f t="shared" si="177"/>
        <v>A+J=</v>
      </c>
      <c r="S578" s="71">
        <f t="shared" si="178"/>
        <v>44819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15">
      <c r="A579" s="68">
        <f t="shared" si="170"/>
        <v>44700</v>
      </c>
      <c r="B579" s="82">
        <f t="shared" ca="1" si="179"/>
        <v>1028.4748629999999</v>
      </c>
      <c r="C579" s="70">
        <f t="shared" si="183"/>
        <v>1000</v>
      </c>
      <c r="D579" s="11">
        <f ca="1">IF(A579&lt;$B$1,VLOOKUP(A579,[1]DI!$A$4:$B$15000,2),0)</f>
        <v>0.1265</v>
      </c>
      <c r="E579" s="70">
        <f t="shared" ca="1" si="180"/>
        <v>1.0004727899999999</v>
      </c>
      <c r="F579" s="70">
        <f ca="1">(TRUNC(PRODUCT($E$12:$E578),16))</f>
        <v>1.08867907582801</v>
      </c>
      <c r="G579" s="70">
        <f t="shared" ca="1" si="181"/>
        <v>1.06716372908086</v>
      </c>
      <c r="H579" s="70">
        <f t="shared" ca="1" si="182"/>
        <v>1.02016124</v>
      </c>
      <c r="I579" s="69">
        <f t="shared" si="171"/>
        <v>4.65E-2</v>
      </c>
      <c r="J579" s="71">
        <f t="shared" si="172"/>
        <v>44635</v>
      </c>
      <c r="K579" s="72">
        <f t="shared" si="173"/>
        <v>45</v>
      </c>
      <c r="L579" s="73">
        <f t="shared" si="184"/>
        <v>45</v>
      </c>
      <c r="M579" s="74">
        <f t="shared" si="185"/>
        <v>1.008149323</v>
      </c>
      <c r="N579" s="74">
        <f t="shared" ca="1" si="186"/>
        <v>1.028474863</v>
      </c>
      <c r="O579" s="73">
        <f t="shared" si="174"/>
        <v>0</v>
      </c>
      <c r="P579" s="70">
        <f t="shared" ca="1" si="175"/>
        <v>28.474862999999999</v>
      </c>
      <c r="Q579" s="70">
        <f t="shared" si="176"/>
        <v>0</v>
      </c>
      <c r="R579" s="75" t="str">
        <f t="shared" si="177"/>
        <v>A+J=</v>
      </c>
      <c r="S579" s="71">
        <f t="shared" si="178"/>
        <v>44819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15">
      <c r="A580" s="68">
        <f t="shared" si="170"/>
        <v>44701</v>
      </c>
      <c r="B580" s="82">
        <f t="shared" ca="1" si="179"/>
        <v>1029.14671699</v>
      </c>
      <c r="C580" s="70">
        <f t="shared" si="183"/>
        <v>1000</v>
      </c>
      <c r="D580" s="11">
        <f ca="1">IF(A580&lt;$B$1,VLOOKUP(A580,[1]DI!$A$4:$B$15000,2),0)</f>
        <v>0.1265</v>
      </c>
      <c r="E580" s="70">
        <f t="shared" ca="1" si="180"/>
        <v>1.0004727899999999</v>
      </c>
      <c r="F580" s="70">
        <f ca="1">(TRUNC(PRODUCT($E$12:$E579),16))</f>
        <v>1.08919379240827</v>
      </c>
      <c r="G580" s="70">
        <f t="shared" ca="1" si="181"/>
        <v>1.06716372908086</v>
      </c>
      <c r="H580" s="70">
        <f t="shared" ca="1" si="182"/>
        <v>1.0206435599999999</v>
      </c>
      <c r="I580" s="69">
        <f t="shared" si="171"/>
        <v>4.65E-2</v>
      </c>
      <c r="J580" s="71">
        <f t="shared" si="172"/>
        <v>44635</v>
      </c>
      <c r="K580" s="72">
        <f t="shared" si="173"/>
        <v>46</v>
      </c>
      <c r="L580" s="73">
        <f t="shared" si="184"/>
        <v>46</v>
      </c>
      <c r="M580" s="74">
        <f t="shared" si="185"/>
        <v>1.0083311720000001</v>
      </c>
      <c r="N580" s="74">
        <f t="shared" ca="1" si="186"/>
        <v>1.0291467169999999</v>
      </c>
      <c r="O580" s="73">
        <f t="shared" si="174"/>
        <v>0</v>
      </c>
      <c r="P580" s="70">
        <f t="shared" ca="1" si="175"/>
        <v>29.146716990000002</v>
      </c>
      <c r="Q580" s="70">
        <f t="shared" si="176"/>
        <v>0</v>
      </c>
      <c r="R580" s="75" t="str">
        <f t="shared" si="177"/>
        <v>A+J=</v>
      </c>
      <c r="S580" s="71">
        <f t="shared" si="178"/>
        <v>44819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15">
      <c r="A581" s="68">
        <f t="shared" si="170"/>
        <v>44702</v>
      </c>
      <c r="B581" s="82">
        <f t="shared" ca="1" si="179"/>
        <v>1029.819011</v>
      </c>
      <c r="C581" s="70">
        <f t="shared" si="183"/>
        <v>1000</v>
      </c>
      <c r="D581" s="11">
        <f ca="1">IF(A581&lt;$B$1,VLOOKUP(A581,[1]DI!$A$4:$B$15000,2),0)</f>
        <v>0</v>
      </c>
      <c r="E581" s="70">
        <f t="shared" ca="1" si="180"/>
        <v>1</v>
      </c>
      <c r="F581" s="70">
        <f ca="1">(TRUNC(PRODUCT($E$12:$E580),16))</f>
        <v>1.08970875234139</v>
      </c>
      <c r="G581" s="70">
        <f t="shared" ca="1" si="181"/>
        <v>1.06716372908086</v>
      </c>
      <c r="H581" s="70">
        <f t="shared" ca="1" si="182"/>
        <v>1.02112611</v>
      </c>
      <c r="I581" s="69">
        <f t="shared" si="171"/>
        <v>4.65E-2</v>
      </c>
      <c r="J581" s="71">
        <f t="shared" si="172"/>
        <v>44635</v>
      </c>
      <c r="K581" s="72">
        <f t="shared" si="173"/>
        <v>46</v>
      </c>
      <c r="L581" s="73">
        <f t="shared" si="184"/>
        <v>47</v>
      </c>
      <c r="M581" s="74">
        <f t="shared" si="185"/>
        <v>1.0085130529999999</v>
      </c>
      <c r="N581" s="74">
        <f t="shared" ca="1" si="186"/>
        <v>1.0298190110000001</v>
      </c>
      <c r="O581" s="73">
        <f t="shared" si="174"/>
        <v>0</v>
      </c>
      <c r="P581" s="70">
        <f t="shared" ca="1" si="175"/>
        <v>29.819011</v>
      </c>
      <c r="Q581" s="70">
        <f t="shared" si="176"/>
        <v>0</v>
      </c>
      <c r="R581" s="75" t="str">
        <f t="shared" si="177"/>
        <v>A+J=</v>
      </c>
      <c r="S581" s="71">
        <f t="shared" si="178"/>
        <v>44819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15">
      <c r="A582" s="68">
        <f t="shared" si="170"/>
        <v>44703</v>
      </c>
      <c r="B582" s="82">
        <f t="shared" ca="1" si="179"/>
        <v>1029.819011</v>
      </c>
      <c r="C582" s="70">
        <f t="shared" si="183"/>
        <v>1000</v>
      </c>
      <c r="D582" s="11">
        <f ca="1">IF(A582&lt;$B$1,VLOOKUP(A582,[1]DI!$A$4:$B$15000,2),0)</f>
        <v>0</v>
      </c>
      <c r="E582" s="70">
        <f t="shared" ca="1" si="180"/>
        <v>1</v>
      </c>
      <c r="F582" s="70">
        <f ca="1">(TRUNC(PRODUCT($E$12:$E581),16))</f>
        <v>1.08970875234139</v>
      </c>
      <c r="G582" s="70">
        <f t="shared" ca="1" si="181"/>
        <v>1.06716372908086</v>
      </c>
      <c r="H582" s="70">
        <f t="shared" ca="1" si="182"/>
        <v>1.02112611</v>
      </c>
      <c r="I582" s="69">
        <f t="shared" si="171"/>
        <v>4.65E-2</v>
      </c>
      <c r="J582" s="71">
        <f t="shared" si="172"/>
        <v>44635</v>
      </c>
      <c r="K582" s="72">
        <f t="shared" si="173"/>
        <v>46</v>
      </c>
      <c r="L582" s="73">
        <f t="shared" si="184"/>
        <v>47</v>
      </c>
      <c r="M582" s="74">
        <f t="shared" si="185"/>
        <v>1.0085130529999999</v>
      </c>
      <c r="N582" s="74">
        <f t="shared" ca="1" si="186"/>
        <v>1.0298190110000001</v>
      </c>
      <c r="O582" s="73">
        <f t="shared" si="174"/>
        <v>0</v>
      </c>
      <c r="P582" s="70">
        <f t="shared" ca="1" si="175"/>
        <v>29.819011</v>
      </c>
      <c r="Q582" s="70">
        <f t="shared" si="176"/>
        <v>0</v>
      </c>
      <c r="R582" s="75" t="str">
        <f t="shared" si="177"/>
        <v>A+J=</v>
      </c>
      <c r="S582" s="71">
        <f t="shared" si="178"/>
        <v>44819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15">
      <c r="A583" s="68">
        <f t="shared" si="170"/>
        <v>44704</v>
      </c>
      <c r="B583" s="82">
        <f t="shared" ca="1" si="179"/>
        <v>1029.819011</v>
      </c>
      <c r="C583" s="70">
        <f t="shared" si="183"/>
        <v>1000</v>
      </c>
      <c r="D583" s="11">
        <f ca="1">IF(A583&lt;$B$1,VLOOKUP(A583,[1]DI!$A$4:$B$15000,2),0)</f>
        <v>0.1265</v>
      </c>
      <c r="E583" s="70">
        <f t="shared" ca="1" si="180"/>
        <v>1.0004727899999999</v>
      </c>
      <c r="F583" s="70">
        <f ca="1">(TRUNC(PRODUCT($E$12:$E582),16))</f>
        <v>1.08970875234139</v>
      </c>
      <c r="G583" s="70">
        <f t="shared" ca="1" si="181"/>
        <v>1.06716372908086</v>
      </c>
      <c r="H583" s="70">
        <f t="shared" ca="1" si="182"/>
        <v>1.02112611</v>
      </c>
      <c r="I583" s="69">
        <f t="shared" si="171"/>
        <v>4.65E-2</v>
      </c>
      <c r="J583" s="71">
        <f t="shared" si="172"/>
        <v>44635</v>
      </c>
      <c r="K583" s="72">
        <f t="shared" si="173"/>
        <v>47</v>
      </c>
      <c r="L583" s="73">
        <f t="shared" si="184"/>
        <v>47</v>
      </c>
      <c r="M583" s="74">
        <f t="shared" si="185"/>
        <v>1.0085130529999999</v>
      </c>
      <c r="N583" s="74">
        <f t="shared" ca="1" si="186"/>
        <v>1.0298190110000001</v>
      </c>
      <c r="O583" s="73">
        <f t="shared" si="174"/>
        <v>0</v>
      </c>
      <c r="P583" s="70">
        <f t="shared" ca="1" si="175"/>
        <v>29.819011</v>
      </c>
      <c r="Q583" s="70">
        <f t="shared" si="176"/>
        <v>0</v>
      </c>
      <c r="R583" s="75" t="str">
        <f t="shared" si="177"/>
        <v>A+J=</v>
      </c>
      <c r="S583" s="71">
        <f t="shared" si="178"/>
        <v>44819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15">
      <c r="A584" s="68">
        <f t="shared" si="170"/>
        <v>44705</v>
      </c>
      <c r="B584" s="82">
        <f t="shared" ca="1" si="179"/>
        <v>1030.4917459999999</v>
      </c>
      <c r="C584" s="70">
        <f t="shared" si="183"/>
        <v>1000</v>
      </c>
      <c r="D584" s="11">
        <f ca="1">IF(A584&lt;$B$1,VLOOKUP(A584,[1]DI!$A$4:$B$15000,2),0)</f>
        <v>0.1265</v>
      </c>
      <c r="E584" s="70">
        <f t="shared" ca="1" si="180"/>
        <v>1.0004727899999999</v>
      </c>
      <c r="F584" s="70">
        <f ca="1">(TRUNC(PRODUCT($E$12:$E583),16))</f>
        <v>1.09022395574241</v>
      </c>
      <c r="G584" s="70">
        <f t="shared" ca="1" si="181"/>
        <v>1.06716372908086</v>
      </c>
      <c r="H584" s="70">
        <f t="shared" ca="1" si="182"/>
        <v>1.02160889</v>
      </c>
      <c r="I584" s="69">
        <f t="shared" si="171"/>
        <v>4.65E-2</v>
      </c>
      <c r="J584" s="71">
        <f t="shared" si="172"/>
        <v>44635</v>
      </c>
      <c r="K584" s="72">
        <f t="shared" si="173"/>
        <v>48</v>
      </c>
      <c r="L584" s="73">
        <f t="shared" si="184"/>
        <v>48</v>
      </c>
      <c r="M584" s="74">
        <f t="shared" si="185"/>
        <v>1.0086949670000001</v>
      </c>
      <c r="N584" s="74">
        <f t="shared" ca="1" si="186"/>
        <v>1.030491746</v>
      </c>
      <c r="O584" s="73">
        <f t="shared" si="174"/>
        <v>0</v>
      </c>
      <c r="P584" s="70">
        <f t="shared" ca="1" si="175"/>
        <v>30.491745999999999</v>
      </c>
      <c r="Q584" s="70">
        <f t="shared" si="176"/>
        <v>0</v>
      </c>
      <c r="R584" s="75" t="str">
        <f t="shared" si="177"/>
        <v>A+J=</v>
      </c>
      <c r="S584" s="71">
        <f t="shared" si="178"/>
        <v>44819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15">
      <c r="A585" s="68">
        <f t="shared" si="170"/>
        <v>44706</v>
      </c>
      <c r="B585" s="82">
        <f t="shared" ca="1" si="179"/>
        <v>1031.1649219999999</v>
      </c>
      <c r="C585" s="70">
        <f t="shared" si="183"/>
        <v>1000</v>
      </c>
      <c r="D585" s="11">
        <f ca="1">IF(A585&lt;$B$1,VLOOKUP(A585,[1]DI!$A$4:$B$15000,2),0)</f>
        <v>0.1265</v>
      </c>
      <c r="E585" s="70">
        <f t="shared" ca="1" si="180"/>
        <v>1.0004727899999999</v>
      </c>
      <c r="F585" s="70">
        <f ca="1">(TRUNC(PRODUCT($E$12:$E584),16))</f>
        <v>1.0907394027264401</v>
      </c>
      <c r="G585" s="70">
        <f t="shared" ca="1" si="181"/>
        <v>1.06716372908086</v>
      </c>
      <c r="H585" s="70">
        <f t="shared" ca="1" si="182"/>
        <v>1.0220918999999999</v>
      </c>
      <c r="I585" s="69">
        <f t="shared" si="171"/>
        <v>4.65E-2</v>
      </c>
      <c r="J585" s="71">
        <f t="shared" si="172"/>
        <v>44635</v>
      </c>
      <c r="K585" s="72">
        <f t="shared" si="173"/>
        <v>49</v>
      </c>
      <c r="L585" s="73">
        <f t="shared" si="184"/>
        <v>49</v>
      </c>
      <c r="M585" s="74">
        <f t="shared" si="185"/>
        <v>1.008876914</v>
      </c>
      <c r="N585" s="74">
        <f t="shared" ca="1" si="186"/>
        <v>1.0311649220000001</v>
      </c>
      <c r="O585" s="73">
        <f t="shared" si="174"/>
        <v>0</v>
      </c>
      <c r="P585" s="70">
        <f t="shared" ca="1" si="175"/>
        <v>31.164922000000001</v>
      </c>
      <c r="Q585" s="70">
        <f t="shared" si="176"/>
        <v>0</v>
      </c>
      <c r="R585" s="75" t="str">
        <f t="shared" si="177"/>
        <v>A+J=</v>
      </c>
      <c r="S585" s="71">
        <f t="shared" si="178"/>
        <v>44819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15">
      <c r="A586" s="68">
        <f t="shared" si="170"/>
        <v>44707</v>
      </c>
      <c r="B586" s="82">
        <f t="shared" ca="1" si="179"/>
        <v>1031.8385290000001</v>
      </c>
      <c r="C586" s="70">
        <f t="shared" si="183"/>
        <v>1000</v>
      </c>
      <c r="D586" s="11">
        <f ca="1">IF(A586&lt;$B$1,VLOOKUP(A586,[1]DI!$A$4:$B$15000,2),0)</f>
        <v>0.1265</v>
      </c>
      <c r="E586" s="70">
        <f t="shared" ca="1" si="180"/>
        <v>1.0004727899999999</v>
      </c>
      <c r="F586" s="70">
        <f ca="1">(TRUNC(PRODUCT($E$12:$E585),16))</f>
        <v>1.09125509340866</v>
      </c>
      <c r="G586" s="70">
        <f t="shared" ca="1" si="181"/>
        <v>1.06716372908086</v>
      </c>
      <c r="H586" s="70">
        <f t="shared" ca="1" si="182"/>
        <v>1.0225751300000001</v>
      </c>
      <c r="I586" s="69">
        <f t="shared" si="171"/>
        <v>4.65E-2</v>
      </c>
      <c r="J586" s="71">
        <f t="shared" si="172"/>
        <v>44635</v>
      </c>
      <c r="K586" s="72">
        <f t="shared" si="173"/>
        <v>50</v>
      </c>
      <c r="L586" s="73">
        <f t="shared" si="184"/>
        <v>50</v>
      </c>
      <c r="M586" s="74">
        <f t="shared" si="185"/>
        <v>1.009058893</v>
      </c>
      <c r="N586" s="74">
        <f t="shared" ca="1" si="186"/>
        <v>1.0318385290000001</v>
      </c>
      <c r="O586" s="73">
        <f t="shared" si="174"/>
        <v>0</v>
      </c>
      <c r="P586" s="70">
        <f t="shared" ca="1" si="175"/>
        <v>31.838529000000001</v>
      </c>
      <c r="Q586" s="70">
        <f t="shared" si="176"/>
        <v>0</v>
      </c>
      <c r="R586" s="75" t="str">
        <f t="shared" si="177"/>
        <v>A+J=</v>
      </c>
      <c r="S586" s="71">
        <f t="shared" si="178"/>
        <v>44819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15">
      <c r="A587" s="68">
        <f t="shared" si="170"/>
        <v>44708</v>
      </c>
      <c r="B587" s="82">
        <f t="shared" ca="1" si="179"/>
        <v>1032.5125879899999</v>
      </c>
      <c r="C587" s="70">
        <f t="shared" si="183"/>
        <v>1000</v>
      </c>
      <c r="D587" s="11">
        <f ca="1">IF(A587&lt;$B$1,VLOOKUP(A587,[1]DI!$A$4:$B$15000,2),0)</f>
        <v>0.1265</v>
      </c>
      <c r="E587" s="70">
        <f t="shared" ca="1" si="180"/>
        <v>1.0004727899999999</v>
      </c>
      <c r="F587" s="70">
        <f ca="1">(TRUNC(PRODUCT($E$12:$E586),16))</f>
        <v>1.0917710279042701</v>
      </c>
      <c r="G587" s="70">
        <f t="shared" ca="1" si="181"/>
        <v>1.06716372908086</v>
      </c>
      <c r="H587" s="70">
        <f t="shared" ca="1" si="182"/>
        <v>1.0230585999999999</v>
      </c>
      <c r="I587" s="69">
        <f t="shared" si="171"/>
        <v>4.65E-2</v>
      </c>
      <c r="J587" s="71">
        <f t="shared" si="172"/>
        <v>44635</v>
      </c>
      <c r="K587" s="72">
        <f t="shared" si="173"/>
        <v>51</v>
      </c>
      <c r="L587" s="73">
        <f t="shared" si="184"/>
        <v>51</v>
      </c>
      <c r="M587" s="74">
        <f t="shared" si="185"/>
        <v>1.009240906</v>
      </c>
      <c r="N587" s="74">
        <f t="shared" ca="1" si="186"/>
        <v>1.0325125879999999</v>
      </c>
      <c r="O587" s="73">
        <f t="shared" si="174"/>
        <v>0</v>
      </c>
      <c r="P587" s="70">
        <f t="shared" ca="1" si="175"/>
        <v>32.51258799</v>
      </c>
      <c r="Q587" s="70">
        <f t="shared" si="176"/>
        <v>0</v>
      </c>
      <c r="R587" s="75" t="str">
        <f t="shared" si="177"/>
        <v>A+J=</v>
      </c>
      <c r="S587" s="71">
        <f t="shared" si="178"/>
        <v>44819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15">
      <c r="A588" s="68">
        <f t="shared" si="170"/>
        <v>44709</v>
      </c>
      <c r="B588" s="82">
        <f t="shared" ca="1" si="179"/>
        <v>1033.187079</v>
      </c>
      <c r="C588" s="70">
        <f t="shared" si="183"/>
        <v>1000</v>
      </c>
      <c r="D588" s="11">
        <f ca="1">IF(A588&lt;$B$1,VLOOKUP(A588,[1]DI!$A$4:$B$15000,2),0)</f>
        <v>0</v>
      </c>
      <c r="E588" s="70">
        <f t="shared" ca="1" si="180"/>
        <v>1</v>
      </c>
      <c r="F588" s="70">
        <f ca="1">(TRUNC(PRODUCT($E$12:$E587),16))</f>
        <v>1.09228720632855</v>
      </c>
      <c r="G588" s="70">
        <f t="shared" ca="1" si="181"/>
        <v>1.06716372908086</v>
      </c>
      <c r="H588" s="70">
        <f t="shared" ca="1" si="182"/>
        <v>1.02354229</v>
      </c>
      <c r="I588" s="69">
        <f t="shared" si="171"/>
        <v>4.65E-2</v>
      </c>
      <c r="J588" s="71">
        <f t="shared" si="172"/>
        <v>44635</v>
      </c>
      <c r="K588" s="72">
        <f t="shared" si="173"/>
        <v>51</v>
      </c>
      <c r="L588" s="73">
        <f t="shared" si="184"/>
        <v>52</v>
      </c>
      <c r="M588" s="74">
        <f t="shared" si="185"/>
        <v>1.0094229509999999</v>
      </c>
      <c r="N588" s="74">
        <f t="shared" ca="1" si="186"/>
        <v>1.033187079</v>
      </c>
      <c r="O588" s="73">
        <f t="shared" si="174"/>
        <v>0</v>
      </c>
      <c r="P588" s="70">
        <f t="shared" ca="1" si="175"/>
        <v>33.187078999999997</v>
      </c>
      <c r="Q588" s="70">
        <f t="shared" si="176"/>
        <v>0</v>
      </c>
      <c r="R588" s="75" t="str">
        <f t="shared" si="177"/>
        <v>A+J=</v>
      </c>
      <c r="S588" s="71">
        <f t="shared" si="178"/>
        <v>44819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15">
      <c r="A589" s="68">
        <f t="shared" ref="A589:A652" si="187">(A588+1)</f>
        <v>44710</v>
      </c>
      <c r="B589" s="82">
        <f t="shared" ca="1" si="179"/>
        <v>1033.187079</v>
      </c>
      <c r="C589" s="70">
        <f t="shared" si="183"/>
        <v>1000</v>
      </c>
      <c r="D589" s="11">
        <f ca="1">IF(A589&lt;$B$1,VLOOKUP(A589,[1]DI!$A$4:$B$15000,2),0)</f>
        <v>0</v>
      </c>
      <c r="E589" s="70">
        <f t="shared" ca="1" si="180"/>
        <v>1</v>
      </c>
      <c r="F589" s="70">
        <f ca="1">(TRUNC(PRODUCT($E$12:$E588),16))</f>
        <v>1.09228720632855</v>
      </c>
      <c r="G589" s="70">
        <f t="shared" ca="1" si="181"/>
        <v>1.06716372908086</v>
      </c>
      <c r="H589" s="70">
        <f t="shared" ca="1" si="182"/>
        <v>1.02354229</v>
      </c>
      <c r="I589" s="69">
        <f t="shared" ref="I589:I652" si="188">I588</f>
        <v>4.65E-2</v>
      </c>
      <c r="J589" s="71">
        <f t="shared" ref="J589:J652" si="189">IF(O588&gt;0,VLOOKUP(O588,U$12:AE$48,2),J588)</f>
        <v>44635</v>
      </c>
      <c r="K589" s="72">
        <f t="shared" ref="K589:K652" si="190">IF(A589&gt;J589,IF(NETWORKDAYS(J589,A589,$U$72:$U$436)-1=0,1,NETWORKDAYS(J589,A589,$U$72:$U$436)-1),0)</f>
        <v>51</v>
      </c>
      <c r="L589" s="73">
        <f t="shared" si="184"/>
        <v>52</v>
      </c>
      <c r="M589" s="74">
        <f t="shared" si="185"/>
        <v>1.0094229509999999</v>
      </c>
      <c r="N589" s="74">
        <f t="shared" ca="1" si="186"/>
        <v>1.033187079</v>
      </c>
      <c r="O589" s="73">
        <f t="shared" ref="O589:O652" si="191">IF(VLOOKUP(A589,V$12:AC$60,8)=VLOOKUP(A588,V$12:AC$60,8),0,VLOOKUP(A589,V$12:AC$60,8))</f>
        <v>0</v>
      </c>
      <c r="P589" s="70">
        <f t="shared" ref="P589:P652" ca="1" si="192">TRUNC(((N589-1)*C589),8)</f>
        <v>33.187078999999997</v>
      </c>
      <c r="Q589" s="70">
        <f t="shared" ref="Q589:Q652" si="193">IF(O589&gt;0,VLOOKUP(O589,$U$12:$Z$60,6),0)</f>
        <v>0</v>
      </c>
      <c r="R589" s="75" t="str">
        <f t="shared" ref="R589:R652" si="194">IF(O588&gt;0,VLOOKUP(O588,U$12:AE$60,10),R588)</f>
        <v>A+J=</v>
      </c>
      <c r="S589" s="71">
        <f t="shared" ref="S589:S652" si="195">IF(O588&gt;0,VLOOKUP(O588,U$12:AE$60,11),S588)</f>
        <v>44819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15">
      <c r="A590" s="68">
        <f t="shared" si="187"/>
        <v>44711</v>
      </c>
      <c r="B590" s="82">
        <f t="shared" ref="B590:B653" ca="1" si="196">IF(A590&lt;=TODAY(),C590+P590,IF(AND(A590&gt;TODAY(),A590&lt;=$B$1),IF(VLOOKUP(TODAY(),$A$10:$D$10000,4,FALSE)=0,"n.d",C590+P590),"n.d"))</f>
        <v>1033.187079</v>
      </c>
      <c r="C590" s="70">
        <f t="shared" si="183"/>
        <v>1000</v>
      </c>
      <c r="D590" s="11">
        <f ca="1">IF(A590&lt;$B$1,VLOOKUP(A590,[1]DI!$A$4:$B$15000,2),0)</f>
        <v>0.1265</v>
      </c>
      <c r="E590" s="70">
        <f t="shared" ref="E590:E653" ca="1" si="197">IF(A590&lt;A$10,1,ROUND(((1+D590)^(1/252)),8))</f>
        <v>1.0004727899999999</v>
      </c>
      <c r="F590" s="70">
        <f ca="1">(TRUNC(PRODUCT($E$12:$E589),16))</f>
        <v>1.09228720632855</v>
      </c>
      <c r="G590" s="70">
        <f t="shared" ref="G590:G653" ca="1" si="198">IF(O589&gt;0,F589,G589)</f>
        <v>1.06716372908086</v>
      </c>
      <c r="H590" s="70">
        <f t="shared" ref="H590:H653" ca="1" si="199">ROUND(F590/G590,8)</f>
        <v>1.02354229</v>
      </c>
      <c r="I590" s="69">
        <f t="shared" si="188"/>
        <v>4.65E-2</v>
      </c>
      <c r="J590" s="71">
        <f t="shared" si="189"/>
        <v>44635</v>
      </c>
      <c r="K590" s="72">
        <f t="shared" si="190"/>
        <v>52</v>
      </c>
      <c r="L590" s="73">
        <f t="shared" si="184"/>
        <v>52</v>
      </c>
      <c r="M590" s="74">
        <f t="shared" si="185"/>
        <v>1.0094229509999999</v>
      </c>
      <c r="N590" s="74">
        <f t="shared" ca="1" si="186"/>
        <v>1.033187079</v>
      </c>
      <c r="O590" s="73">
        <f t="shared" si="191"/>
        <v>0</v>
      </c>
      <c r="P590" s="70">
        <f t="shared" ca="1" si="192"/>
        <v>33.187078999999997</v>
      </c>
      <c r="Q590" s="70">
        <f t="shared" si="193"/>
        <v>0</v>
      </c>
      <c r="R590" s="75" t="str">
        <f t="shared" si="194"/>
        <v>A+J=</v>
      </c>
      <c r="S590" s="71">
        <f t="shared" si="195"/>
        <v>44819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15">
      <c r="A591" s="68">
        <f t="shared" si="187"/>
        <v>44712</v>
      </c>
      <c r="B591" s="82">
        <f t="shared" ca="1" si="196"/>
        <v>1033.8620109999999</v>
      </c>
      <c r="C591" s="70">
        <f t="shared" si="183"/>
        <v>1000</v>
      </c>
      <c r="D591" s="11">
        <f ca="1">IF(A591&lt;$B$1,VLOOKUP(A591,[1]DI!$A$4:$B$15000,2),0)</f>
        <v>0.1265</v>
      </c>
      <c r="E591" s="70">
        <f t="shared" ca="1" si="197"/>
        <v>1.0004727899999999</v>
      </c>
      <c r="F591" s="70">
        <f ca="1">(TRUNC(PRODUCT($E$12:$E590),16))</f>
        <v>1.0928036287968299</v>
      </c>
      <c r="G591" s="70">
        <f t="shared" ca="1" si="198"/>
        <v>1.06716372908086</v>
      </c>
      <c r="H591" s="70">
        <f t="shared" ca="1" si="199"/>
        <v>1.0240262099999999</v>
      </c>
      <c r="I591" s="69">
        <f t="shared" si="188"/>
        <v>4.65E-2</v>
      </c>
      <c r="J591" s="71">
        <f t="shared" si="189"/>
        <v>44635</v>
      </c>
      <c r="K591" s="72">
        <f t="shared" si="190"/>
        <v>53</v>
      </c>
      <c r="L591" s="73">
        <f t="shared" si="184"/>
        <v>53</v>
      </c>
      <c r="M591" s="74">
        <f t="shared" si="185"/>
        <v>1.009605029</v>
      </c>
      <c r="N591" s="74">
        <f t="shared" ca="1" si="186"/>
        <v>1.0338620110000001</v>
      </c>
      <c r="O591" s="73">
        <f t="shared" si="191"/>
        <v>0</v>
      </c>
      <c r="P591" s="70">
        <f t="shared" ca="1" si="192"/>
        <v>33.862011000000003</v>
      </c>
      <c r="Q591" s="70">
        <f t="shared" si="193"/>
        <v>0</v>
      </c>
      <c r="R591" s="75" t="str">
        <f t="shared" si="194"/>
        <v>A+J=</v>
      </c>
      <c r="S591" s="71">
        <f t="shared" si="195"/>
        <v>44819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15">
      <c r="A592" s="68">
        <f t="shared" si="187"/>
        <v>44713</v>
      </c>
      <c r="B592" s="82">
        <f t="shared" ca="1" si="196"/>
        <v>1034.537386</v>
      </c>
      <c r="C592" s="70">
        <f t="shared" si="183"/>
        <v>1000</v>
      </c>
      <c r="D592" s="11">
        <f ca="1">IF(A592&lt;$B$1,VLOOKUP(A592,[1]DI!$A$4:$B$15000,2),0)</f>
        <v>0.1265</v>
      </c>
      <c r="E592" s="70">
        <f t="shared" ca="1" si="197"/>
        <v>1.0004727899999999</v>
      </c>
      <c r="F592" s="70">
        <f ca="1">(TRUNC(PRODUCT($E$12:$E591),16))</f>
        <v>1.0933202954244901</v>
      </c>
      <c r="G592" s="70">
        <f t="shared" ca="1" si="198"/>
        <v>1.06716372908086</v>
      </c>
      <c r="H592" s="70">
        <f t="shared" ca="1" si="199"/>
        <v>1.0245103600000001</v>
      </c>
      <c r="I592" s="69">
        <f t="shared" si="188"/>
        <v>4.65E-2</v>
      </c>
      <c r="J592" s="71">
        <f t="shared" si="189"/>
        <v>44635</v>
      </c>
      <c r="K592" s="72">
        <f t="shared" si="190"/>
        <v>54</v>
      </c>
      <c r="L592" s="73">
        <f t="shared" si="184"/>
        <v>54</v>
      </c>
      <c r="M592" s="74">
        <f t="shared" si="185"/>
        <v>1.00978714</v>
      </c>
      <c r="N592" s="74">
        <f t="shared" ca="1" si="186"/>
        <v>1.034537386</v>
      </c>
      <c r="O592" s="73">
        <f t="shared" si="191"/>
        <v>0</v>
      </c>
      <c r="P592" s="70">
        <f t="shared" ca="1" si="192"/>
        <v>34.537385999999998</v>
      </c>
      <c r="Q592" s="70">
        <f t="shared" si="193"/>
        <v>0</v>
      </c>
      <c r="R592" s="75" t="str">
        <f t="shared" si="194"/>
        <v>A+J=</v>
      </c>
      <c r="S592" s="71">
        <f t="shared" si="195"/>
        <v>44819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15">
      <c r="A593" s="68">
        <f t="shared" si="187"/>
        <v>44714</v>
      </c>
      <c r="B593" s="82">
        <f t="shared" ca="1" si="196"/>
        <v>1035.21320399</v>
      </c>
      <c r="C593" s="70">
        <f t="shared" si="183"/>
        <v>1000</v>
      </c>
      <c r="D593" s="11">
        <f ca="1">IF(A593&lt;$B$1,VLOOKUP(A593,[1]DI!$A$4:$B$15000,2),0)</f>
        <v>0.1265</v>
      </c>
      <c r="E593" s="70">
        <f t="shared" ca="1" si="197"/>
        <v>1.0004727899999999</v>
      </c>
      <c r="F593" s="70">
        <f ca="1">(TRUNC(PRODUCT($E$12:$E592),16))</f>
        <v>1.0938372063269599</v>
      </c>
      <c r="G593" s="70">
        <f t="shared" ca="1" si="198"/>
        <v>1.06716372908086</v>
      </c>
      <c r="H593" s="70">
        <f t="shared" ca="1" si="199"/>
        <v>1.0249947399999999</v>
      </c>
      <c r="I593" s="69">
        <f t="shared" si="188"/>
        <v>4.65E-2</v>
      </c>
      <c r="J593" s="71">
        <f t="shared" si="189"/>
        <v>44635</v>
      </c>
      <c r="K593" s="72">
        <f t="shared" si="190"/>
        <v>55</v>
      </c>
      <c r="L593" s="73">
        <f t="shared" si="184"/>
        <v>55</v>
      </c>
      <c r="M593" s="74">
        <f t="shared" si="185"/>
        <v>1.0099692840000001</v>
      </c>
      <c r="N593" s="74">
        <f t="shared" ca="1" si="186"/>
        <v>1.0352132039999999</v>
      </c>
      <c r="O593" s="73">
        <f t="shared" si="191"/>
        <v>0</v>
      </c>
      <c r="P593" s="70">
        <f t="shared" ca="1" si="192"/>
        <v>35.213203989999997</v>
      </c>
      <c r="Q593" s="70">
        <f t="shared" si="193"/>
        <v>0</v>
      </c>
      <c r="R593" s="75" t="str">
        <f t="shared" si="194"/>
        <v>A+J=</v>
      </c>
      <c r="S593" s="71">
        <f t="shared" si="195"/>
        <v>44819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15">
      <c r="A594" s="68">
        <f t="shared" si="187"/>
        <v>44715</v>
      </c>
      <c r="B594" s="82">
        <f t="shared" ca="1" si="196"/>
        <v>1035.8894540000001</v>
      </c>
      <c r="C594" s="70">
        <f t="shared" si="183"/>
        <v>1000</v>
      </c>
      <c r="D594" s="11">
        <f ca="1">IF(A594&lt;$B$1,VLOOKUP(A594,[1]DI!$A$4:$B$15000,2),0)</f>
        <v>0.1265</v>
      </c>
      <c r="E594" s="70">
        <f t="shared" ca="1" si="197"/>
        <v>1.0004727899999999</v>
      </c>
      <c r="F594" s="70">
        <f ca="1">(TRUNC(PRODUCT($E$12:$E593),16))</f>
        <v>1.09435436161974</v>
      </c>
      <c r="G594" s="70">
        <f t="shared" ca="1" si="198"/>
        <v>1.06716372908086</v>
      </c>
      <c r="H594" s="70">
        <f t="shared" ca="1" si="199"/>
        <v>1.02547934</v>
      </c>
      <c r="I594" s="69">
        <f t="shared" si="188"/>
        <v>4.65E-2</v>
      </c>
      <c r="J594" s="71">
        <f t="shared" si="189"/>
        <v>44635</v>
      </c>
      <c r="K594" s="72">
        <f t="shared" si="190"/>
        <v>56</v>
      </c>
      <c r="L594" s="73">
        <f t="shared" si="184"/>
        <v>56</v>
      </c>
      <c r="M594" s="74">
        <f t="shared" si="185"/>
        <v>1.010151461</v>
      </c>
      <c r="N594" s="74">
        <f t="shared" ca="1" si="186"/>
        <v>1.0358894540000001</v>
      </c>
      <c r="O594" s="73">
        <f t="shared" si="191"/>
        <v>0</v>
      </c>
      <c r="P594" s="70">
        <f t="shared" ca="1" si="192"/>
        <v>35.889454000000001</v>
      </c>
      <c r="Q594" s="70">
        <f t="shared" si="193"/>
        <v>0</v>
      </c>
      <c r="R594" s="75" t="str">
        <f t="shared" si="194"/>
        <v>A+J=</v>
      </c>
      <c r="S594" s="71">
        <f t="shared" si="195"/>
        <v>44819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15">
      <c r="A595" s="68">
        <f t="shared" si="187"/>
        <v>44716</v>
      </c>
      <c r="B595" s="82">
        <f t="shared" ca="1" si="196"/>
        <v>1036.566155</v>
      </c>
      <c r="C595" s="70">
        <f t="shared" si="183"/>
        <v>1000</v>
      </c>
      <c r="D595" s="11">
        <f ca="1">IF(A595&lt;$B$1,VLOOKUP(A595,[1]DI!$A$4:$B$15000,2),0)</f>
        <v>0</v>
      </c>
      <c r="E595" s="70">
        <f t="shared" ca="1" si="197"/>
        <v>1</v>
      </c>
      <c r="F595" s="70">
        <f ca="1">(TRUNC(PRODUCT($E$12:$E594),16))</f>
        <v>1.0948717614183701</v>
      </c>
      <c r="G595" s="70">
        <f t="shared" ca="1" si="198"/>
        <v>1.06716372908086</v>
      </c>
      <c r="H595" s="70">
        <f t="shared" ca="1" si="199"/>
        <v>1.0259641799999999</v>
      </c>
      <c r="I595" s="69">
        <f t="shared" si="188"/>
        <v>4.65E-2</v>
      </c>
      <c r="J595" s="71">
        <f t="shared" si="189"/>
        <v>44635</v>
      </c>
      <c r="K595" s="72">
        <f t="shared" si="190"/>
        <v>56</v>
      </c>
      <c r="L595" s="73">
        <f t="shared" si="184"/>
        <v>57</v>
      </c>
      <c r="M595" s="74">
        <f t="shared" si="185"/>
        <v>1.0103336700000001</v>
      </c>
      <c r="N595" s="74">
        <f t="shared" ca="1" si="186"/>
        <v>1.036566155</v>
      </c>
      <c r="O595" s="73">
        <f t="shared" si="191"/>
        <v>0</v>
      </c>
      <c r="P595" s="70">
        <f t="shared" ca="1" si="192"/>
        <v>36.566155000000002</v>
      </c>
      <c r="Q595" s="70">
        <f t="shared" si="193"/>
        <v>0</v>
      </c>
      <c r="R595" s="75" t="str">
        <f t="shared" si="194"/>
        <v>A+J=</v>
      </c>
      <c r="S595" s="71">
        <f t="shared" si="195"/>
        <v>44819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15">
      <c r="A596" s="68">
        <f t="shared" si="187"/>
        <v>44717</v>
      </c>
      <c r="B596" s="82">
        <f t="shared" ca="1" si="196"/>
        <v>1036.566155</v>
      </c>
      <c r="C596" s="70">
        <f t="shared" si="183"/>
        <v>1000</v>
      </c>
      <c r="D596" s="11">
        <f ca="1">IF(A596&lt;$B$1,VLOOKUP(A596,[1]DI!$A$4:$B$15000,2),0)</f>
        <v>0</v>
      </c>
      <c r="E596" s="70">
        <f t="shared" ca="1" si="197"/>
        <v>1</v>
      </c>
      <c r="F596" s="70">
        <f ca="1">(TRUNC(PRODUCT($E$12:$E595),16))</f>
        <v>1.0948717614183701</v>
      </c>
      <c r="G596" s="70">
        <f t="shared" ca="1" si="198"/>
        <v>1.06716372908086</v>
      </c>
      <c r="H596" s="70">
        <f t="shared" ca="1" si="199"/>
        <v>1.0259641799999999</v>
      </c>
      <c r="I596" s="69">
        <f t="shared" si="188"/>
        <v>4.65E-2</v>
      </c>
      <c r="J596" s="71">
        <f t="shared" si="189"/>
        <v>44635</v>
      </c>
      <c r="K596" s="72">
        <f t="shared" si="190"/>
        <v>56</v>
      </c>
      <c r="L596" s="73">
        <f t="shared" si="184"/>
        <v>57</v>
      </c>
      <c r="M596" s="74">
        <f t="shared" si="185"/>
        <v>1.0103336700000001</v>
      </c>
      <c r="N596" s="74">
        <f t="shared" ca="1" si="186"/>
        <v>1.036566155</v>
      </c>
      <c r="O596" s="73">
        <f t="shared" si="191"/>
        <v>0</v>
      </c>
      <c r="P596" s="70">
        <f t="shared" ca="1" si="192"/>
        <v>36.566155000000002</v>
      </c>
      <c r="Q596" s="70">
        <f t="shared" si="193"/>
        <v>0</v>
      </c>
      <c r="R596" s="75" t="str">
        <f t="shared" si="194"/>
        <v>A+J=</v>
      </c>
      <c r="S596" s="71">
        <f t="shared" si="195"/>
        <v>44819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15">
      <c r="A597" s="68">
        <f t="shared" si="187"/>
        <v>44718</v>
      </c>
      <c r="B597" s="82">
        <f t="shared" ca="1" si="196"/>
        <v>1036.566155</v>
      </c>
      <c r="C597" s="70">
        <f t="shared" si="183"/>
        <v>1000</v>
      </c>
      <c r="D597" s="11">
        <f ca="1">IF(A597&lt;$B$1,VLOOKUP(A597,[1]DI!$A$4:$B$15000,2),0)</f>
        <v>0.1265</v>
      </c>
      <c r="E597" s="70">
        <f t="shared" ca="1" si="197"/>
        <v>1.0004727899999999</v>
      </c>
      <c r="F597" s="70">
        <f ca="1">(TRUNC(PRODUCT($E$12:$E596),16))</f>
        <v>1.0948717614183701</v>
      </c>
      <c r="G597" s="70">
        <f t="shared" ca="1" si="198"/>
        <v>1.06716372908086</v>
      </c>
      <c r="H597" s="70">
        <f t="shared" ca="1" si="199"/>
        <v>1.0259641799999999</v>
      </c>
      <c r="I597" s="69">
        <f t="shared" si="188"/>
        <v>4.65E-2</v>
      </c>
      <c r="J597" s="71">
        <f t="shared" si="189"/>
        <v>44635</v>
      </c>
      <c r="K597" s="72">
        <f t="shared" si="190"/>
        <v>57</v>
      </c>
      <c r="L597" s="73">
        <f t="shared" si="184"/>
        <v>57</v>
      </c>
      <c r="M597" s="74">
        <f t="shared" si="185"/>
        <v>1.0103336700000001</v>
      </c>
      <c r="N597" s="74">
        <f t="shared" ca="1" si="186"/>
        <v>1.036566155</v>
      </c>
      <c r="O597" s="73">
        <f t="shared" si="191"/>
        <v>0</v>
      </c>
      <c r="P597" s="70">
        <f t="shared" ca="1" si="192"/>
        <v>36.566155000000002</v>
      </c>
      <c r="Q597" s="70">
        <f t="shared" si="193"/>
        <v>0</v>
      </c>
      <c r="R597" s="75" t="str">
        <f t="shared" si="194"/>
        <v>A+J=</v>
      </c>
      <c r="S597" s="71">
        <f t="shared" si="195"/>
        <v>44819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15">
      <c r="A598" s="68">
        <f t="shared" si="187"/>
        <v>44719</v>
      </c>
      <c r="B598" s="82">
        <f t="shared" ca="1" si="196"/>
        <v>1037.243301</v>
      </c>
      <c r="C598" s="70">
        <f t="shared" si="183"/>
        <v>1000</v>
      </c>
      <c r="D598" s="11">
        <f ca="1">IF(A598&lt;$B$1,VLOOKUP(A598,[1]DI!$A$4:$B$15000,2),0)</f>
        <v>0.1265</v>
      </c>
      <c r="E598" s="70">
        <f t="shared" ca="1" si="197"/>
        <v>1.0004727899999999</v>
      </c>
      <c r="F598" s="70">
        <f ca="1">(TRUNC(PRODUCT($E$12:$E597),16))</f>
        <v>1.0953894058384499</v>
      </c>
      <c r="G598" s="70">
        <f t="shared" ca="1" si="198"/>
        <v>1.06716372908086</v>
      </c>
      <c r="H598" s="70">
        <f t="shared" ca="1" si="199"/>
        <v>1.02644925</v>
      </c>
      <c r="I598" s="69">
        <f t="shared" si="188"/>
        <v>4.65E-2</v>
      </c>
      <c r="J598" s="71">
        <f t="shared" si="189"/>
        <v>44635</v>
      </c>
      <c r="K598" s="72">
        <f t="shared" si="190"/>
        <v>58</v>
      </c>
      <c r="L598" s="73">
        <f t="shared" si="184"/>
        <v>58</v>
      </c>
      <c r="M598" s="74">
        <f t="shared" si="185"/>
        <v>1.0105159130000001</v>
      </c>
      <c r="N598" s="74">
        <f t="shared" ca="1" si="186"/>
        <v>1.037243301</v>
      </c>
      <c r="O598" s="73">
        <f t="shared" si="191"/>
        <v>0</v>
      </c>
      <c r="P598" s="70">
        <f t="shared" ca="1" si="192"/>
        <v>37.243301000000002</v>
      </c>
      <c r="Q598" s="70">
        <f t="shared" si="193"/>
        <v>0</v>
      </c>
      <c r="R598" s="75" t="str">
        <f t="shared" si="194"/>
        <v>A+J=</v>
      </c>
      <c r="S598" s="71">
        <f t="shared" si="195"/>
        <v>44819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15">
      <c r="A599" s="68">
        <f t="shared" si="187"/>
        <v>44720</v>
      </c>
      <c r="B599" s="82">
        <f t="shared" ca="1" si="196"/>
        <v>1037.920879</v>
      </c>
      <c r="C599" s="70">
        <f t="shared" si="183"/>
        <v>1000</v>
      </c>
      <c r="D599" s="11">
        <f ca="1">IF(A599&lt;$B$1,VLOOKUP(A599,[1]DI!$A$4:$B$15000,2),0)</f>
        <v>0.1265</v>
      </c>
      <c r="E599" s="70">
        <f t="shared" ca="1" si="197"/>
        <v>1.0004727899999999</v>
      </c>
      <c r="F599" s="70">
        <f ca="1">(TRUNC(PRODUCT($E$12:$E598),16))</f>
        <v>1.0959072949956401</v>
      </c>
      <c r="G599" s="70">
        <f t="shared" ca="1" si="198"/>
        <v>1.06716372908086</v>
      </c>
      <c r="H599" s="70">
        <f t="shared" ca="1" si="199"/>
        <v>1.0269345400000001</v>
      </c>
      <c r="I599" s="69">
        <f t="shared" si="188"/>
        <v>4.65E-2</v>
      </c>
      <c r="J599" s="71">
        <f t="shared" si="189"/>
        <v>44635</v>
      </c>
      <c r="K599" s="72">
        <f t="shared" si="190"/>
        <v>59</v>
      </c>
      <c r="L599" s="73">
        <f t="shared" si="184"/>
        <v>59</v>
      </c>
      <c r="M599" s="74">
        <f t="shared" si="185"/>
        <v>1.0106981880000001</v>
      </c>
      <c r="N599" s="74">
        <f t="shared" ca="1" si="186"/>
        <v>1.0379208790000001</v>
      </c>
      <c r="O599" s="73">
        <f t="shared" si="191"/>
        <v>0</v>
      </c>
      <c r="P599" s="70">
        <f t="shared" ca="1" si="192"/>
        <v>37.920878999999999</v>
      </c>
      <c r="Q599" s="70">
        <f t="shared" si="193"/>
        <v>0</v>
      </c>
      <c r="R599" s="75" t="str">
        <f t="shared" si="194"/>
        <v>A+J=</v>
      </c>
      <c r="S599" s="71">
        <f t="shared" si="195"/>
        <v>44819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15">
      <c r="A600" s="68">
        <f t="shared" si="187"/>
        <v>44721</v>
      </c>
      <c r="B600" s="82">
        <f t="shared" ca="1" si="196"/>
        <v>1038.59890999</v>
      </c>
      <c r="C600" s="70">
        <f t="shared" si="183"/>
        <v>1000</v>
      </c>
      <c r="D600" s="11">
        <f ca="1">IF(A600&lt;$B$1,VLOOKUP(A600,[1]DI!$A$4:$B$15000,2),0)</f>
        <v>0.1265</v>
      </c>
      <c r="E600" s="70">
        <f t="shared" ca="1" si="197"/>
        <v>1.0004727899999999</v>
      </c>
      <c r="F600" s="70">
        <f ca="1">(TRUNC(PRODUCT($E$12:$E599),16))</f>
        <v>1.0964254290056401</v>
      </c>
      <c r="G600" s="70">
        <f t="shared" ca="1" si="198"/>
        <v>1.06716372908086</v>
      </c>
      <c r="H600" s="70">
        <f t="shared" ca="1" si="199"/>
        <v>1.02742007</v>
      </c>
      <c r="I600" s="69">
        <f t="shared" si="188"/>
        <v>4.65E-2</v>
      </c>
      <c r="J600" s="71">
        <f t="shared" si="189"/>
        <v>44635</v>
      </c>
      <c r="K600" s="72">
        <f t="shared" si="190"/>
        <v>60</v>
      </c>
      <c r="L600" s="73">
        <f t="shared" si="184"/>
        <v>60</v>
      </c>
      <c r="M600" s="74">
        <f t="shared" si="185"/>
        <v>1.010880496</v>
      </c>
      <c r="N600" s="74">
        <f t="shared" ca="1" si="186"/>
        <v>1.0385989099999999</v>
      </c>
      <c r="O600" s="73">
        <f t="shared" si="191"/>
        <v>0</v>
      </c>
      <c r="P600" s="70">
        <f t="shared" ca="1" si="192"/>
        <v>38.598909990000003</v>
      </c>
      <c r="Q600" s="70">
        <f t="shared" si="193"/>
        <v>0</v>
      </c>
      <c r="R600" s="75" t="str">
        <f t="shared" si="194"/>
        <v>A+J=</v>
      </c>
      <c r="S600" s="71">
        <f t="shared" si="195"/>
        <v>44819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15">
      <c r="A601" s="68">
        <f t="shared" si="187"/>
        <v>44722</v>
      </c>
      <c r="B601" s="82">
        <f t="shared" ca="1" si="196"/>
        <v>1039.27737499</v>
      </c>
      <c r="C601" s="70">
        <f t="shared" si="183"/>
        <v>1000</v>
      </c>
      <c r="D601" s="11">
        <f ca="1">IF(A601&lt;$B$1,VLOOKUP(A601,[1]DI!$A$4:$B$15000,2),0)</f>
        <v>0.1265</v>
      </c>
      <c r="E601" s="70">
        <f t="shared" ca="1" si="197"/>
        <v>1.0004727899999999</v>
      </c>
      <c r="F601" s="70">
        <f ca="1">(TRUNC(PRODUCT($E$12:$E600),16))</f>
        <v>1.09694380798422</v>
      </c>
      <c r="G601" s="70">
        <f t="shared" ca="1" si="198"/>
        <v>1.06716372908086</v>
      </c>
      <c r="H601" s="70">
        <f t="shared" ca="1" si="199"/>
        <v>1.02790582</v>
      </c>
      <c r="I601" s="69">
        <f t="shared" si="188"/>
        <v>4.65E-2</v>
      </c>
      <c r="J601" s="71">
        <f t="shared" si="189"/>
        <v>44635</v>
      </c>
      <c r="K601" s="72">
        <f t="shared" si="190"/>
        <v>61</v>
      </c>
      <c r="L601" s="73">
        <f t="shared" si="184"/>
        <v>61</v>
      </c>
      <c r="M601" s="74">
        <f t="shared" si="185"/>
        <v>1.0110628370000001</v>
      </c>
      <c r="N601" s="74">
        <f t="shared" ca="1" si="186"/>
        <v>1.0392773749999999</v>
      </c>
      <c r="O601" s="73">
        <f t="shared" si="191"/>
        <v>0</v>
      </c>
      <c r="P601" s="70">
        <f t="shared" ca="1" si="192"/>
        <v>39.277374989999998</v>
      </c>
      <c r="Q601" s="70">
        <f t="shared" si="193"/>
        <v>0</v>
      </c>
      <c r="R601" s="75" t="str">
        <f t="shared" si="194"/>
        <v>A+J=</v>
      </c>
      <c r="S601" s="71">
        <f t="shared" si="195"/>
        <v>44819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15">
      <c r="A602" s="68">
        <f t="shared" si="187"/>
        <v>44723</v>
      </c>
      <c r="B602" s="82">
        <f t="shared" ca="1" si="196"/>
        <v>1039.956283</v>
      </c>
      <c r="C602" s="70">
        <f t="shared" si="183"/>
        <v>1000</v>
      </c>
      <c r="D602" s="11">
        <f ca="1">IF(A602&lt;$B$1,VLOOKUP(A602,[1]DI!$A$4:$B$15000,2),0)</f>
        <v>0</v>
      </c>
      <c r="E602" s="70">
        <f t="shared" ca="1" si="197"/>
        <v>1</v>
      </c>
      <c r="F602" s="70">
        <f ca="1">(TRUNC(PRODUCT($E$12:$E601),16))</f>
        <v>1.0974624320472</v>
      </c>
      <c r="G602" s="70">
        <f t="shared" ca="1" si="198"/>
        <v>1.06716372908086</v>
      </c>
      <c r="H602" s="70">
        <f t="shared" ca="1" si="199"/>
        <v>1.0283918000000001</v>
      </c>
      <c r="I602" s="69">
        <f t="shared" si="188"/>
        <v>4.65E-2</v>
      </c>
      <c r="J602" s="71">
        <f t="shared" si="189"/>
        <v>44635</v>
      </c>
      <c r="K602" s="72">
        <f t="shared" si="190"/>
        <v>61</v>
      </c>
      <c r="L602" s="73">
        <f t="shared" si="184"/>
        <v>62</v>
      </c>
      <c r="M602" s="74">
        <f t="shared" si="185"/>
        <v>1.0112452110000001</v>
      </c>
      <c r="N602" s="74">
        <f t="shared" ca="1" si="186"/>
        <v>1.039956283</v>
      </c>
      <c r="O602" s="73">
        <f t="shared" si="191"/>
        <v>0</v>
      </c>
      <c r="P602" s="70">
        <f t="shared" ca="1" si="192"/>
        <v>39.956282999999999</v>
      </c>
      <c r="Q602" s="70">
        <f t="shared" si="193"/>
        <v>0</v>
      </c>
      <c r="R602" s="75" t="str">
        <f t="shared" si="194"/>
        <v>A+J=</v>
      </c>
      <c r="S602" s="71">
        <f t="shared" si="195"/>
        <v>44819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15">
      <c r="A603" s="68">
        <f t="shared" si="187"/>
        <v>44724</v>
      </c>
      <c r="B603" s="82">
        <f t="shared" ca="1" si="196"/>
        <v>1039.956283</v>
      </c>
      <c r="C603" s="70">
        <f t="shared" si="183"/>
        <v>1000</v>
      </c>
      <c r="D603" s="11">
        <f ca="1">IF(A603&lt;$B$1,VLOOKUP(A603,[1]DI!$A$4:$B$15000,2),0)</f>
        <v>0</v>
      </c>
      <c r="E603" s="70">
        <f t="shared" ca="1" si="197"/>
        <v>1</v>
      </c>
      <c r="F603" s="70">
        <f ca="1">(TRUNC(PRODUCT($E$12:$E602),16))</f>
        <v>1.0974624320472</v>
      </c>
      <c r="G603" s="70">
        <f t="shared" ca="1" si="198"/>
        <v>1.06716372908086</v>
      </c>
      <c r="H603" s="70">
        <f t="shared" ca="1" si="199"/>
        <v>1.0283918000000001</v>
      </c>
      <c r="I603" s="69">
        <f t="shared" si="188"/>
        <v>4.65E-2</v>
      </c>
      <c r="J603" s="71">
        <f t="shared" si="189"/>
        <v>44635</v>
      </c>
      <c r="K603" s="72">
        <f t="shared" si="190"/>
        <v>61</v>
      </c>
      <c r="L603" s="73">
        <f t="shared" si="184"/>
        <v>62</v>
      </c>
      <c r="M603" s="74">
        <f t="shared" si="185"/>
        <v>1.0112452110000001</v>
      </c>
      <c r="N603" s="74">
        <f t="shared" ca="1" si="186"/>
        <v>1.039956283</v>
      </c>
      <c r="O603" s="73">
        <f t="shared" si="191"/>
        <v>0</v>
      </c>
      <c r="P603" s="70">
        <f t="shared" ca="1" si="192"/>
        <v>39.956282999999999</v>
      </c>
      <c r="Q603" s="70">
        <f t="shared" si="193"/>
        <v>0</v>
      </c>
      <c r="R603" s="75" t="str">
        <f t="shared" si="194"/>
        <v>A+J=</v>
      </c>
      <c r="S603" s="71">
        <f t="shared" si="195"/>
        <v>44819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15">
      <c r="A604" s="68">
        <f t="shared" si="187"/>
        <v>44725</v>
      </c>
      <c r="B604" s="82">
        <f t="shared" ca="1" si="196"/>
        <v>1039.956283</v>
      </c>
      <c r="C604" s="70">
        <f t="shared" si="183"/>
        <v>1000</v>
      </c>
      <c r="D604" s="11">
        <f ca="1">IF(A604&lt;$B$1,VLOOKUP(A604,[1]DI!$A$4:$B$15000,2),0)</f>
        <v>0.1265</v>
      </c>
      <c r="E604" s="70">
        <f t="shared" ca="1" si="197"/>
        <v>1.0004727899999999</v>
      </c>
      <c r="F604" s="70">
        <f ca="1">(TRUNC(PRODUCT($E$12:$E603),16))</f>
        <v>1.0974624320472</v>
      </c>
      <c r="G604" s="70">
        <f t="shared" ca="1" si="198"/>
        <v>1.06716372908086</v>
      </c>
      <c r="H604" s="70">
        <f t="shared" ca="1" si="199"/>
        <v>1.0283918000000001</v>
      </c>
      <c r="I604" s="69">
        <f t="shared" si="188"/>
        <v>4.65E-2</v>
      </c>
      <c r="J604" s="71">
        <f t="shared" si="189"/>
        <v>44635</v>
      </c>
      <c r="K604" s="72">
        <f t="shared" si="190"/>
        <v>62</v>
      </c>
      <c r="L604" s="73">
        <f t="shared" si="184"/>
        <v>62</v>
      </c>
      <c r="M604" s="74">
        <f t="shared" si="185"/>
        <v>1.0112452110000001</v>
      </c>
      <c r="N604" s="74">
        <f t="shared" ca="1" si="186"/>
        <v>1.039956283</v>
      </c>
      <c r="O604" s="73">
        <f t="shared" si="191"/>
        <v>0</v>
      </c>
      <c r="P604" s="70">
        <f t="shared" ca="1" si="192"/>
        <v>39.956282999999999</v>
      </c>
      <c r="Q604" s="70">
        <f t="shared" si="193"/>
        <v>0</v>
      </c>
      <c r="R604" s="75" t="str">
        <f t="shared" si="194"/>
        <v>A+J=</v>
      </c>
      <c r="S604" s="71">
        <f t="shared" si="195"/>
        <v>44819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15">
      <c r="A605" s="68">
        <f t="shared" si="187"/>
        <v>44726</v>
      </c>
      <c r="B605" s="82">
        <f t="shared" ca="1" si="196"/>
        <v>1040.6356450000001</v>
      </c>
      <c r="C605" s="70">
        <f t="shared" si="183"/>
        <v>1000</v>
      </c>
      <c r="D605" s="11">
        <f ca="1">IF(A605&lt;$B$1,VLOOKUP(A605,[1]DI!$A$4:$B$15000,2),0)</f>
        <v>0.1265</v>
      </c>
      <c r="E605" s="70">
        <f t="shared" ca="1" si="197"/>
        <v>1.0004727899999999</v>
      </c>
      <c r="F605" s="70">
        <f ca="1">(TRUNC(PRODUCT($E$12:$E604),16))</f>
        <v>1.09798130131044</v>
      </c>
      <c r="G605" s="70">
        <f t="shared" ca="1" si="198"/>
        <v>1.06716372908086</v>
      </c>
      <c r="H605" s="70">
        <f t="shared" ca="1" si="199"/>
        <v>1.0288780200000001</v>
      </c>
      <c r="I605" s="69">
        <f t="shared" si="188"/>
        <v>4.65E-2</v>
      </c>
      <c r="J605" s="71">
        <f t="shared" si="189"/>
        <v>44635</v>
      </c>
      <c r="K605" s="72">
        <f t="shared" si="190"/>
        <v>63</v>
      </c>
      <c r="L605" s="73">
        <f t="shared" si="184"/>
        <v>63</v>
      </c>
      <c r="M605" s="74">
        <f t="shared" si="185"/>
        <v>1.0114276179999999</v>
      </c>
      <c r="N605" s="74">
        <f t="shared" ca="1" si="186"/>
        <v>1.0406356450000001</v>
      </c>
      <c r="O605" s="73">
        <f t="shared" si="191"/>
        <v>0</v>
      </c>
      <c r="P605" s="70">
        <f t="shared" ca="1" si="192"/>
        <v>40.635644999999997</v>
      </c>
      <c r="Q605" s="70">
        <f t="shared" si="193"/>
        <v>0</v>
      </c>
      <c r="R605" s="75" t="str">
        <f t="shared" si="194"/>
        <v>A+J=</v>
      </c>
      <c r="S605" s="71">
        <f t="shared" si="195"/>
        <v>44819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15">
      <c r="A606" s="68">
        <f t="shared" si="187"/>
        <v>44727</v>
      </c>
      <c r="B606" s="82">
        <f t="shared" ca="1" si="196"/>
        <v>1041.3154400000001</v>
      </c>
      <c r="C606" s="70">
        <f t="shared" si="183"/>
        <v>1000</v>
      </c>
      <c r="D606" s="11">
        <f ca="1">IF(A606&lt;$B$1,VLOOKUP(A606,[1]DI!$A$4:$B$15000,2),0)</f>
        <v>0.1265</v>
      </c>
      <c r="E606" s="70">
        <f t="shared" ca="1" si="197"/>
        <v>1.0004727899999999</v>
      </c>
      <c r="F606" s="70">
        <f ca="1">(TRUNC(PRODUCT($E$12:$E605),16))</f>
        <v>1.0985004158898899</v>
      </c>
      <c r="G606" s="70">
        <f t="shared" ca="1" si="198"/>
        <v>1.06716372908086</v>
      </c>
      <c r="H606" s="70">
        <f t="shared" ca="1" si="199"/>
        <v>1.02936446</v>
      </c>
      <c r="I606" s="69">
        <f t="shared" si="188"/>
        <v>4.65E-2</v>
      </c>
      <c r="J606" s="71">
        <f t="shared" si="189"/>
        <v>44635</v>
      </c>
      <c r="K606" s="72">
        <f t="shared" si="190"/>
        <v>64</v>
      </c>
      <c r="L606" s="73">
        <f t="shared" si="184"/>
        <v>64</v>
      </c>
      <c r="M606" s="74">
        <f t="shared" si="185"/>
        <v>1.011610057</v>
      </c>
      <c r="N606" s="74">
        <f t="shared" ca="1" si="186"/>
        <v>1.04131544</v>
      </c>
      <c r="O606" s="73">
        <f t="shared" si="191"/>
        <v>0</v>
      </c>
      <c r="P606" s="70">
        <f t="shared" ca="1" si="192"/>
        <v>41.315440000000002</v>
      </c>
      <c r="Q606" s="70">
        <f t="shared" si="193"/>
        <v>0</v>
      </c>
      <c r="R606" s="75" t="str">
        <f t="shared" si="194"/>
        <v>A+J=</v>
      </c>
      <c r="S606" s="71">
        <f t="shared" si="195"/>
        <v>44819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15">
      <c r="A607" s="68">
        <f t="shared" si="187"/>
        <v>44728</v>
      </c>
      <c r="B607" s="82">
        <f t="shared" ca="1" si="196"/>
        <v>1041.99568</v>
      </c>
      <c r="C607" s="70">
        <f t="shared" si="183"/>
        <v>1000</v>
      </c>
      <c r="D607" s="11">
        <f ca="1">IF(A607&lt;$B$1,VLOOKUP(A607,[1]DI!$A$4:$B$15000,2),0)</f>
        <v>0</v>
      </c>
      <c r="E607" s="70">
        <f t="shared" ca="1" si="197"/>
        <v>1</v>
      </c>
      <c r="F607" s="70">
        <f ca="1">(TRUNC(PRODUCT($E$12:$E606),16))</f>
        <v>1.0990197759015199</v>
      </c>
      <c r="G607" s="70">
        <f t="shared" ca="1" si="198"/>
        <v>1.06716372908086</v>
      </c>
      <c r="H607" s="70">
        <f t="shared" ca="1" si="199"/>
        <v>1.0298511299999999</v>
      </c>
      <c r="I607" s="69">
        <f t="shared" si="188"/>
        <v>4.65E-2</v>
      </c>
      <c r="J607" s="71">
        <f t="shared" si="189"/>
        <v>44635</v>
      </c>
      <c r="K607" s="72">
        <f t="shared" si="190"/>
        <v>64</v>
      </c>
      <c r="L607" s="73">
        <f t="shared" si="184"/>
        <v>65</v>
      </c>
      <c r="M607" s="74">
        <f t="shared" si="185"/>
        <v>1.0117925299999999</v>
      </c>
      <c r="N607" s="74">
        <f t="shared" ca="1" si="186"/>
        <v>1.0419956800000001</v>
      </c>
      <c r="O607" s="73">
        <f t="shared" si="191"/>
        <v>0</v>
      </c>
      <c r="P607" s="70">
        <f t="shared" ca="1" si="192"/>
        <v>41.99568</v>
      </c>
      <c r="Q607" s="70">
        <f t="shared" si="193"/>
        <v>0</v>
      </c>
      <c r="R607" s="75" t="str">
        <f t="shared" si="194"/>
        <v>A+J=</v>
      </c>
      <c r="S607" s="71">
        <f t="shared" si="195"/>
        <v>44819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15">
      <c r="A608" s="68">
        <f t="shared" si="187"/>
        <v>44729</v>
      </c>
      <c r="B608" s="82">
        <f t="shared" ca="1" si="196"/>
        <v>1041.99568</v>
      </c>
      <c r="C608" s="70">
        <f t="shared" si="183"/>
        <v>1000</v>
      </c>
      <c r="D608" s="11">
        <f ca="1">IF(A608&lt;$B$1,VLOOKUP(A608,[1]DI!$A$4:$B$15000,2),0)</f>
        <v>0.13150000000000001</v>
      </c>
      <c r="E608" s="70">
        <f t="shared" ca="1" si="197"/>
        <v>1.0004903700000001</v>
      </c>
      <c r="F608" s="70">
        <f ca="1">(TRUNC(PRODUCT($E$12:$E607),16))</f>
        <v>1.0990197759015199</v>
      </c>
      <c r="G608" s="70">
        <f t="shared" ca="1" si="198"/>
        <v>1.06716372908086</v>
      </c>
      <c r="H608" s="70">
        <f t="shared" ca="1" si="199"/>
        <v>1.0298511299999999</v>
      </c>
      <c r="I608" s="69">
        <f t="shared" si="188"/>
        <v>4.65E-2</v>
      </c>
      <c r="J608" s="71">
        <f t="shared" si="189"/>
        <v>44635</v>
      </c>
      <c r="K608" s="72">
        <f t="shared" si="190"/>
        <v>65</v>
      </c>
      <c r="L608" s="73">
        <f t="shared" si="184"/>
        <v>65</v>
      </c>
      <c r="M608" s="74">
        <f t="shared" si="185"/>
        <v>1.0117925299999999</v>
      </c>
      <c r="N608" s="74">
        <f t="shared" ca="1" si="186"/>
        <v>1.0419956800000001</v>
      </c>
      <c r="O608" s="73">
        <f t="shared" si="191"/>
        <v>0</v>
      </c>
      <c r="P608" s="70">
        <f t="shared" ca="1" si="192"/>
        <v>41.99568</v>
      </c>
      <c r="Q608" s="70">
        <f t="shared" si="193"/>
        <v>0</v>
      </c>
      <c r="R608" s="75" t="str">
        <f t="shared" si="194"/>
        <v>A+J=</v>
      </c>
      <c r="S608" s="71">
        <f t="shared" si="195"/>
        <v>44819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15">
      <c r="A609" s="68">
        <f t="shared" si="187"/>
        <v>44730</v>
      </c>
      <c r="B609" s="82">
        <f t="shared" ca="1" si="196"/>
        <v>1042.694692</v>
      </c>
      <c r="C609" s="70">
        <f t="shared" si="183"/>
        <v>1000</v>
      </c>
      <c r="D609" s="11">
        <f ca="1">IF(A609&lt;$B$1,VLOOKUP(A609,[1]DI!$A$4:$B$15000,2),0)</f>
        <v>0</v>
      </c>
      <c r="E609" s="70">
        <f t="shared" ca="1" si="197"/>
        <v>1</v>
      </c>
      <c r="F609" s="70">
        <f ca="1">(TRUNC(PRODUCT($E$12:$E608),16))</f>
        <v>1.0995587022290301</v>
      </c>
      <c r="G609" s="70">
        <f t="shared" ca="1" si="198"/>
        <v>1.06716372908086</v>
      </c>
      <c r="H609" s="70">
        <f t="shared" ca="1" si="199"/>
        <v>1.0303561400000001</v>
      </c>
      <c r="I609" s="69">
        <f t="shared" si="188"/>
        <v>4.65E-2</v>
      </c>
      <c r="J609" s="71">
        <f t="shared" si="189"/>
        <v>44635</v>
      </c>
      <c r="K609" s="72">
        <f t="shared" si="190"/>
        <v>65</v>
      </c>
      <c r="L609" s="73">
        <f t="shared" si="184"/>
        <v>66</v>
      </c>
      <c r="M609" s="74">
        <f t="shared" si="185"/>
        <v>1.0119750359999999</v>
      </c>
      <c r="N609" s="74">
        <f t="shared" ca="1" si="186"/>
        <v>1.042694692</v>
      </c>
      <c r="O609" s="73">
        <f t="shared" si="191"/>
        <v>0</v>
      </c>
      <c r="P609" s="70">
        <f t="shared" ca="1" si="192"/>
        <v>42.694692000000003</v>
      </c>
      <c r="Q609" s="70">
        <f t="shared" si="193"/>
        <v>0</v>
      </c>
      <c r="R609" s="75" t="str">
        <f t="shared" si="194"/>
        <v>A+J=</v>
      </c>
      <c r="S609" s="71">
        <f t="shared" si="195"/>
        <v>44819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15">
      <c r="A610" s="68">
        <f t="shared" si="187"/>
        <v>44731</v>
      </c>
      <c r="B610" s="82">
        <f t="shared" ca="1" si="196"/>
        <v>1042.694692</v>
      </c>
      <c r="C610" s="70">
        <f t="shared" si="183"/>
        <v>1000</v>
      </c>
      <c r="D610" s="11">
        <f ca="1">IF(A610&lt;$B$1,VLOOKUP(A610,[1]DI!$A$4:$B$15000,2),0)</f>
        <v>0</v>
      </c>
      <c r="E610" s="70">
        <f t="shared" ca="1" si="197"/>
        <v>1</v>
      </c>
      <c r="F610" s="70">
        <f ca="1">(TRUNC(PRODUCT($E$12:$E609),16))</f>
        <v>1.0995587022290301</v>
      </c>
      <c r="G610" s="70">
        <f t="shared" ca="1" si="198"/>
        <v>1.06716372908086</v>
      </c>
      <c r="H610" s="70">
        <f t="shared" ca="1" si="199"/>
        <v>1.0303561400000001</v>
      </c>
      <c r="I610" s="69">
        <f t="shared" si="188"/>
        <v>4.65E-2</v>
      </c>
      <c r="J610" s="71">
        <f t="shared" si="189"/>
        <v>44635</v>
      </c>
      <c r="K610" s="72">
        <f t="shared" si="190"/>
        <v>65</v>
      </c>
      <c r="L610" s="73">
        <f t="shared" si="184"/>
        <v>66</v>
      </c>
      <c r="M610" s="74">
        <f t="shared" si="185"/>
        <v>1.0119750359999999</v>
      </c>
      <c r="N610" s="74">
        <f t="shared" ca="1" si="186"/>
        <v>1.042694692</v>
      </c>
      <c r="O610" s="73">
        <f t="shared" si="191"/>
        <v>0</v>
      </c>
      <c r="P610" s="70">
        <f t="shared" ca="1" si="192"/>
        <v>42.694692000000003</v>
      </c>
      <c r="Q610" s="70">
        <f t="shared" si="193"/>
        <v>0</v>
      </c>
      <c r="R610" s="75" t="str">
        <f t="shared" si="194"/>
        <v>A+J=</v>
      </c>
      <c r="S610" s="71">
        <f t="shared" si="195"/>
        <v>44819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15">
      <c r="A611" s="68">
        <f t="shared" si="187"/>
        <v>44732</v>
      </c>
      <c r="B611" s="82">
        <f t="shared" ca="1" si="196"/>
        <v>1042.694692</v>
      </c>
      <c r="C611" s="70">
        <f t="shared" si="183"/>
        <v>1000</v>
      </c>
      <c r="D611" s="11">
        <f ca="1">IF(A611&lt;$B$1,VLOOKUP(A611,[1]DI!$A$4:$B$15000,2),0)</f>
        <v>0.13150000000000001</v>
      </c>
      <c r="E611" s="70">
        <f t="shared" ca="1" si="197"/>
        <v>1.0004903700000001</v>
      </c>
      <c r="F611" s="70">
        <f ca="1">(TRUNC(PRODUCT($E$12:$E610),16))</f>
        <v>1.0995587022290301</v>
      </c>
      <c r="G611" s="70">
        <f t="shared" ca="1" si="198"/>
        <v>1.06716372908086</v>
      </c>
      <c r="H611" s="70">
        <f t="shared" ca="1" si="199"/>
        <v>1.0303561400000001</v>
      </c>
      <c r="I611" s="69">
        <f t="shared" si="188"/>
        <v>4.65E-2</v>
      </c>
      <c r="J611" s="71">
        <f t="shared" si="189"/>
        <v>44635</v>
      </c>
      <c r="K611" s="72">
        <f t="shared" si="190"/>
        <v>66</v>
      </c>
      <c r="L611" s="73">
        <f t="shared" si="184"/>
        <v>66</v>
      </c>
      <c r="M611" s="74">
        <f t="shared" si="185"/>
        <v>1.0119750359999999</v>
      </c>
      <c r="N611" s="74">
        <f t="shared" ca="1" si="186"/>
        <v>1.042694692</v>
      </c>
      <c r="O611" s="73">
        <f t="shared" si="191"/>
        <v>0</v>
      </c>
      <c r="P611" s="70">
        <f t="shared" ca="1" si="192"/>
        <v>42.694692000000003</v>
      </c>
      <c r="Q611" s="70">
        <f t="shared" si="193"/>
        <v>0</v>
      </c>
      <c r="R611" s="75" t="str">
        <f t="shared" si="194"/>
        <v>A+J=</v>
      </c>
      <c r="S611" s="71">
        <f t="shared" si="195"/>
        <v>44819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15">
      <c r="A612" s="68">
        <f t="shared" si="187"/>
        <v>44733</v>
      </c>
      <c r="B612" s="82">
        <f t="shared" ca="1" si="196"/>
        <v>1043.3941739899999</v>
      </c>
      <c r="C612" s="70">
        <f t="shared" si="183"/>
        <v>1000</v>
      </c>
      <c r="D612" s="11">
        <f ca="1">IF(A612&lt;$B$1,VLOOKUP(A612,[1]DI!$A$4:$B$15000,2),0)</f>
        <v>0.13150000000000001</v>
      </c>
      <c r="E612" s="70">
        <f t="shared" ca="1" si="197"/>
        <v>1.0004903700000001</v>
      </c>
      <c r="F612" s="70">
        <f ca="1">(TRUNC(PRODUCT($E$12:$E611),16))</f>
        <v>1.1000978928298399</v>
      </c>
      <c r="G612" s="70">
        <f t="shared" ca="1" si="198"/>
        <v>1.06716372908086</v>
      </c>
      <c r="H612" s="70">
        <f t="shared" ca="1" si="199"/>
        <v>1.0308614</v>
      </c>
      <c r="I612" s="69">
        <f t="shared" si="188"/>
        <v>4.65E-2</v>
      </c>
      <c r="J612" s="71">
        <f t="shared" si="189"/>
        <v>44635</v>
      </c>
      <c r="K612" s="72">
        <f t="shared" si="190"/>
        <v>67</v>
      </c>
      <c r="L612" s="73">
        <f t="shared" si="184"/>
        <v>67</v>
      </c>
      <c r="M612" s="74">
        <f t="shared" si="185"/>
        <v>1.0121575739999999</v>
      </c>
      <c r="N612" s="74">
        <f t="shared" ca="1" si="186"/>
        <v>1.0433941739999999</v>
      </c>
      <c r="O612" s="73">
        <f t="shared" si="191"/>
        <v>0</v>
      </c>
      <c r="P612" s="70">
        <f t="shared" ca="1" si="192"/>
        <v>43.394173989999999</v>
      </c>
      <c r="Q612" s="70">
        <f t="shared" si="193"/>
        <v>0</v>
      </c>
      <c r="R612" s="75" t="str">
        <f t="shared" si="194"/>
        <v>A+J=</v>
      </c>
      <c r="S612" s="71">
        <f t="shared" si="195"/>
        <v>44819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15">
      <c r="A613" s="68">
        <f t="shared" si="187"/>
        <v>44734</v>
      </c>
      <c r="B613" s="82">
        <f t="shared" ca="1" si="196"/>
        <v>1044.0941170000001</v>
      </c>
      <c r="C613" s="70">
        <f t="shared" si="183"/>
        <v>1000</v>
      </c>
      <c r="D613" s="11">
        <f ca="1">IF(A613&lt;$B$1,VLOOKUP(A613,[1]DI!$A$4:$B$15000,2),0)</f>
        <v>0.13150000000000001</v>
      </c>
      <c r="E613" s="70">
        <f t="shared" ca="1" si="197"/>
        <v>1.0004903700000001</v>
      </c>
      <c r="F613" s="70">
        <f ca="1">(TRUNC(PRODUCT($E$12:$E612),16))</f>
        <v>1.1006373478335501</v>
      </c>
      <c r="G613" s="70">
        <f t="shared" ca="1" si="198"/>
        <v>1.06716372908086</v>
      </c>
      <c r="H613" s="70">
        <f t="shared" ca="1" si="199"/>
        <v>1.0313669000000001</v>
      </c>
      <c r="I613" s="69">
        <f t="shared" si="188"/>
        <v>4.65E-2</v>
      </c>
      <c r="J613" s="71">
        <f t="shared" si="189"/>
        <v>44635</v>
      </c>
      <c r="K613" s="72">
        <f t="shared" si="190"/>
        <v>68</v>
      </c>
      <c r="L613" s="73">
        <f t="shared" si="184"/>
        <v>68</v>
      </c>
      <c r="M613" s="74">
        <f t="shared" si="185"/>
        <v>1.012340145</v>
      </c>
      <c r="N613" s="74">
        <f t="shared" ca="1" si="186"/>
        <v>1.044094117</v>
      </c>
      <c r="O613" s="73">
        <f t="shared" si="191"/>
        <v>0</v>
      </c>
      <c r="P613" s="70">
        <f t="shared" ca="1" si="192"/>
        <v>44.094116999999997</v>
      </c>
      <c r="Q613" s="70">
        <f t="shared" si="193"/>
        <v>0</v>
      </c>
      <c r="R613" s="75" t="str">
        <f t="shared" si="194"/>
        <v>A+J=</v>
      </c>
      <c r="S613" s="71">
        <f t="shared" si="195"/>
        <v>44819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15">
      <c r="A614" s="68">
        <f t="shared" si="187"/>
        <v>44735</v>
      </c>
      <c r="B614" s="82">
        <f t="shared" ca="1" si="196"/>
        <v>1044.7945329900001</v>
      </c>
      <c r="C614" s="70">
        <f t="shared" si="183"/>
        <v>1000</v>
      </c>
      <c r="D614" s="11">
        <f ca="1">IF(A614&lt;$B$1,VLOOKUP(A614,[1]DI!$A$4:$B$15000,2),0)</f>
        <v>0.13150000000000001</v>
      </c>
      <c r="E614" s="70">
        <f t="shared" ca="1" si="197"/>
        <v>1.0004903700000001</v>
      </c>
      <c r="F614" s="70">
        <f ca="1">(TRUNC(PRODUCT($E$12:$E613),16))</f>
        <v>1.1011770673698</v>
      </c>
      <c r="G614" s="70">
        <f t="shared" ca="1" si="198"/>
        <v>1.06716372908086</v>
      </c>
      <c r="H614" s="70">
        <f t="shared" ca="1" si="199"/>
        <v>1.0318726499999999</v>
      </c>
      <c r="I614" s="69">
        <f t="shared" si="188"/>
        <v>4.65E-2</v>
      </c>
      <c r="J614" s="71">
        <f t="shared" si="189"/>
        <v>44635</v>
      </c>
      <c r="K614" s="72">
        <f t="shared" si="190"/>
        <v>69</v>
      </c>
      <c r="L614" s="73">
        <f t="shared" si="184"/>
        <v>69</v>
      </c>
      <c r="M614" s="74">
        <f t="shared" si="185"/>
        <v>1.01252275</v>
      </c>
      <c r="N614" s="74">
        <f t="shared" ca="1" si="186"/>
        <v>1.0447945329999999</v>
      </c>
      <c r="O614" s="73">
        <f t="shared" si="191"/>
        <v>0</v>
      </c>
      <c r="P614" s="70">
        <f t="shared" ca="1" si="192"/>
        <v>44.79453299</v>
      </c>
      <c r="Q614" s="70">
        <f t="shared" si="193"/>
        <v>0</v>
      </c>
      <c r="R614" s="75" t="str">
        <f t="shared" si="194"/>
        <v>A+J=</v>
      </c>
      <c r="S614" s="71">
        <f t="shared" si="195"/>
        <v>44819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15">
      <c r="A615" s="68">
        <f t="shared" si="187"/>
        <v>44736</v>
      </c>
      <c r="B615" s="82">
        <f t="shared" ca="1" si="196"/>
        <v>1045.49542</v>
      </c>
      <c r="C615" s="70">
        <f t="shared" si="183"/>
        <v>1000</v>
      </c>
      <c r="D615" s="11">
        <f ca="1">IF(A615&lt;$B$1,VLOOKUP(A615,[1]DI!$A$4:$B$15000,2),0)</f>
        <v>0.13150000000000001</v>
      </c>
      <c r="E615" s="70">
        <f t="shared" ca="1" si="197"/>
        <v>1.0004903700000001</v>
      </c>
      <c r="F615" s="70">
        <f ca="1">(TRUNC(PRODUCT($E$12:$E614),16))</f>
        <v>1.1017170515683301</v>
      </c>
      <c r="G615" s="70">
        <f t="shared" ca="1" si="198"/>
        <v>1.06716372908086</v>
      </c>
      <c r="H615" s="70">
        <f t="shared" ca="1" si="199"/>
        <v>1.0323786500000001</v>
      </c>
      <c r="I615" s="69">
        <f t="shared" si="188"/>
        <v>4.65E-2</v>
      </c>
      <c r="J615" s="71">
        <f t="shared" si="189"/>
        <v>44635</v>
      </c>
      <c r="K615" s="72">
        <f t="shared" si="190"/>
        <v>70</v>
      </c>
      <c r="L615" s="73">
        <f t="shared" si="184"/>
        <v>70</v>
      </c>
      <c r="M615" s="74">
        <f t="shared" si="185"/>
        <v>1.012705387</v>
      </c>
      <c r="N615" s="74">
        <f t="shared" ca="1" si="186"/>
        <v>1.04549542</v>
      </c>
      <c r="O615" s="73">
        <f t="shared" si="191"/>
        <v>0</v>
      </c>
      <c r="P615" s="70">
        <f t="shared" ca="1" si="192"/>
        <v>45.495420000000003</v>
      </c>
      <c r="Q615" s="70">
        <f t="shared" si="193"/>
        <v>0</v>
      </c>
      <c r="R615" s="75" t="str">
        <f t="shared" si="194"/>
        <v>A+J=</v>
      </c>
      <c r="S615" s="71">
        <f t="shared" si="195"/>
        <v>44819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15">
      <c r="A616" s="68">
        <f t="shared" si="187"/>
        <v>44737</v>
      </c>
      <c r="B616" s="82">
        <f t="shared" ca="1" si="196"/>
        <v>1046.1967790000001</v>
      </c>
      <c r="C616" s="70">
        <f t="shared" si="183"/>
        <v>1000</v>
      </c>
      <c r="D616" s="11">
        <f ca="1">IF(A616&lt;$B$1,VLOOKUP(A616,[1]DI!$A$4:$B$15000,2),0)</f>
        <v>0</v>
      </c>
      <c r="E616" s="70">
        <f t="shared" ca="1" si="197"/>
        <v>1</v>
      </c>
      <c r="F616" s="70">
        <f ca="1">(TRUNC(PRODUCT($E$12:$E615),16))</f>
        <v>1.10225730055891</v>
      </c>
      <c r="G616" s="70">
        <f t="shared" ca="1" si="198"/>
        <v>1.06716372908086</v>
      </c>
      <c r="H616" s="70">
        <f t="shared" ca="1" si="199"/>
        <v>1.0328849</v>
      </c>
      <c r="I616" s="69">
        <f t="shared" si="188"/>
        <v>4.65E-2</v>
      </c>
      <c r="J616" s="71">
        <f t="shared" si="189"/>
        <v>44635</v>
      </c>
      <c r="K616" s="72">
        <f t="shared" si="190"/>
        <v>70</v>
      </c>
      <c r="L616" s="73">
        <f t="shared" si="184"/>
        <v>71</v>
      </c>
      <c r="M616" s="74">
        <f t="shared" si="185"/>
        <v>1.0128880570000001</v>
      </c>
      <c r="N616" s="74">
        <f t="shared" ca="1" si="186"/>
        <v>1.046196779</v>
      </c>
      <c r="O616" s="73">
        <f t="shared" si="191"/>
        <v>0</v>
      </c>
      <c r="P616" s="70">
        <f t="shared" ca="1" si="192"/>
        <v>46.196778999999999</v>
      </c>
      <c r="Q616" s="70">
        <f t="shared" si="193"/>
        <v>0</v>
      </c>
      <c r="R616" s="75" t="str">
        <f t="shared" si="194"/>
        <v>A+J=</v>
      </c>
      <c r="S616" s="71">
        <f t="shared" si="195"/>
        <v>44819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15">
      <c r="A617" s="68">
        <f t="shared" si="187"/>
        <v>44738</v>
      </c>
      <c r="B617" s="82">
        <f t="shared" ca="1" si="196"/>
        <v>1046.1967790000001</v>
      </c>
      <c r="C617" s="70">
        <f t="shared" si="183"/>
        <v>1000</v>
      </c>
      <c r="D617" s="11">
        <f ca="1">IF(A617&lt;$B$1,VLOOKUP(A617,[1]DI!$A$4:$B$15000,2),0)</f>
        <v>0</v>
      </c>
      <c r="E617" s="70">
        <f t="shared" ca="1" si="197"/>
        <v>1</v>
      </c>
      <c r="F617" s="70">
        <f ca="1">(TRUNC(PRODUCT($E$12:$E616),16))</f>
        <v>1.10225730055891</v>
      </c>
      <c r="G617" s="70">
        <f t="shared" ca="1" si="198"/>
        <v>1.06716372908086</v>
      </c>
      <c r="H617" s="70">
        <f t="shared" ca="1" si="199"/>
        <v>1.0328849</v>
      </c>
      <c r="I617" s="69">
        <f t="shared" si="188"/>
        <v>4.65E-2</v>
      </c>
      <c r="J617" s="71">
        <f t="shared" si="189"/>
        <v>44635</v>
      </c>
      <c r="K617" s="72">
        <f t="shared" si="190"/>
        <v>70</v>
      </c>
      <c r="L617" s="73">
        <f t="shared" si="184"/>
        <v>71</v>
      </c>
      <c r="M617" s="74">
        <f t="shared" si="185"/>
        <v>1.0128880570000001</v>
      </c>
      <c r="N617" s="74">
        <f t="shared" ca="1" si="186"/>
        <v>1.046196779</v>
      </c>
      <c r="O617" s="73">
        <f t="shared" si="191"/>
        <v>0</v>
      </c>
      <c r="P617" s="70">
        <f t="shared" ca="1" si="192"/>
        <v>46.196778999999999</v>
      </c>
      <c r="Q617" s="70">
        <f t="shared" si="193"/>
        <v>0</v>
      </c>
      <c r="R617" s="75" t="str">
        <f t="shared" si="194"/>
        <v>A+J=</v>
      </c>
      <c r="S617" s="71">
        <f t="shared" si="195"/>
        <v>44819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15">
      <c r="A618" s="68">
        <f t="shared" si="187"/>
        <v>44739</v>
      </c>
      <c r="B618" s="82">
        <f t="shared" ca="1" si="196"/>
        <v>1046.1967790000001</v>
      </c>
      <c r="C618" s="70">
        <f t="shared" si="183"/>
        <v>1000</v>
      </c>
      <c r="D618" s="11">
        <f ca="1">IF(A618&lt;$B$1,VLOOKUP(A618,[1]DI!$A$4:$B$15000,2),0)</f>
        <v>0.13150000000000001</v>
      </c>
      <c r="E618" s="70">
        <f t="shared" ca="1" si="197"/>
        <v>1.0004903700000001</v>
      </c>
      <c r="F618" s="70">
        <f ca="1">(TRUNC(PRODUCT($E$12:$E617),16))</f>
        <v>1.10225730055891</v>
      </c>
      <c r="G618" s="70">
        <f t="shared" ca="1" si="198"/>
        <v>1.06716372908086</v>
      </c>
      <c r="H618" s="70">
        <f t="shared" ca="1" si="199"/>
        <v>1.0328849</v>
      </c>
      <c r="I618" s="69">
        <f t="shared" si="188"/>
        <v>4.65E-2</v>
      </c>
      <c r="J618" s="71">
        <f t="shared" si="189"/>
        <v>44635</v>
      </c>
      <c r="K618" s="72">
        <f t="shared" si="190"/>
        <v>71</v>
      </c>
      <c r="L618" s="73">
        <f t="shared" si="184"/>
        <v>71</v>
      </c>
      <c r="M618" s="74">
        <f t="shared" si="185"/>
        <v>1.0128880570000001</v>
      </c>
      <c r="N618" s="74">
        <f t="shared" ca="1" si="186"/>
        <v>1.046196779</v>
      </c>
      <c r="O618" s="73">
        <f t="shared" si="191"/>
        <v>0</v>
      </c>
      <c r="P618" s="70">
        <f t="shared" ca="1" si="192"/>
        <v>46.196778999999999</v>
      </c>
      <c r="Q618" s="70">
        <f t="shared" si="193"/>
        <v>0</v>
      </c>
      <c r="R618" s="75" t="str">
        <f t="shared" si="194"/>
        <v>A+J=</v>
      </c>
      <c r="S618" s="71">
        <f t="shared" si="195"/>
        <v>44819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15">
      <c r="A619" s="68">
        <f t="shared" si="187"/>
        <v>44740</v>
      </c>
      <c r="B619" s="82">
        <f t="shared" ca="1" si="196"/>
        <v>1046.8986010000001</v>
      </c>
      <c r="C619" s="70">
        <f t="shared" si="183"/>
        <v>1000</v>
      </c>
      <c r="D619" s="11">
        <f ca="1">IF(A619&lt;$B$1,VLOOKUP(A619,[1]DI!$A$4:$B$15000,2),0)</f>
        <v>0.13150000000000001</v>
      </c>
      <c r="E619" s="70">
        <f t="shared" ca="1" si="197"/>
        <v>1.0004903700000001</v>
      </c>
      <c r="F619" s="70">
        <f ca="1">(TRUNC(PRODUCT($E$12:$E618),16))</f>
        <v>1.1027978144713799</v>
      </c>
      <c r="G619" s="70">
        <f t="shared" ca="1" si="198"/>
        <v>1.06716372908086</v>
      </c>
      <c r="H619" s="70">
        <f t="shared" ca="1" si="199"/>
        <v>1.03339139</v>
      </c>
      <c r="I619" s="69">
        <f t="shared" si="188"/>
        <v>4.65E-2</v>
      </c>
      <c r="J619" s="71">
        <f t="shared" si="189"/>
        <v>44635</v>
      </c>
      <c r="K619" s="72">
        <f t="shared" si="190"/>
        <v>72</v>
      </c>
      <c r="L619" s="73">
        <f t="shared" si="184"/>
        <v>72</v>
      </c>
      <c r="M619" s="74">
        <f t="shared" si="185"/>
        <v>1.01307076</v>
      </c>
      <c r="N619" s="74">
        <f t="shared" ca="1" si="186"/>
        <v>1.0468986010000001</v>
      </c>
      <c r="O619" s="73">
        <f t="shared" si="191"/>
        <v>0</v>
      </c>
      <c r="P619" s="70">
        <f t="shared" ca="1" si="192"/>
        <v>46.898600999999999</v>
      </c>
      <c r="Q619" s="70">
        <f t="shared" si="193"/>
        <v>0</v>
      </c>
      <c r="R619" s="75" t="str">
        <f t="shared" si="194"/>
        <v>A+J=</v>
      </c>
      <c r="S619" s="71">
        <f t="shared" si="195"/>
        <v>44819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15">
      <c r="A620" s="68">
        <f t="shared" si="187"/>
        <v>44741</v>
      </c>
      <c r="B620" s="82">
        <f t="shared" ca="1" si="196"/>
        <v>1047.6009049899999</v>
      </c>
      <c r="C620" s="70">
        <f t="shared" si="183"/>
        <v>1000</v>
      </c>
      <c r="D620" s="11">
        <f ca="1">IF(A620&lt;$B$1,VLOOKUP(A620,[1]DI!$A$4:$B$15000,2),0)</f>
        <v>0.13150000000000001</v>
      </c>
      <c r="E620" s="70">
        <f t="shared" ca="1" si="197"/>
        <v>1.0004903700000001</v>
      </c>
      <c r="F620" s="70">
        <f ca="1">(TRUNC(PRODUCT($E$12:$E619),16))</f>
        <v>1.1033385934356701</v>
      </c>
      <c r="G620" s="70">
        <f t="shared" ca="1" si="198"/>
        <v>1.06716372908086</v>
      </c>
      <c r="H620" s="70">
        <f t="shared" ca="1" si="199"/>
        <v>1.03389814</v>
      </c>
      <c r="I620" s="69">
        <f t="shared" si="188"/>
        <v>4.65E-2</v>
      </c>
      <c r="J620" s="71">
        <f t="shared" si="189"/>
        <v>44635</v>
      </c>
      <c r="K620" s="72">
        <f t="shared" si="190"/>
        <v>73</v>
      </c>
      <c r="L620" s="73">
        <f t="shared" si="184"/>
        <v>73</v>
      </c>
      <c r="M620" s="74">
        <f t="shared" si="185"/>
        <v>1.0132534959999999</v>
      </c>
      <c r="N620" s="74">
        <f t="shared" ca="1" si="186"/>
        <v>1.0476009049999999</v>
      </c>
      <c r="O620" s="73">
        <f t="shared" si="191"/>
        <v>0</v>
      </c>
      <c r="P620" s="70">
        <f t="shared" ca="1" si="192"/>
        <v>47.600904989999997</v>
      </c>
      <c r="Q620" s="70">
        <f t="shared" si="193"/>
        <v>0</v>
      </c>
      <c r="R620" s="75" t="str">
        <f t="shared" si="194"/>
        <v>A+J=</v>
      </c>
      <c r="S620" s="71">
        <f t="shared" si="195"/>
        <v>44819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15">
      <c r="A621" s="68">
        <f t="shared" si="187"/>
        <v>44742</v>
      </c>
      <c r="B621" s="82">
        <f t="shared" ca="1" si="196"/>
        <v>1048.303672</v>
      </c>
      <c r="C621" s="70">
        <f t="shared" si="183"/>
        <v>1000</v>
      </c>
      <c r="D621" s="11">
        <f ca="1">IF(A621&lt;$B$1,VLOOKUP(A621,[1]DI!$A$4:$B$15000,2),0)</f>
        <v>0.13150000000000001</v>
      </c>
      <c r="E621" s="70">
        <f t="shared" ca="1" si="197"/>
        <v>1.0004903700000001</v>
      </c>
      <c r="F621" s="70">
        <f ca="1">(TRUNC(PRODUCT($E$12:$E620),16))</f>
        <v>1.1038796375817299</v>
      </c>
      <c r="G621" s="70">
        <f t="shared" ca="1" si="198"/>
        <v>1.06716372908086</v>
      </c>
      <c r="H621" s="70">
        <f t="shared" ca="1" si="199"/>
        <v>1.0344051299999999</v>
      </c>
      <c r="I621" s="69">
        <f t="shared" si="188"/>
        <v>4.65E-2</v>
      </c>
      <c r="J621" s="71">
        <f t="shared" si="189"/>
        <v>44635</v>
      </c>
      <c r="K621" s="72">
        <f t="shared" si="190"/>
        <v>74</v>
      </c>
      <c r="L621" s="73">
        <f t="shared" si="184"/>
        <v>74</v>
      </c>
      <c r="M621" s="74">
        <f t="shared" si="185"/>
        <v>1.013436266</v>
      </c>
      <c r="N621" s="74">
        <f t="shared" ca="1" si="186"/>
        <v>1.0483036720000001</v>
      </c>
      <c r="O621" s="73">
        <f t="shared" si="191"/>
        <v>0</v>
      </c>
      <c r="P621" s="70">
        <f t="shared" ca="1" si="192"/>
        <v>48.303671999999999</v>
      </c>
      <c r="Q621" s="70">
        <f t="shared" si="193"/>
        <v>0</v>
      </c>
      <c r="R621" s="75" t="str">
        <f t="shared" si="194"/>
        <v>A+J=</v>
      </c>
      <c r="S621" s="71">
        <f t="shared" si="195"/>
        <v>44819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15">
      <c r="A622" s="68">
        <f t="shared" si="187"/>
        <v>44743</v>
      </c>
      <c r="B622" s="82">
        <f t="shared" ca="1" si="196"/>
        <v>1049.0069120000001</v>
      </c>
      <c r="C622" s="70">
        <f t="shared" si="183"/>
        <v>1000</v>
      </c>
      <c r="D622" s="11">
        <f ca="1">IF(A622&lt;$B$1,VLOOKUP(A622,[1]DI!$A$4:$B$15000,2),0)</f>
        <v>0.13150000000000001</v>
      </c>
      <c r="E622" s="70">
        <f t="shared" ca="1" si="197"/>
        <v>1.0004903700000001</v>
      </c>
      <c r="F622" s="70">
        <f ca="1">(TRUNC(PRODUCT($E$12:$E621),16))</f>
        <v>1.10442094703961</v>
      </c>
      <c r="G622" s="70">
        <f t="shared" ca="1" si="198"/>
        <v>1.06716372908086</v>
      </c>
      <c r="H622" s="70">
        <f t="shared" ca="1" si="199"/>
        <v>1.03491237</v>
      </c>
      <c r="I622" s="69">
        <f t="shared" si="188"/>
        <v>4.65E-2</v>
      </c>
      <c r="J622" s="71">
        <f t="shared" si="189"/>
        <v>44635</v>
      </c>
      <c r="K622" s="72">
        <f t="shared" si="190"/>
        <v>75</v>
      </c>
      <c r="L622" s="73">
        <f t="shared" si="184"/>
        <v>75</v>
      </c>
      <c r="M622" s="74">
        <f t="shared" si="185"/>
        <v>1.0136190679999999</v>
      </c>
      <c r="N622" s="74">
        <f t="shared" ca="1" si="186"/>
        <v>1.0490069120000001</v>
      </c>
      <c r="O622" s="73">
        <f t="shared" si="191"/>
        <v>0</v>
      </c>
      <c r="P622" s="70">
        <f t="shared" ca="1" si="192"/>
        <v>49.006912</v>
      </c>
      <c r="Q622" s="70">
        <f t="shared" si="193"/>
        <v>0</v>
      </c>
      <c r="R622" s="75" t="str">
        <f t="shared" si="194"/>
        <v>A+J=</v>
      </c>
      <c r="S622" s="71">
        <f t="shared" si="195"/>
        <v>44819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15">
      <c r="A623" s="68">
        <f t="shared" si="187"/>
        <v>44744</v>
      </c>
      <c r="B623" s="82">
        <f t="shared" ca="1" si="196"/>
        <v>1049.7106240000001</v>
      </c>
      <c r="C623" s="70">
        <f t="shared" si="183"/>
        <v>1000</v>
      </c>
      <c r="D623" s="11">
        <f ca="1">IF(A623&lt;$B$1,VLOOKUP(A623,[1]DI!$A$4:$B$15000,2),0)</f>
        <v>0</v>
      </c>
      <c r="E623" s="70">
        <f t="shared" ca="1" si="197"/>
        <v>1</v>
      </c>
      <c r="F623" s="70">
        <f ca="1">(TRUNC(PRODUCT($E$12:$E622),16))</f>
        <v>1.1049625219394099</v>
      </c>
      <c r="G623" s="70">
        <f t="shared" ca="1" si="198"/>
        <v>1.06716372908086</v>
      </c>
      <c r="H623" s="70">
        <f t="shared" ca="1" si="199"/>
        <v>1.03541986</v>
      </c>
      <c r="I623" s="69">
        <f t="shared" si="188"/>
        <v>4.65E-2</v>
      </c>
      <c r="J623" s="71">
        <f t="shared" si="189"/>
        <v>44635</v>
      </c>
      <c r="K623" s="72">
        <f t="shared" si="190"/>
        <v>75</v>
      </c>
      <c r="L623" s="73">
        <f t="shared" si="184"/>
        <v>76</v>
      </c>
      <c r="M623" s="74">
        <f t="shared" si="185"/>
        <v>1.0138019030000001</v>
      </c>
      <c r="N623" s="74">
        <f t="shared" ca="1" si="186"/>
        <v>1.049710624</v>
      </c>
      <c r="O623" s="73">
        <f t="shared" si="191"/>
        <v>0</v>
      </c>
      <c r="P623" s="70">
        <f t="shared" ca="1" si="192"/>
        <v>49.710624000000003</v>
      </c>
      <c r="Q623" s="70">
        <f t="shared" si="193"/>
        <v>0</v>
      </c>
      <c r="R623" s="75" t="str">
        <f t="shared" si="194"/>
        <v>A+J=</v>
      </c>
      <c r="S623" s="71">
        <f t="shared" si="195"/>
        <v>44819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15">
      <c r="A624" s="68">
        <f t="shared" si="187"/>
        <v>44745</v>
      </c>
      <c r="B624" s="82">
        <f t="shared" ca="1" si="196"/>
        <v>1049.7106240000001</v>
      </c>
      <c r="C624" s="70">
        <f t="shared" si="183"/>
        <v>1000</v>
      </c>
      <c r="D624" s="11">
        <f ca="1">IF(A624&lt;$B$1,VLOOKUP(A624,[1]DI!$A$4:$B$15000,2),0)</f>
        <v>0</v>
      </c>
      <c r="E624" s="70">
        <f t="shared" ca="1" si="197"/>
        <v>1</v>
      </c>
      <c r="F624" s="70">
        <f ca="1">(TRUNC(PRODUCT($E$12:$E623),16))</f>
        <v>1.1049625219394099</v>
      </c>
      <c r="G624" s="70">
        <f t="shared" ca="1" si="198"/>
        <v>1.06716372908086</v>
      </c>
      <c r="H624" s="70">
        <f t="shared" ca="1" si="199"/>
        <v>1.03541986</v>
      </c>
      <c r="I624" s="69">
        <f t="shared" si="188"/>
        <v>4.65E-2</v>
      </c>
      <c r="J624" s="71">
        <f t="shared" si="189"/>
        <v>44635</v>
      </c>
      <c r="K624" s="72">
        <f t="shared" si="190"/>
        <v>75</v>
      </c>
      <c r="L624" s="73">
        <f t="shared" si="184"/>
        <v>76</v>
      </c>
      <c r="M624" s="74">
        <f t="shared" si="185"/>
        <v>1.0138019030000001</v>
      </c>
      <c r="N624" s="74">
        <f t="shared" ca="1" si="186"/>
        <v>1.049710624</v>
      </c>
      <c r="O624" s="73">
        <f t="shared" si="191"/>
        <v>0</v>
      </c>
      <c r="P624" s="70">
        <f t="shared" ca="1" si="192"/>
        <v>49.710624000000003</v>
      </c>
      <c r="Q624" s="70">
        <f t="shared" si="193"/>
        <v>0</v>
      </c>
      <c r="R624" s="75" t="str">
        <f t="shared" si="194"/>
        <v>A+J=</v>
      </c>
      <c r="S624" s="71">
        <f t="shared" si="195"/>
        <v>44819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15">
      <c r="A625" s="68">
        <f t="shared" si="187"/>
        <v>44746</v>
      </c>
      <c r="B625" s="82">
        <f t="shared" ca="1" si="196"/>
        <v>1049.7106240000001</v>
      </c>
      <c r="C625" s="70">
        <f t="shared" si="183"/>
        <v>1000</v>
      </c>
      <c r="D625" s="11">
        <f ca="1">IF(A625&lt;$B$1,VLOOKUP(A625,[1]DI!$A$4:$B$15000,2),0)</f>
        <v>0.13150000000000001</v>
      </c>
      <c r="E625" s="70">
        <f t="shared" ca="1" si="197"/>
        <v>1.0004903700000001</v>
      </c>
      <c r="F625" s="70">
        <f ca="1">(TRUNC(PRODUCT($E$12:$E624),16))</f>
        <v>1.1049625219394099</v>
      </c>
      <c r="G625" s="70">
        <f t="shared" ca="1" si="198"/>
        <v>1.06716372908086</v>
      </c>
      <c r="H625" s="70">
        <f t="shared" ca="1" si="199"/>
        <v>1.03541986</v>
      </c>
      <c r="I625" s="69">
        <f t="shared" si="188"/>
        <v>4.65E-2</v>
      </c>
      <c r="J625" s="71">
        <f t="shared" si="189"/>
        <v>44635</v>
      </c>
      <c r="K625" s="72">
        <f t="shared" si="190"/>
        <v>76</v>
      </c>
      <c r="L625" s="73">
        <f t="shared" si="184"/>
        <v>76</v>
      </c>
      <c r="M625" s="74">
        <f t="shared" si="185"/>
        <v>1.0138019030000001</v>
      </c>
      <c r="N625" s="74">
        <f t="shared" ca="1" si="186"/>
        <v>1.049710624</v>
      </c>
      <c r="O625" s="73">
        <f t="shared" si="191"/>
        <v>0</v>
      </c>
      <c r="P625" s="70">
        <f t="shared" ca="1" si="192"/>
        <v>49.710624000000003</v>
      </c>
      <c r="Q625" s="70">
        <f t="shared" si="193"/>
        <v>0</v>
      </c>
      <c r="R625" s="75" t="str">
        <f t="shared" si="194"/>
        <v>A+J=</v>
      </c>
      <c r="S625" s="71">
        <f t="shared" si="195"/>
        <v>44819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15">
      <c r="A626" s="68">
        <f t="shared" si="187"/>
        <v>44747</v>
      </c>
      <c r="B626" s="82">
        <f t="shared" ca="1" si="196"/>
        <v>1050.4148099900001</v>
      </c>
      <c r="C626" s="70">
        <f t="shared" si="183"/>
        <v>1000</v>
      </c>
      <c r="D626" s="11">
        <f ca="1">IF(A626&lt;$B$1,VLOOKUP(A626,[1]DI!$A$4:$B$15000,2),0)</f>
        <v>0.13150000000000001</v>
      </c>
      <c r="E626" s="70">
        <f t="shared" ca="1" si="197"/>
        <v>1.0004903700000001</v>
      </c>
      <c r="F626" s="70">
        <f ca="1">(TRUNC(PRODUCT($E$12:$E625),16))</f>
        <v>1.1055043624112899</v>
      </c>
      <c r="G626" s="70">
        <f t="shared" ca="1" si="198"/>
        <v>1.06716372908086</v>
      </c>
      <c r="H626" s="70">
        <f t="shared" ca="1" si="199"/>
        <v>1.0359275999999999</v>
      </c>
      <c r="I626" s="69">
        <f t="shared" si="188"/>
        <v>4.65E-2</v>
      </c>
      <c r="J626" s="71">
        <f t="shared" si="189"/>
        <v>44635</v>
      </c>
      <c r="K626" s="72">
        <f t="shared" si="190"/>
        <v>77</v>
      </c>
      <c r="L626" s="73">
        <f t="shared" si="184"/>
        <v>77</v>
      </c>
      <c r="M626" s="74">
        <f t="shared" si="185"/>
        <v>1.0139847710000001</v>
      </c>
      <c r="N626" s="74">
        <f t="shared" ca="1" si="186"/>
        <v>1.0504148099999999</v>
      </c>
      <c r="O626" s="73">
        <f t="shared" si="191"/>
        <v>0</v>
      </c>
      <c r="P626" s="70">
        <f t="shared" ca="1" si="192"/>
        <v>50.414809990000002</v>
      </c>
      <c r="Q626" s="70">
        <f t="shared" si="193"/>
        <v>0</v>
      </c>
      <c r="R626" s="75" t="str">
        <f t="shared" si="194"/>
        <v>A+J=</v>
      </c>
      <c r="S626" s="71">
        <f t="shared" si="195"/>
        <v>44819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15">
      <c r="A627" s="68">
        <f t="shared" si="187"/>
        <v>44748</v>
      </c>
      <c r="B627" s="82">
        <f t="shared" ca="1" si="196"/>
        <v>1051.119469</v>
      </c>
      <c r="C627" s="70">
        <f t="shared" si="183"/>
        <v>1000</v>
      </c>
      <c r="D627" s="11">
        <f ca="1">IF(A627&lt;$B$1,VLOOKUP(A627,[1]DI!$A$4:$B$15000,2),0)</f>
        <v>0.13150000000000001</v>
      </c>
      <c r="E627" s="70">
        <f t="shared" ca="1" si="197"/>
        <v>1.0004903700000001</v>
      </c>
      <c r="F627" s="70">
        <f ca="1">(TRUNC(PRODUCT($E$12:$E626),16))</f>
        <v>1.1060464685854901</v>
      </c>
      <c r="G627" s="70">
        <f t="shared" ca="1" si="198"/>
        <v>1.06716372908086</v>
      </c>
      <c r="H627" s="70">
        <f t="shared" ca="1" si="199"/>
        <v>1.03643559</v>
      </c>
      <c r="I627" s="69">
        <f t="shared" si="188"/>
        <v>4.65E-2</v>
      </c>
      <c r="J627" s="71">
        <f t="shared" si="189"/>
        <v>44635</v>
      </c>
      <c r="K627" s="72">
        <f t="shared" si="190"/>
        <v>78</v>
      </c>
      <c r="L627" s="73">
        <f t="shared" si="184"/>
        <v>78</v>
      </c>
      <c r="M627" s="74">
        <f t="shared" si="185"/>
        <v>1.0141676719999999</v>
      </c>
      <c r="N627" s="74">
        <f t="shared" ca="1" si="186"/>
        <v>1.0511194690000001</v>
      </c>
      <c r="O627" s="73">
        <f t="shared" si="191"/>
        <v>0</v>
      </c>
      <c r="P627" s="70">
        <f t="shared" ca="1" si="192"/>
        <v>51.119469000000002</v>
      </c>
      <c r="Q627" s="70">
        <f t="shared" si="193"/>
        <v>0</v>
      </c>
      <c r="R627" s="75" t="str">
        <f t="shared" si="194"/>
        <v>A+J=</v>
      </c>
      <c r="S627" s="71">
        <f t="shared" si="195"/>
        <v>44819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15">
      <c r="A628" s="68">
        <f t="shared" si="187"/>
        <v>44749</v>
      </c>
      <c r="B628" s="82">
        <f t="shared" ca="1" si="196"/>
        <v>1051.824601</v>
      </c>
      <c r="C628" s="70">
        <f t="shared" si="183"/>
        <v>1000</v>
      </c>
      <c r="D628" s="11">
        <f ca="1">IF(A628&lt;$B$1,VLOOKUP(A628,[1]DI!$A$4:$B$15000,2),0)</f>
        <v>0.13150000000000001</v>
      </c>
      <c r="E628" s="70">
        <f t="shared" ca="1" si="197"/>
        <v>1.0004903700000001</v>
      </c>
      <c r="F628" s="70">
        <f ca="1">(TRUNC(PRODUCT($E$12:$E627),16))</f>
        <v>1.1065888405922899</v>
      </c>
      <c r="G628" s="70">
        <f t="shared" ca="1" si="198"/>
        <v>1.06716372908086</v>
      </c>
      <c r="H628" s="70">
        <f t="shared" ca="1" si="199"/>
        <v>1.03694383</v>
      </c>
      <c r="I628" s="69">
        <f t="shared" si="188"/>
        <v>4.65E-2</v>
      </c>
      <c r="J628" s="71">
        <f t="shared" si="189"/>
        <v>44635</v>
      </c>
      <c r="K628" s="72">
        <f t="shared" si="190"/>
        <v>79</v>
      </c>
      <c r="L628" s="73">
        <f t="shared" si="184"/>
        <v>79</v>
      </c>
      <c r="M628" s="74">
        <f t="shared" si="185"/>
        <v>1.014350605</v>
      </c>
      <c r="N628" s="74">
        <f t="shared" ca="1" si="186"/>
        <v>1.0518246010000001</v>
      </c>
      <c r="O628" s="73">
        <f t="shared" si="191"/>
        <v>0</v>
      </c>
      <c r="P628" s="70">
        <f t="shared" ca="1" si="192"/>
        <v>51.824601000000001</v>
      </c>
      <c r="Q628" s="70">
        <f t="shared" si="193"/>
        <v>0</v>
      </c>
      <c r="R628" s="75" t="str">
        <f t="shared" si="194"/>
        <v>A+J=</v>
      </c>
      <c r="S628" s="71">
        <f t="shared" si="195"/>
        <v>44819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15">
      <c r="A629" s="68">
        <f t="shared" si="187"/>
        <v>44750</v>
      </c>
      <c r="B629" s="82">
        <f t="shared" ca="1" si="196"/>
        <v>1052.53019799</v>
      </c>
      <c r="C629" s="70">
        <f t="shared" si="183"/>
        <v>1000</v>
      </c>
      <c r="D629" s="11">
        <f ca="1">IF(A629&lt;$B$1,VLOOKUP(A629,[1]DI!$A$4:$B$15000,2),0)</f>
        <v>0.13150000000000001</v>
      </c>
      <c r="E629" s="70">
        <f t="shared" ca="1" si="197"/>
        <v>1.0004903700000001</v>
      </c>
      <c r="F629" s="70">
        <f ca="1">(TRUNC(PRODUCT($E$12:$E628),16))</f>
        <v>1.1071314785620501</v>
      </c>
      <c r="G629" s="70">
        <f t="shared" ca="1" si="198"/>
        <v>1.06716372908086</v>
      </c>
      <c r="H629" s="70">
        <f t="shared" ca="1" si="199"/>
        <v>1.0374523099999999</v>
      </c>
      <c r="I629" s="69">
        <f t="shared" si="188"/>
        <v>4.65E-2</v>
      </c>
      <c r="J629" s="71">
        <f t="shared" si="189"/>
        <v>44635</v>
      </c>
      <c r="K629" s="72">
        <f t="shared" si="190"/>
        <v>80</v>
      </c>
      <c r="L629" s="73">
        <f t="shared" si="184"/>
        <v>80</v>
      </c>
      <c r="M629" s="74">
        <f t="shared" si="185"/>
        <v>1.0145335719999999</v>
      </c>
      <c r="N629" s="74">
        <f t="shared" ca="1" si="186"/>
        <v>1.0525301979999999</v>
      </c>
      <c r="O629" s="73">
        <f t="shared" si="191"/>
        <v>0</v>
      </c>
      <c r="P629" s="70">
        <f t="shared" ca="1" si="192"/>
        <v>52.530197989999998</v>
      </c>
      <c r="Q629" s="70">
        <f t="shared" si="193"/>
        <v>0</v>
      </c>
      <c r="R629" s="75" t="str">
        <f t="shared" si="194"/>
        <v>A+J=</v>
      </c>
      <c r="S629" s="71">
        <f t="shared" si="195"/>
        <v>44819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15">
      <c r="A630" s="68">
        <f t="shared" si="187"/>
        <v>44751</v>
      </c>
      <c r="B630" s="82">
        <f t="shared" ca="1" si="196"/>
        <v>1053.236279</v>
      </c>
      <c r="C630" s="70">
        <f t="shared" si="183"/>
        <v>1000</v>
      </c>
      <c r="D630" s="11">
        <f ca="1">IF(A630&lt;$B$1,VLOOKUP(A630,[1]DI!$A$4:$B$15000,2),0)</f>
        <v>0</v>
      </c>
      <c r="E630" s="70">
        <f t="shared" ca="1" si="197"/>
        <v>1</v>
      </c>
      <c r="F630" s="70">
        <f ca="1">(TRUNC(PRODUCT($E$12:$E629),16))</f>
        <v>1.10767438262519</v>
      </c>
      <c r="G630" s="70">
        <f t="shared" ca="1" si="198"/>
        <v>1.06716372908086</v>
      </c>
      <c r="H630" s="70">
        <f t="shared" ca="1" si="199"/>
        <v>1.0379610500000001</v>
      </c>
      <c r="I630" s="69">
        <f t="shared" si="188"/>
        <v>4.65E-2</v>
      </c>
      <c r="J630" s="71">
        <f t="shared" si="189"/>
        <v>44635</v>
      </c>
      <c r="K630" s="72">
        <f t="shared" si="190"/>
        <v>80</v>
      </c>
      <c r="L630" s="73">
        <f t="shared" si="184"/>
        <v>81</v>
      </c>
      <c r="M630" s="74">
        <f t="shared" si="185"/>
        <v>1.014716572</v>
      </c>
      <c r="N630" s="74">
        <f t="shared" ca="1" si="186"/>
        <v>1.0532362790000001</v>
      </c>
      <c r="O630" s="73">
        <f t="shared" si="191"/>
        <v>0</v>
      </c>
      <c r="P630" s="70">
        <f t="shared" ca="1" si="192"/>
        <v>53.236279000000003</v>
      </c>
      <c r="Q630" s="70">
        <f t="shared" si="193"/>
        <v>0</v>
      </c>
      <c r="R630" s="75" t="str">
        <f t="shared" si="194"/>
        <v>A+J=</v>
      </c>
      <c r="S630" s="71">
        <f t="shared" si="195"/>
        <v>44819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15">
      <c r="A631" s="68">
        <f t="shared" si="187"/>
        <v>44752</v>
      </c>
      <c r="B631" s="82">
        <f t="shared" ca="1" si="196"/>
        <v>1053.236279</v>
      </c>
      <c r="C631" s="70">
        <f t="shared" si="183"/>
        <v>1000</v>
      </c>
      <c r="D631" s="11">
        <f ca="1">IF(A631&lt;$B$1,VLOOKUP(A631,[1]DI!$A$4:$B$15000,2),0)</f>
        <v>0</v>
      </c>
      <c r="E631" s="70">
        <f t="shared" ca="1" si="197"/>
        <v>1</v>
      </c>
      <c r="F631" s="70">
        <f ca="1">(TRUNC(PRODUCT($E$12:$E630),16))</f>
        <v>1.10767438262519</v>
      </c>
      <c r="G631" s="70">
        <f t="shared" ca="1" si="198"/>
        <v>1.06716372908086</v>
      </c>
      <c r="H631" s="70">
        <f t="shared" ca="1" si="199"/>
        <v>1.0379610500000001</v>
      </c>
      <c r="I631" s="69">
        <f t="shared" si="188"/>
        <v>4.65E-2</v>
      </c>
      <c r="J631" s="71">
        <f t="shared" si="189"/>
        <v>44635</v>
      </c>
      <c r="K631" s="72">
        <f t="shared" si="190"/>
        <v>80</v>
      </c>
      <c r="L631" s="73">
        <f t="shared" si="184"/>
        <v>81</v>
      </c>
      <c r="M631" s="74">
        <f t="shared" si="185"/>
        <v>1.014716572</v>
      </c>
      <c r="N631" s="74">
        <f t="shared" ca="1" si="186"/>
        <v>1.0532362790000001</v>
      </c>
      <c r="O631" s="73">
        <f t="shared" si="191"/>
        <v>0</v>
      </c>
      <c r="P631" s="70">
        <f t="shared" ca="1" si="192"/>
        <v>53.236279000000003</v>
      </c>
      <c r="Q631" s="70">
        <f t="shared" si="193"/>
        <v>0</v>
      </c>
      <c r="R631" s="75" t="str">
        <f t="shared" si="194"/>
        <v>A+J=</v>
      </c>
      <c r="S631" s="71">
        <f t="shared" si="195"/>
        <v>44819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15">
      <c r="A632" s="68">
        <f t="shared" si="187"/>
        <v>44753</v>
      </c>
      <c r="B632" s="82">
        <f t="shared" ca="1" si="196"/>
        <v>1053.236279</v>
      </c>
      <c r="C632" s="70">
        <f t="shared" si="183"/>
        <v>1000</v>
      </c>
      <c r="D632" s="11">
        <f ca="1">IF(A632&lt;$B$1,VLOOKUP(A632,[1]DI!$A$4:$B$15000,2),0)</f>
        <v>0.13150000000000001</v>
      </c>
      <c r="E632" s="70">
        <f t="shared" ca="1" si="197"/>
        <v>1.0004903700000001</v>
      </c>
      <c r="F632" s="70">
        <f ca="1">(TRUNC(PRODUCT($E$12:$E631),16))</f>
        <v>1.10767438262519</v>
      </c>
      <c r="G632" s="70">
        <f t="shared" ca="1" si="198"/>
        <v>1.06716372908086</v>
      </c>
      <c r="H632" s="70">
        <f t="shared" ca="1" si="199"/>
        <v>1.0379610500000001</v>
      </c>
      <c r="I632" s="69">
        <f t="shared" si="188"/>
        <v>4.65E-2</v>
      </c>
      <c r="J632" s="71">
        <f t="shared" si="189"/>
        <v>44635</v>
      </c>
      <c r="K632" s="72">
        <f t="shared" si="190"/>
        <v>81</v>
      </c>
      <c r="L632" s="73">
        <f t="shared" si="184"/>
        <v>81</v>
      </c>
      <c r="M632" s="74">
        <f t="shared" si="185"/>
        <v>1.014716572</v>
      </c>
      <c r="N632" s="74">
        <f t="shared" ca="1" si="186"/>
        <v>1.0532362790000001</v>
      </c>
      <c r="O632" s="73">
        <f t="shared" si="191"/>
        <v>0</v>
      </c>
      <c r="P632" s="70">
        <f t="shared" ca="1" si="192"/>
        <v>53.236279000000003</v>
      </c>
      <c r="Q632" s="70">
        <f t="shared" si="193"/>
        <v>0</v>
      </c>
      <c r="R632" s="75" t="str">
        <f t="shared" si="194"/>
        <v>A+J=</v>
      </c>
      <c r="S632" s="71">
        <f t="shared" si="195"/>
        <v>44819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15">
      <c r="A633" s="68">
        <f t="shared" si="187"/>
        <v>44754</v>
      </c>
      <c r="B633" s="82">
        <f t="shared" ca="1" si="196"/>
        <v>1053.9428230000001</v>
      </c>
      <c r="C633" s="70">
        <f t="shared" si="183"/>
        <v>1000</v>
      </c>
      <c r="D633" s="11">
        <f ca="1">IF(A633&lt;$B$1,VLOOKUP(A633,[1]DI!$A$4:$B$15000,2),0)</f>
        <v>0.13150000000000001</v>
      </c>
      <c r="E633" s="70">
        <f t="shared" ca="1" si="197"/>
        <v>1.0004903700000001</v>
      </c>
      <c r="F633" s="70">
        <f ca="1">(TRUNC(PRODUCT($E$12:$E632),16))</f>
        <v>1.1082175529122</v>
      </c>
      <c r="G633" s="70">
        <f t="shared" ca="1" si="198"/>
        <v>1.06716372908086</v>
      </c>
      <c r="H633" s="70">
        <f t="shared" ca="1" si="199"/>
        <v>1.03847003</v>
      </c>
      <c r="I633" s="69">
        <f t="shared" si="188"/>
        <v>4.65E-2</v>
      </c>
      <c r="J633" s="71">
        <f t="shared" si="189"/>
        <v>44635</v>
      </c>
      <c r="K633" s="72">
        <f t="shared" si="190"/>
        <v>82</v>
      </c>
      <c r="L633" s="73">
        <f t="shared" si="184"/>
        <v>82</v>
      </c>
      <c r="M633" s="74">
        <f t="shared" si="185"/>
        <v>1.0148996050000001</v>
      </c>
      <c r="N633" s="74">
        <f t="shared" ca="1" si="186"/>
        <v>1.0539428230000001</v>
      </c>
      <c r="O633" s="73">
        <f t="shared" si="191"/>
        <v>0</v>
      </c>
      <c r="P633" s="70">
        <f t="shared" ca="1" si="192"/>
        <v>53.942822999999997</v>
      </c>
      <c r="Q633" s="70">
        <f t="shared" si="193"/>
        <v>0</v>
      </c>
      <c r="R633" s="75" t="str">
        <f t="shared" si="194"/>
        <v>A+J=</v>
      </c>
      <c r="S633" s="71">
        <f t="shared" si="195"/>
        <v>44819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15">
      <c r="A634" s="68">
        <f t="shared" si="187"/>
        <v>44755</v>
      </c>
      <c r="B634" s="82">
        <f t="shared" ca="1" si="196"/>
        <v>1054.64985299</v>
      </c>
      <c r="C634" s="70">
        <f t="shared" ref="C634:C697" si="200">(C633-Q633)</f>
        <v>1000</v>
      </c>
      <c r="D634" s="11">
        <f ca="1">IF(A634&lt;$B$1,VLOOKUP(A634,[1]DI!$A$4:$B$15000,2),0)</f>
        <v>0.13150000000000001</v>
      </c>
      <c r="E634" s="70">
        <f t="shared" ca="1" si="197"/>
        <v>1.0004903700000001</v>
      </c>
      <c r="F634" s="70">
        <f ca="1">(TRUNC(PRODUCT($E$12:$E633),16))</f>
        <v>1.1087609895536199</v>
      </c>
      <c r="G634" s="70">
        <f t="shared" ca="1" si="198"/>
        <v>1.06716372908086</v>
      </c>
      <c r="H634" s="70">
        <f t="shared" ca="1" si="199"/>
        <v>1.03897927</v>
      </c>
      <c r="I634" s="69">
        <f t="shared" si="188"/>
        <v>4.65E-2</v>
      </c>
      <c r="J634" s="71">
        <f t="shared" si="189"/>
        <v>44635</v>
      </c>
      <c r="K634" s="72">
        <f t="shared" si="190"/>
        <v>83</v>
      </c>
      <c r="L634" s="73">
        <f t="shared" ref="L634:L697" si="201">IF(AND(K634=1,K633=1),1,IF(K634&gt;0,IF(K634=K633,K634+1,K634),0))</f>
        <v>83</v>
      </c>
      <c r="M634" s="74">
        <f t="shared" ref="M634:M697" si="202">ROUND((I634+1)^(L634/252),9)</f>
        <v>1.015082671</v>
      </c>
      <c r="N634" s="74">
        <f t="shared" ref="N634:N697" ca="1" si="203">ROUND(H634*M634,9)</f>
        <v>1.0546498529999999</v>
      </c>
      <c r="O634" s="73">
        <f t="shared" si="191"/>
        <v>0</v>
      </c>
      <c r="P634" s="70">
        <f t="shared" ca="1" si="192"/>
        <v>54.649852989999999</v>
      </c>
      <c r="Q634" s="70">
        <f t="shared" si="193"/>
        <v>0</v>
      </c>
      <c r="R634" s="75" t="str">
        <f t="shared" si="194"/>
        <v>A+J=</v>
      </c>
      <c r="S634" s="71">
        <f t="shared" si="195"/>
        <v>44819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15">
      <c r="A635" s="68">
        <f t="shared" si="187"/>
        <v>44756</v>
      </c>
      <c r="B635" s="82">
        <f t="shared" ca="1" si="196"/>
        <v>1055.357346</v>
      </c>
      <c r="C635" s="70">
        <f t="shared" si="200"/>
        <v>1000</v>
      </c>
      <c r="D635" s="11">
        <f ca="1">IF(A635&lt;$B$1,VLOOKUP(A635,[1]DI!$A$4:$B$15000,2),0)</f>
        <v>0.13150000000000001</v>
      </c>
      <c r="E635" s="70">
        <f t="shared" ca="1" si="197"/>
        <v>1.0004903700000001</v>
      </c>
      <c r="F635" s="70">
        <f ca="1">(TRUNC(PRODUCT($E$12:$E634),16))</f>
        <v>1.10930469268007</v>
      </c>
      <c r="G635" s="70">
        <f t="shared" ca="1" si="198"/>
        <v>1.06716372908086</v>
      </c>
      <c r="H635" s="70">
        <f t="shared" ca="1" si="199"/>
        <v>1.0394887500000001</v>
      </c>
      <c r="I635" s="69">
        <f t="shared" si="188"/>
        <v>4.65E-2</v>
      </c>
      <c r="J635" s="71">
        <f t="shared" si="189"/>
        <v>44635</v>
      </c>
      <c r="K635" s="72">
        <f t="shared" si="190"/>
        <v>84</v>
      </c>
      <c r="L635" s="73">
        <f t="shared" si="201"/>
        <v>84</v>
      </c>
      <c r="M635" s="74">
        <f t="shared" si="202"/>
        <v>1.0152657700000001</v>
      </c>
      <c r="N635" s="74">
        <f t="shared" ca="1" si="203"/>
        <v>1.0553573460000001</v>
      </c>
      <c r="O635" s="73">
        <f t="shared" si="191"/>
        <v>0</v>
      </c>
      <c r="P635" s="70">
        <f t="shared" ca="1" si="192"/>
        <v>55.357346</v>
      </c>
      <c r="Q635" s="70">
        <f t="shared" si="193"/>
        <v>0</v>
      </c>
      <c r="R635" s="75" t="str">
        <f t="shared" si="194"/>
        <v>A+J=</v>
      </c>
      <c r="S635" s="71">
        <f t="shared" si="195"/>
        <v>44819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15">
      <c r="A636" s="68">
        <f t="shared" si="187"/>
        <v>44757</v>
      </c>
      <c r="B636" s="82">
        <f t="shared" ca="1" si="196"/>
        <v>1056.065325</v>
      </c>
      <c r="C636" s="70">
        <f t="shared" si="200"/>
        <v>1000</v>
      </c>
      <c r="D636" s="11">
        <f ca="1">IF(A636&lt;$B$1,VLOOKUP(A636,[1]DI!$A$4:$B$15000,2),0)</f>
        <v>0.13150000000000001</v>
      </c>
      <c r="E636" s="70">
        <f t="shared" ca="1" si="197"/>
        <v>1.0004903700000001</v>
      </c>
      <c r="F636" s="70">
        <f ca="1">(TRUNC(PRODUCT($E$12:$E635),16))</f>
        <v>1.1098486624222199</v>
      </c>
      <c r="G636" s="70">
        <f t="shared" ca="1" si="198"/>
        <v>1.06716372908086</v>
      </c>
      <c r="H636" s="70">
        <f t="shared" ca="1" si="199"/>
        <v>1.0399984900000001</v>
      </c>
      <c r="I636" s="69">
        <f t="shared" si="188"/>
        <v>4.65E-2</v>
      </c>
      <c r="J636" s="71">
        <f t="shared" si="189"/>
        <v>44635</v>
      </c>
      <c r="K636" s="72">
        <f t="shared" si="190"/>
        <v>85</v>
      </c>
      <c r="L636" s="73">
        <f t="shared" si="201"/>
        <v>85</v>
      </c>
      <c r="M636" s="74">
        <f t="shared" si="202"/>
        <v>1.0154489019999999</v>
      </c>
      <c r="N636" s="74">
        <f t="shared" ca="1" si="203"/>
        <v>1.0560653250000001</v>
      </c>
      <c r="O636" s="73">
        <f t="shared" si="191"/>
        <v>0</v>
      </c>
      <c r="P636" s="70">
        <f t="shared" ca="1" si="192"/>
        <v>56.065325000000001</v>
      </c>
      <c r="Q636" s="70">
        <f t="shared" si="193"/>
        <v>0</v>
      </c>
      <c r="R636" s="75" t="str">
        <f t="shared" si="194"/>
        <v>A+J=</v>
      </c>
      <c r="S636" s="71">
        <f t="shared" si="195"/>
        <v>44819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15">
      <c r="A637" s="68">
        <f t="shared" si="187"/>
        <v>44758</v>
      </c>
      <c r="B637" s="82">
        <f t="shared" ca="1" si="196"/>
        <v>1056.773768</v>
      </c>
      <c r="C637" s="70">
        <f t="shared" si="200"/>
        <v>1000</v>
      </c>
      <c r="D637" s="11">
        <f ca="1">IF(A637&lt;$B$1,VLOOKUP(A637,[1]DI!$A$4:$B$15000,2),0)</f>
        <v>0</v>
      </c>
      <c r="E637" s="70">
        <f t="shared" ca="1" si="197"/>
        <v>1</v>
      </c>
      <c r="F637" s="70">
        <f ca="1">(TRUNC(PRODUCT($E$12:$E636),16))</f>
        <v>1.1103928989108101</v>
      </c>
      <c r="G637" s="70">
        <f t="shared" ca="1" si="198"/>
        <v>1.06716372908086</v>
      </c>
      <c r="H637" s="70">
        <f t="shared" ca="1" si="199"/>
        <v>1.04050847</v>
      </c>
      <c r="I637" s="69">
        <f t="shared" si="188"/>
        <v>4.65E-2</v>
      </c>
      <c r="J637" s="71">
        <f t="shared" si="189"/>
        <v>44635</v>
      </c>
      <c r="K637" s="72">
        <f t="shared" si="190"/>
        <v>85</v>
      </c>
      <c r="L637" s="73">
        <f t="shared" si="201"/>
        <v>86</v>
      </c>
      <c r="M637" s="74">
        <f t="shared" si="202"/>
        <v>1.0156320670000001</v>
      </c>
      <c r="N637" s="74">
        <f t="shared" ca="1" si="203"/>
        <v>1.056773768</v>
      </c>
      <c r="O637" s="73">
        <f t="shared" si="191"/>
        <v>0</v>
      </c>
      <c r="P637" s="70">
        <f t="shared" ca="1" si="192"/>
        <v>56.773767999999997</v>
      </c>
      <c r="Q637" s="70">
        <f t="shared" si="193"/>
        <v>0</v>
      </c>
      <c r="R637" s="75" t="str">
        <f t="shared" si="194"/>
        <v>A+J=</v>
      </c>
      <c r="S637" s="71">
        <f t="shared" si="195"/>
        <v>44819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15">
      <c r="A638" s="68">
        <f t="shared" si="187"/>
        <v>44759</v>
      </c>
      <c r="B638" s="82">
        <f t="shared" ca="1" si="196"/>
        <v>1056.773768</v>
      </c>
      <c r="C638" s="70">
        <f t="shared" si="200"/>
        <v>1000</v>
      </c>
      <c r="D638" s="11">
        <f ca="1">IF(A638&lt;$B$1,VLOOKUP(A638,[1]DI!$A$4:$B$15000,2),0)</f>
        <v>0</v>
      </c>
      <c r="E638" s="70">
        <f t="shared" ca="1" si="197"/>
        <v>1</v>
      </c>
      <c r="F638" s="70">
        <f ca="1">(TRUNC(PRODUCT($E$12:$E637),16))</f>
        <v>1.1103928989108101</v>
      </c>
      <c r="G638" s="70">
        <f t="shared" ca="1" si="198"/>
        <v>1.06716372908086</v>
      </c>
      <c r="H638" s="70">
        <f t="shared" ca="1" si="199"/>
        <v>1.04050847</v>
      </c>
      <c r="I638" s="69">
        <f t="shared" si="188"/>
        <v>4.65E-2</v>
      </c>
      <c r="J638" s="71">
        <f t="shared" si="189"/>
        <v>44635</v>
      </c>
      <c r="K638" s="72">
        <f t="shared" si="190"/>
        <v>85</v>
      </c>
      <c r="L638" s="73">
        <f t="shared" si="201"/>
        <v>86</v>
      </c>
      <c r="M638" s="74">
        <f t="shared" si="202"/>
        <v>1.0156320670000001</v>
      </c>
      <c r="N638" s="74">
        <f t="shared" ca="1" si="203"/>
        <v>1.056773768</v>
      </c>
      <c r="O638" s="73">
        <f t="shared" si="191"/>
        <v>0</v>
      </c>
      <c r="P638" s="70">
        <f t="shared" ca="1" si="192"/>
        <v>56.773767999999997</v>
      </c>
      <c r="Q638" s="70">
        <f t="shared" si="193"/>
        <v>0</v>
      </c>
      <c r="R638" s="75" t="str">
        <f t="shared" si="194"/>
        <v>A+J=</v>
      </c>
      <c r="S638" s="71">
        <f t="shared" si="195"/>
        <v>44819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15">
      <c r="A639" s="68">
        <f t="shared" si="187"/>
        <v>44760</v>
      </c>
      <c r="B639" s="82">
        <f t="shared" ca="1" si="196"/>
        <v>1056.773768</v>
      </c>
      <c r="C639" s="70">
        <f t="shared" si="200"/>
        <v>1000</v>
      </c>
      <c r="D639" s="11">
        <f ca="1">IF(A639&lt;$B$1,VLOOKUP(A639,[1]DI!$A$4:$B$15000,2),0)</f>
        <v>0.13150000000000001</v>
      </c>
      <c r="E639" s="70">
        <f t="shared" ca="1" si="197"/>
        <v>1.0004903700000001</v>
      </c>
      <c r="F639" s="70">
        <f ca="1">(TRUNC(PRODUCT($E$12:$E638),16))</f>
        <v>1.1103928989108101</v>
      </c>
      <c r="G639" s="70">
        <f t="shared" ca="1" si="198"/>
        <v>1.06716372908086</v>
      </c>
      <c r="H639" s="70">
        <f t="shared" ca="1" si="199"/>
        <v>1.04050847</v>
      </c>
      <c r="I639" s="69">
        <f t="shared" si="188"/>
        <v>4.65E-2</v>
      </c>
      <c r="J639" s="71">
        <f t="shared" si="189"/>
        <v>44635</v>
      </c>
      <c r="K639" s="72">
        <f t="shared" si="190"/>
        <v>86</v>
      </c>
      <c r="L639" s="73">
        <f t="shared" si="201"/>
        <v>86</v>
      </c>
      <c r="M639" s="74">
        <f t="shared" si="202"/>
        <v>1.0156320670000001</v>
      </c>
      <c r="N639" s="74">
        <f t="shared" ca="1" si="203"/>
        <v>1.056773768</v>
      </c>
      <c r="O639" s="73">
        <f t="shared" si="191"/>
        <v>0</v>
      </c>
      <c r="P639" s="70">
        <f t="shared" ca="1" si="192"/>
        <v>56.773767999999997</v>
      </c>
      <c r="Q639" s="70">
        <f t="shared" si="193"/>
        <v>0</v>
      </c>
      <c r="R639" s="75" t="str">
        <f t="shared" si="194"/>
        <v>A+J=</v>
      </c>
      <c r="S639" s="71">
        <f t="shared" si="195"/>
        <v>44819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15">
      <c r="A640" s="68">
        <f t="shared" si="187"/>
        <v>44761</v>
      </c>
      <c r="B640" s="82">
        <f t="shared" ca="1" si="196"/>
        <v>1057.4826879899999</v>
      </c>
      <c r="C640" s="70">
        <f t="shared" si="200"/>
        <v>1000</v>
      </c>
      <c r="D640" s="11">
        <f ca="1">IF(A640&lt;$B$1,VLOOKUP(A640,[1]DI!$A$4:$B$15000,2),0)</f>
        <v>0.13150000000000001</v>
      </c>
      <c r="E640" s="70">
        <f t="shared" ca="1" si="197"/>
        <v>1.0004903700000001</v>
      </c>
      <c r="F640" s="70">
        <f ca="1">(TRUNC(PRODUCT($E$12:$E639),16))</f>
        <v>1.1109374022766501</v>
      </c>
      <c r="G640" s="70">
        <f t="shared" ca="1" si="198"/>
        <v>1.06716372908086</v>
      </c>
      <c r="H640" s="70">
        <f t="shared" ca="1" si="199"/>
        <v>1.0410187</v>
      </c>
      <c r="I640" s="69">
        <f t="shared" si="188"/>
        <v>4.65E-2</v>
      </c>
      <c r="J640" s="71">
        <f t="shared" si="189"/>
        <v>44635</v>
      </c>
      <c r="K640" s="72">
        <f t="shared" si="190"/>
        <v>87</v>
      </c>
      <c r="L640" s="73">
        <f t="shared" si="201"/>
        <v>87</v>
      </c>
      <c r="M640" s="74">
        <f t="shared" si="202"/>
        <v>1.0158152659999999</v>
      </c>
      <c r="N640" s="74">
        <f t="shared" ca="1" si="203"/>
        <v>1.0574826879999999</v>
      </c>
      <c r="O640" s="73">
        <f t="shared" si="191"/>
        <v>0</v>
      </c>
      <c r="P640" s="70">
        <f t="shared" ca="1" si="192"/>
        <v>57.482687990000002</v>
      </c>
      <c r="Q640" s="70">
        <f t="shared" si="193"/>
        <v>0</v>
      </c>
      <c r="R640" s="75" t="str">
        <f t="shared" si="194"/>
        <v>A+J=</v>
      </c>
      <c r="S640" s="71">
        <f t="shared" si="195"/>
        <v>44819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15">
      <c r="A641" s="68">
        <f t="shared" si="187"/>
        <v>44762</v>
      </c>
      <c r="B641" s="82">
        <f t="shared" ca="1" si="196"/>
        <v>1058.192092</v>
      </c>
      <c r="C641" s="70">
        <f t="shared" si="200"/>
        <v>1000</v>
      </c>
      <c r="D641" s="11">
        <f ca="1">IF(A641&lt;$B$1,VLOOKUP(A641,[1]DI!$A$4:$B$15000,2),0)</f>
        <v>0.13150000000000001</v>
      </c>
      <c r="E641" s="70">
        <f t="shared" ca="1" si="197"/>
        <v>1.0004903700000001</v>
      </c>
      <c r="F641" s="70">
        <f ca="1">(TRUNC(PRODUCT($E$12:$E640),16))</f>
        <v>1.1114821726506099</v>
      </c>
      <c r="G641" s="70">
        <f t="shared" ca="1" si="198"/>
        <v>1.06716372908086</v>
      </c>
      <c r="H641" s="70">
        <f t="shared" ca="1" si="199"/>
        <v>1.0415291900000001</v>
      </c>
      <c r="I641" s="69">
        <f t="shared" si="188"/>
        <v>4.65E-2</v>
      </c>
      <c r="J641" s="71">
        <f t="shared" si="189"/>
        <v>44635</v>
      </c>
      <c r="K641" s="72">
        <f t="shared" si="190"/>
        <v>88</v>
      </c>
      <c r="L641" s="73">
        <f t="shared" si="201"/>
        <v>88</v>
      </c>
      <c r="M641" s="74">
        <f t="shared" si="202"/>
        <v>1.015998497</v>
      </c>
      <c r="N641" s="74">
        <f t="shared" ca="1" si="203"/>
        <v>1.0581920920000001</v>
      </c>
      <c r="O641" s="73">
        <f t="shared" si="191"/>
        <v>0</v>
      </c>
      <c r="P641" s="70">
        <f t="shared" ca="1" si="192"/>
        <v>58.192092000000002</v>
      </c>
      <c r="Q641" s="70">
        <f t="shared" si="193"/>
        <v>0</v>
      </c>
      <c r="R641" s="75" t="str">
        <f t="shared" si="194"/>
        <v>A+J=</v>
      </c>
      <c r="S641" s="71">
        <f t="shared" si="195"/>
        <v>44819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15">
      <c r="A642" s="68">
        <f t="shared" si="187"/>
        <v>44763</v>
      </c>
      <c r="B642" s="82">
        <f t="shared" ca="1" si="196"/>
        <v>1058.9019609899999</v>
      </c>
      <c r="C642" s="70">
        <f t="shared" si="200"/>
        <v>1000</v>
      </c>
      <c r="D642" s="11">
        <f ca="1">IF(A642&lt;$B$1,VLOOKUP(A642,[1]DI!$A$4:$B$15000,2),0)</f>
        <v>0.13150000000000001</v>
      </c>
      <c r="E642" s="70">
        <f t="shared" ca="1" si="197"/>
        <v>1.0004903700000001</v>
      </c>
      <c r="F642" s="70">
        <f ca="1">(TRUNC(PRODUCT($E$12:$E641),16))</f>
        <v>1.1120272101636099</v>
      </c>
      <c r="G642" s="70">
        <f t="shared" ca="1" si="198"/>
        <v>1.06716372908086</v>
      </c>
      <c r="H642" s="70">
        <f t="shared" ca="1" si="199"/>
        <v>1.0420399199999999</v>
      </c>
      <c r="I642" s="69">
        <f t="shared" si="188"/>
        <v>4.65E-2</v>
      </c>
      <c r="J642" s="71">
        <f t="shared" si="189"/>
        <v>44635</v>
      </c>
      <c r="K642" s="72">
        <f t="shared" si="190"/>
        <v>89</v>
      </c>
      <c r="L642" s="73">
        <f t="shared" si="201"/>
        <v>89</v>
      </c>
      <c r="M642" s="74">
        <f t="shared" si="202"/>
        <v>1.0161817609999999</v>
      </c>
      <c r="N642" s="74">
        <f t="shared" ca="1" si="203"/>
        <v>1.0589019609999999</v>
      </c>
      <c r="O642" s="73">
        <f t="shared" si="191"/>
        <v>0</v>
      </c>
      <c r="P642" s="70">
        <f t="shared" ca="1" si="192"/>
        <v>58.901960989999999</v>
      </c>
      <c r="Q642" s="70">
        <f t="shared" si="193"/>
        <v>0</v>
      </c>
      <c r="R642" s="75" t="str">
        <f t="shared" si="194"/>
        <v>A+J=</v>
      </c>
      <c r="S642" s="71">
        <f t="shared" si="195"/>
        <v>44819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15">
      <c r="A643" s="68">
        <f t="shared" si="187"/>
        <v>44764</v>
      </c>
      <c r="B643" s="82">
        <f t="shared" ca="1" si="196"/>
        <v>1059.6123159900001</v>
      </c>
      <c r="C643" s="70">
        <f t="shared" si="200"/>
        <v>1000</v>
      </c>
      <c r="D643" s="11">
        <f ca="1">IF(A643&lt;$B$1,VLOOKUP(A643,[1]DI!$A$4:$B$15000,2),0)</f>
        <v>0.13150000000000001</v>
      </c>
      <c r="E643" s="70">
        <f t="shared" ca="1" si="197"/>
        <v>1.0004903700000001</v>
      </c>
      <c r="F643" s="70">
        <f ca="1">(TRUNC(PRODUCT($E$12:$E642),16))</f>
        <v>1.1125725149466601</v>
      </c>
      <c r="G643" s="70">
        <f t="shared" ca="1" si="198"/>
        <v>1.06716372908086</v>
      </c>
      <c r="H643" s="70">
        <f t="shared" ca="1" si="199"/>
        <v>1.0425509100000001</v>
      </c>
      <c r="I643" s="69">
        <f t="shared" si="188"/>
        <v>4.65E-2</v>
      </c>
      <c r="J643" s="71">
        <f t="shared" si="189"/>
        <v>44635</v>
      </c>
      <c r="K643" s="72">
        <f t="shared" si="190"/>
        <v>90</v>
      </c>
      <c r="L643" s="73">
        <f t="shared" si="201"/>
        <v>90</v>
      </c>
      <c r="M643" s="74">
        <f t="shared" si="202"/>
        <v>1.0163650580000001</v>
      </c>
      <c r="N643" s="74">
        <f t="shared" ca="1" si="203"/>
        <v>1.0596123159999999</v>
      </c>
      <c r="O643" s="73">
        <f t="shared" si="191"/>
        <v>0</v>
      </c>
      <c r="P643" s="70">
        <f t="shared" ca="1" si="192"/>
        <v>59.612315989999999</v>
      </c>
      <c r="Q643" s="70">
        <f t="shared" si="193"/>
        <v>0</v>
      </c>
      <c r="R643" s="75" t="str">
        <f t="shared" si="194"/>
        <v>A+J=</v>
      </c>
      <c r="S643" s="71">
        <f t="shared" si="195"/>
        <v>44819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15">
      <c r="A644" s="68">
        <f t="shared" si="187"/>
        <v>44765</v>
      </c>
      <c r="B644" s="82">
        <f t="shared" ca="1" si="196"/>
        <v>1060.323138</v>
      </c>
      <c r="C644" s="70">
        <f t="shared" si="200"/>
        <v>1000</v>
      </c>
      <c r="D644" s="11">
        <f ca="1">IF(A644&lt;$B$1,VLOOKUP(A644,[1]DI!$A$4:$B$15000,2),0)</f>
        <v>0</v>
      </c>
      <c r="E644" s="70">
        <f t="shared" ca="1" si="197"/>
        <v>1</v>
      </c>
      <c r="F644" s="70">
        <f ca="1">(TRUNC(PRODUCT($E$12:$E643),16))</f>
        <v>1.11311808713081</v>
      </c>
      <c r="G644" s="70">
        <f t="shared" ca="1" si="198"/>
        <v>1.06716372908086</v>
      </c>
      <c r="H644" s="70">
        <f t="shared" ca="1" si="199"/>
        <v>1.04306214</v>
      </c>
      <c r="I644" s="69">
        <f t="shared" si="188"/>
        <v>4.65E-2</v>
      </c>
      <c r="J644" s="71">
        <f t="shared" si="189"/>
        <v>44635</v>
      </c>
      <c r="K644" s="72">
        <f t="shared" si="190"/>
        <v>90</v>
      </c>
      <c r="L644" s="73">
        <f t="shared" si="201"/>
        <v>91</v>
      </c>
      <c r="M644" s="74">
        <f t="shared" si="202"/>
        <v>1.016548389</v>
      </c>
      <c r="N644" s="74">
        <f t="shared" ca="1" si="203"/>
        <v>1.060323138</v>
      </c>
      <c r="O644" s="73">
        <f t="shared" si="191"/>
        <v>0</v>
      </c>
      <c r="P644" s="70">
        <f t="shared" ca="1" si="192"/>
        <v>60.323138</v>
      </c>
      <c r="Q644" s="70">
        <f t="shared" si="193"/>
        <v>0</v>
      </c>
      <c r="R644" s="75" t="str">
        <f t="shared" si="194"/>
        <v>A+J=</v>
      </c>
      <c r="S644" s="71">
        <f t="shared" si="195"/>
        <v>44819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15">
      <c r="A645" s="68">
        <f t="shared" si="187"/>
        <v>44766</v>
      </c>
      <c r="B645" s="82">
        <f t="shared" ca="1" si="196"/>
        <v>1060.323138</v>
      </c>
      <c r="C645" s="70">
        <f t="shared" si="200"/>
        <v>1000</v>
      </c>
      <c r="D645" s="11">
        <f ca="1">IF(A645&lt;$B$1,VLOOKUP(A645,[1]DI!$A$4:$B$15000,2),0)</f>
        <v>0</v>
      </c>
      <c r="E645" s="70">
        <f t="shared" ca="1" si="197"/>
        <v>1</v>
      </c>
      <c r="F645" s="70">
        <f ca="1">(TRUNC(PRODUCT($E$12:$E644),16))</f>
        <v>1.11311808713081</v>
      </c>
      <c r="G645" s="70">
        <f t="shared" ca="1" si="198"/>
        <v>1.06716372908086</v>
      </c>
      <c r="H645" s="70">
        <f t="shared" ca="1" si="199"/>
        <v>1.04306214</v>
      </c>
      <c r="I645" s="69">
        <f t="shared" si="188"/>
        <v>4.65E-2</v>
      </c>
      <c r="J645" s="71">
        <f t="shared" si="189"/>
        <v>44635</v>
      </c>
      <c r="K645" s="72">
        <f t="shared" si="190"/>
        <v>90</v>
      </c>
      <c r="L645" s="73">
        <f t="shared" si="201"/>
        <v>91</v>
      </c>
      <c r="M645" s="74">
        <f t="shared" si="202"/>
        <v>1.016548389</v>
      </c>
      <c r="N645" s="74">
        <f t="shared" ca="1" si="203"/>
        <v>1.060323138</v>
      </c>
      <c r="O645" s="73">
        <f t="shared" si="191"/>
        <v>0</v>
      </c>
      <c r="P645" s="70">
        <f t="shared" ca="1" si="192"/>
        <v>60.323138</v>
      </c>
      <c r="Q645" s="70">
        <f t="shared" si="193"/>
        <v>0</v>
      </c>
      <c r="R645" s="75" t="str">
        <f t="shared" si="194"/>
        <v>A+J=</v>
      </c>
      <c r="S645" s="71">
        <f t="shared" si="195"/>
        <v>44819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15">
      <c r="A646" s="68">
        <f t="shared" si="187"/>
        <v>44767</v>
      </c>
      <c r="B646" s="82">
        <f t="shared" ca="1" si="196"/>
        <v>1060.323138</v>
      </c>
      <c r="C646" s="70">
        <f t="shared" si="200"/>
        <v>1000</v>
      </c>
      <c r="D646" s="11">
        <f ca="1">IF(A646&lt;$B$1,VLOOKUP(A646,[1]DI!$A$4:$B$15000,2),0)</f>
        <v>0.13150000000000001</v>
      </c>
      <c r="E646" s="70">
        <f t="shared" ca="1" si="197"/>
        <v>1.0004903700000001</v>
      </c>
      <c r="F646" s="70">
        <f ca="1">(TRUNC(PRODUCT($E$12:$E645),16))</f>
        <v>1.11311808713081</v>
      </c>
      <c r="G646" s="70">
        <f t="shared" ca="1" si="198"/>
        <v>1.06716372908086</v>
      </c>
      <c r="H646" s="70">
        <f t="shared" ca="1" si="199"/>
        <v>1.04306214</v>
      </c>
      <c r="I646" s="69">
        <f t="shared" si="188"/>
        <v>4.65E-2</v>
      </c>
      <c r="J646" s="71">
        <f t="shared" si="189"/>
        <v>44635</v>
      </c>
      <c r="K646" s="72">
        <f t="shared" si="190"/>
        <v>91</v>
      </c>
      <c r="L646" s="73">
        <f t="shared" si="201"/>
        <v>91</v>
      </c>
      <c r="M646" s="74">
        <f t="shared" si="202"/>
        <v>1.016548389</v>
      </c>
      <c r="N646" s="74">
        <f t="shared" ca="1" si="203"/>
        <v>1.060323138</v>
      </c>
      <c r="O646" s="73">
        <f t="shared" si="191"/>
        <v>0</v>
      </c>
      <c r="P646" s="70">
        <f t="shared" ca="1" si="192"/>
        <v>60.323138</v>
      </c>
      <c r="Q646" s="70">
        <f t="shared" si="193"/>
        <v>0</v>
      </c>
      <c r="R646" s="75" t="str">
        <f t="shared" si="194"/>
        <v>A+J=</v>
      </c>
      <c r="S646" s="71">
        <f t="shared" si="195"/>
        <v>44819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15">
      <c r="A647" s="68">
        <f t="shared" si="187"/>
        <v>44768</v>
      </c>
      <c r="B647" s="82">
        <f t="shared" ca="1" si="196"/>
        <v>1061.034445</v>
      </c>
      <c r="C647" s="70">
        <f t="shared" si="200"/>
        <v>1000</v>
      </c>
      <c r="D647" s="11">
        <f ca="1">IF(A647&lt;$B$1,VLOOKUP(A647,[1]DI!$A$4:$B$15000,2),0)</f>
        <v>0.13150000000000001</v>
      </c>
      <c r="E647" s="70">
        <f t="shared" ca="1" si="197"/>
        <v>1.0004903700000001</v>
      </c>
      <c r="F647" s="70">
        <f ca="1">(TRUNC(PRODUCT($E$12:$E646),16))</f>
        <v>1.1136639268471999</v>
      </c>
      <c r="G647" s="70">
        <f t="shared" ca="1" si="198"/>
        <v>1.06716372908086</v>
      </c>
      <c r="H647" s="70">
        <f t="shared" ca="1" si="199"/>
        <v>1.04357363</v>
      </c>
      <c r="I647" s="69">
        <f t="shared" si="188"/>
        <v>4.65E-2</v>
      </c>
      <c r="J647" s="71">
        <f t="shared" si="189"/>
        <v>44635</v>
      </c>
      <c r="K647" s="72">
        <f t="shared" si="190"/>
        <v>92</v>
      </c>
      <c r="L647" s="73">
        <f t="shared" si="201"/>
        <v>92</v>
      </c>
      <c r="M647" s="74">
        <f t="shared" si="202"/>
        <v>1.0167317520000001</v>
      </c>
      <c r="N647" s="74">
        <f t="shared" ca="1" si="203"/>
        <v>1.061034445</v>
      </c>
      <c r="O647" s="73">
        <f t="shared" si="191"/>
        <v>0</v>
      </c>
      <c r="P647" s="70">
        <f t="shared" ca="1" si="192"/>
        <v>61.034444999999998</v>
      </c>
      <c r="Q647" s="70">
        <f t="shared" si="193"/>
        <v>0</v>
      </c>
      <c r="R647" s="75" t="str">
        <f t="shared" si="194"/>
        <v>A+J=</v>
      </c>
      <c r="S647" s="71">
        <f t="shared" si="195"/>
        <v>44819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15">
      <c r="A648" s="68">
        <f t="shared" si="187"/>
        <v>44769</v>
      </c>
      <c r="B648" s="82">
        <f t="shared" ca="1" si="196"/>
        <v>1061.74622899</v>
      </c>
      <c r="C648" s="70">
        <f t="shared" si="200"/>
        <v>1000</v>
      </c>
      <c r="D648" s="11">
        <f ca="1">IF(A648&lt;$B$1,VLOOKUP(A648,[1]DI!$A$4:$B$15000,2),0)</f>
        <v>0.13150000000000001</v>
      </c>
      <c r="E648" s="70">
        <f t="shared" ca="1" si="197"/>
        <v>1.0004903700000001</v>
      </c>
      <c r="F648" s="70">
        <f ca="1">(TRUNC(PRODUCT($E$12:$E647),16))</f>
        <v>1.11421003422701</v>
      </c>
      <c r="G648" s="70">
        <f t="shared" ca="1" si="198"/>
        <v>1.06716372908086</v>
      </c>
      <c r="H648" s="70">
        <f t="shared" ca="1" si="199"/>
        <v>1.0440853699999999</v>
      </c>
      <c r="I648" s="69">
        <f t="shared" si="188"/>
        <v>4.65E-2</v>
      </c>
      <c r="J648" s="71">
        <f t="shared" si="189"/>
        <v>44635</v>
      </c>
      <c r="K648" s="72">
        <f t="shared" si="190"/>
        <v>93</v>
      </c>
      <c r="L648" s="73">
        <f t="shared" si="201"/>
        <v>93</v>
      </c>
      <c r="M648" s="74">
        <f t="shared" si="202"/>
        <v>1.016915148</v>
      </c>
      <c r="N648" s="74">
        <f t="shared" ca="1" si="203"/>
        <v>1.0617462289999999</v>
      </c>
      <c r="O648" s="73">
        <f t="shared" si="191"/>
        <v>0</v>
      </c>
      <c r="P648" s="70">
        <f t="shared" ca="1" si="192"/>
        <v>61.746228989999999</v>
      </c>
      <c r="Q648" s="70">
        <f t="shared" si="193"/>
        <v>0</v>
      </c>
      <c r="R648" s="75" t="str">
        <f t="shared" si="194"/>
        <v>A+J=</v>
      </c>
      <c r="S648" s="71">
        <f t="shared" si="195"/>
        <v>44819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15">
      <c r="A649" s="68">
        <f t="shared" si="187"/>
        <v>44770</v>
      </c>
      <c r="B649" s="82">
        <f t="shared" ca="1" si="196"/>
        <v>1062.4584890000001</v>
      </c>
      <c r="C649" s="70">
        <f t="shared" si="200"/>
        <v>1000</v>
      </c>
      <c r="D649" s="11">
        <f ca="1">IF(A649&lt;$B$1,VLOOKUP(A649,[1]DI!$A$4:$B$15000,2),0)</f>
        <v>0.13150000000000001</v>
      </c>
      <c r="E649" s="70">
        <f t="shared" ca="1" si="197"/>
        <v>1.0004903700000001</v>
      </c>
      <c r="F649" s="70">
        <f ca="1">(TRUNC(PRODUCT($E$12:$E648),16))</f>
        <v>1.1147564094014899</v>
      </c>
      <c r="G649" s="70">
        <f t="shared" ca="1" si="198"/>
        <v>1.06716372908086</v>
      </c>
      <c r="H649" s="70">
        <f t="shared" ca="1" si="199"/>
        <v>1.04459736</v>
      </c>
      <c r="I649" s="69">
        <f t="shared" si="188"/>
        <v>4.65E-2</v>
      </c>
      <c r="J649" s="71">
        <f t="shared" si="189"/>
        <v>44635</v>
      </c>
      <c r="K649" s="72">
        <f t="shared" si="190"/>
        <v>94</v>
      </c>
      <c r="L649" s="73">
        <f t="shared" si="201"/>
        <v>94</v>
      </c>
      <c r="M649" s="74">
        <f t="shared" si="202"/>
        <v>1.0170985779999999</v>
      </c>
      <c r="N649" s="74">
        <f t="shared" ca="1" si="203"/>
        <v>1.062458489</v>
      </c>
      <c r="O649" s="73">
        <f t="shared" si="191"/>
        <v>0</v>
      </c>
      <c r="P649" s="70">
        <f t="shared" ca="1" si="192"/>
        <v>62.458489</v>
      </c>
      <c r="Q649" s="70">
        <f t="shared" si="193"/>
        <v>0</v>
      </c>
      <c r="R649" s="75" t="str">
        <f t="shared" si="194"/>
        <v>A+J=</v>
      </c>
      <c r="S649" s="71">
        <f t="shared" si="195"/>
        <v>44819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15">
      <c r="A650" s="68">
        <f t="shared" si="187"/>
        <v>44771</v>
      </c>
      <c r="B650" s="82">
        <f t="shared" ca="1" si="196"/>
        <v>1063.1712170000001</v>
      </c>
      <c r="C650" s="70">
        <f t="shared" si="200"/>
        <v>1000</v>
      </c>
      <c r="D650" s="11">
        <f ca="1">IF(A650&lt;$B$1,VLOOKUP(A650,[1]DI!$A$4:$B$15000,2),0)</f>
        <v>0.13150000000000001</v>
      </c>
      <c r="E650" s="70">
        <f t="shared" ca="1" si="197"/>
        <v>1.0004903700000001</v>
      </c>
      <c r="F650" s="70">
        <f ca="1">(TRUNC(PRODUCT($E$12:$E649),16))</f>
        <v>1.11530305250197</v>
      </c>
      <c r="G650" s="70">
        <f t="shared" ca="1" si="198"/>
        <v>1.06716372908086</v>
      </c>
      <c r="H650" s="70">
        <f t="shared" ca="1" si="199"/>
        <v>1.04510959</v>
      </c>
      <c r="I650" s="69">
        <f t="shared" si="188"/>
        <v>4.65E-2</v>
      </c>
      <c r="J650" s="71">
        <f t="shared" si="189"/>
        <v>44635</v>
      </c>
      <c r="K650" s="72">
        <f t="shared" si="190"/>
        <v>95</v>
      </c>
      <c r="L650" s="73">
        <f t="shared" si="201"/>
        <v>95</v>
      </c>
      <c r="M650" s="74">
        <f t="shared" si="202"/>
        <v>1.0172820410000001</v>
      </c>
      <c r="N650" s="74">
        <f t="shared" ca="1" si="203"/>
        <v>1.0631712170000001</v>
      </c>
      <c r="O650" s="73">
        <f t="shared" si="191"/>
        <v>0</v>
      </c>
      <c r="P650" s="70">
        <f t="shared" ca="1" si="192"/>
        <v>63.171216999999999</v>
      </c>
      <c r="Q650" s="70">
        <f t="shared" si="193"/>
        <v>0</v>
      </c>
      <c r="R650" s="75" t="str">
        <f t="shared" si="194"/>
        <v>A+J=</v>
      </c>
      <c r="S650" s="71">
        <f t="shared" si="195"/>
        <v>44819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15">
      <c r="A651" s="68">
        <f t="shared" si="187"/>
        <v>44772</v>
      </c>
      <c r="B651" s="82">
        <f t="shared" ca="1" si="196"/>
        <v>1063.88444</v>
      </c>
      <c r="C651" s="70">
        <f t="shared" si="200"/>
        <v>1000</v>
      </c>
      <c r="D651" s="11">
        <f ca="1">IF(A651&lt;$B$1,VLOOKUP(A651,[1]DI!$A$4:$B$15000,2),0)</f>
        <v>0</v>
      </c>
      <c r="E651" s="70">
        <f t="shared" ca="1" si="197"/>
        <v>1</v>
      </c>
      <c r="F651" s="70">
        <f ca="1">(TRUNC(PRODUCT($E$12:$E650),16))</f>
        <v>1.11584996365982</v>
      </c>
      <c r="G651" s="70">
        <f t="shared" ca="1" si="198"/>
        <v>1.06716372908086</v>
      </c>
      <c r="H651" s="70">
        <f t="shared" ca="1" si="199"/>
        <v>1.0456220899999999</v>
      </c>
      <c r="I651" s="69">
        <f t="shared" si="188"/>
        <v>4.65E-2</v>
      </c>
      <c r="J651" s="71">
        <f t="shared" si="189"/>
        <v>44635</v>
      </c>
      <c r="K651" s="72">
        <f t="shared" si="190"/>
        <v>95</v>
      </c>
      <c r="L651" s="73">
        <f t="shared" si="201"/>
        <v>96</v>
      </c>
      <c r="M651" s="74">
        <f t="shared" si="202"/>
        <v>1.017465536</v>
      </c>
      <c r="N651" s="74">
        <f t="shared" ca="1" si="203"/>
        <v>1.06388444</v>
      </c>
      <c r="O651" s="73">
        <f t="shared" si="191"/>
        <v>0</v>
      </c>
      <c r="P651" s="70">
        <f t="shared" ca="1" si="192"/>
        <v>63.884439999999998</v>
      </c>
      <c r="Q651" s="70">
        <f t="shared" si="193"/>
        <v>0</v>
      </c>
      <c r="R651" s="75" t="str">
        <f t="shared" si="194"/>
        <v>A+J=</v>
      </c>
      <c r="S651" s="71">
        <f t="shared" si="195"/>
        <v>44819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15">
      <c r="A652" s="68">
        <f t="shared" si="187"/>
        <v>44773</v>
      </c>
      <c r="B652" s="82">
        <f t="shared" ca="1" si="196"/>
        <v>1063.88444</v>
      </c>
      <c r="C652" s="70">
        <f t="shared" si="200"/>
        <v>1000</v>
      </c>
      <c r="D652" s="11">
        <f ca="1">IF(A652&lt;$B$1,VLOOKUP(A652,[1]DI!$A$4:$B$15000,2),0)</f>
        <v>0</v>
      </c>
      <c r="E652" s="70">
        <f t="shared" ca="1" si="197"/>
        <v>1</v>
      </c>
      <c r="F652" s="70">
        <f ca="1">(TRUNC(PRODUCT($E$12:$E651),16))</f>
        <v>1.11584996365982</v>
      </c>
      <c r="G652" s="70">
        <f t="shared" ca="1" si="198"/>
        <v>1.06716372908086</v>
      </c>
      <c r="H652" s="70">
        <f t="shared" ca="1" si="199"/>
        <v>1.0456220899999999</v>
      </c>
      <c r="I652" s="69">
        <f t="shared" si="188"/>
        <v>4.65E-2</v>
      </c>
      <c r="J652" s="71">
        <f t="shared" si="189"/>
        <v>44635</v>
      </c>
      <c r="K652" s="72">
        <f t="shared" si="190"/>
        <v>95</v>
      </c>
      <c r="L652" s="73">
        <f t="shared" si="201"/>
        <v>96</v>
      </c>
      <c r="M652" s="74">
        <f t="shared" si="202"/>
        <v>1.017465536</v>
      </c>
      <c r="N652" s="74">
        <f t="shared" ca="1" si="203"/>
        <v>1.06388444</v>
      </c>
      <c r="O652" s="73">
        <f t="shared" si="191"/>
        <v>0</v>
      </c>
      <c r="P652" s="70">
        <f t="shared" ca="1" si="192"/>
        <v>63.884439999999998</v>
      </c>
      <c r="Q652" s="70">
        <f t="shared" si="193"/>
        <v>0</v>
      </c>
      <c r="R652" s="75" t="str">
        <f t="shared" si="194"/>
        <v>A+J=</v>
      </c>
      <c r="S652" s="71">
        <f t="shared" si="195"/>
        <v>44819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15">
      <c r="A653" s="68">
        <f t="shared" ref="A653:A716" si="204">(A652+1)</f>
        <v>44774</v>
      </c>
      <c r="B653" s="82">
        <f t="shared" ca="1" si="196"/>
        <v>1063.88444</v>
      </c>
      <c r="C653" s="70">
        <f t="shared" si="200"/>
        <v>1000</v>
      </c>
      <c r="D653" s="11">
        <f ca="1">IF(A653&lt;$B$1,VLOOKUP(A653,[1]DI!$A$4:$B$15000,2),0)</f>
        <v>0.13150000000000001</v>
      </c>
      <c r="E653" s="70">
        <f t="shared" ca="1" si="197"/>
        <v>1.0004903700000001</v>
      </c>
      <c r="F653" s="70">
        <f ca="1">(TRUNC(PRODUCT($E$12:$E652),16))</f>
        <v>1.11584996365982</v>
      </c>
      <c r="G653" s="70">
        <f t="shared" ca="1" si="198"/>
        <v>1.06716372908086</v>
      </c>
      <c r="H653" s="70">
        <f t="shared" ca="1" si="199"/>
        <v>1.0456220899999999</v>
      </c>
      <c r="I653" s="69">
        <f t="shared" ref="I653:I716" si="205">I652</f>
        <v>4.65E-2</v>
      </c>
      <c r="J653" s="71">
        <f t="shared" ref="J653:J716" si="206">IF(O652&gt;0,VLOOKUP(O652,U$12:AE$48,2),J652)</f>
        <v>44635</v>
      </c>
      <c r="K653" s="72">
        <f t="shared" ref="K653:K716" si="207">IF(A653&gt;J653,IF(NETWORKDAYS(J653,A653,$U$72:$U$436)-1=0,1,NETWORKDAYS(J653,A653,$U$72:$U$436)-1),0)</f>
        <v>96</v>
      </c>
      <c r="L653" s="73">
        <f t="shared" si="201"/>
        <v>96</v>
      </c>
      <c r="M653" s="74">
        <f t="shared" si="202"/>
        <v>1.017465536</v>
      </c>
      <c r="N653" s="74">
        <f t="shared" ca="1" si="203"/>
        <v>1.06388444</v>
      </c>
      <c r="O653" s="73">
        <f t="shared" ref="O653:O716" si="208">IF(VLOOKUP(A653,V$12:AC$60,8)=VLOOKUP(A652,V$12:AC$60,8),0,VLOOKUP(A653,V$12:AC$60,8))</f>
        <v>0</v>
      </c>
      <c r="P653" s="70">
        <f t="shared" ref="P653:P716" ca="1" si="209">TRUNC(((N653-1)*C653),8)</f>
        <v>63.884439999999998</v>
      </c>
      <c r="Q653" s="70">
        <f t="shared" ref="Q653:Q716" si="210">IF(O653&gt;0,VLOOKUP(O653,$U$12:$Z$60,6),0)</f>
        <v>0</v>
      </c>
      <c r="R653" s="75" t="str">
        <f t="shared" ref="R653:R716" si="211">IF(O652&gt;0,VLOOKUP(O652,U$12:AE$60,10),R652)</f>
        <v>A+J=</v>
      </c>
      <c r="S653" s="71">
        <f t="shared" ref="S653:S716" si="212">IF(O652&gt;0,VLOOKUP(O652,U$12:AE$60,11),S652)</f>
        <v>44819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15">
      <c r="A654" s="68">
        <f t="shared" si="204"/>
        <v>44775</v>
      </c>
      <c r="B654" s="82">
        <f t="shared" ref="B654:B717" ca="1" si="213">IF(A654&lt;=TODAY(),C654+P654,IF(AND(A654&gt;TODAY(),A654&lt;=$B$1),IF(VLOOKUP(TODAY(),$A$10:$D$10000,4,FALSE)=0,"n.d",C654+P654),"n.d"))</f>
        <v>1064.5981320000001</v>
      </c>
      <c r="C654" s="70">
        <f t="shared" si="200"/>
        <v>1000</v>
      </c>
      <c r="D654" s="11">
        <f ca="1">IF(A654&lt;$B$1,VLOOKUP(A654,[1]DI!$A$4:$B$15000,2),0)</f>
        <v>0.13150000000000001</v>
      </c>
      <c r="E654" s="70">
        <f t="shared" ref="E654:E717" ca="1" si="214">IF(A654&lt;A$10,1,ROUND(((1+D654)^(1/252)),8))</f>
        <v>1.0004903700000001</v>
      </c>
      <c r="F654" s="70">
        <f ca="1">(TRUNC(PRODUCT($E$12:$E653),16))</f>
        <v>1.1163971430065001</v>
      </c>
      <c r="G654" s="70">
        <f t="shared" ref="G654:G717" ca="1" si="215">IF(O653&gt;0,F653,G653)</f>
        <v>1.06716372908086</v>
      </c>
      <c r="H654" s="70">
        <f t="shared" ref="H654:H717" ca="1" si="216">ROUND(F654/G654,8)</f>
        <v>1.04613483</v>
      </c>
      <c r="I654" s="69">
        <f t="shared" si="205"/>
        <v>4.65E-2</v>
      </c>
      <c r="J654" s="71">
        <f t="shared" si="206"/>
        <v>44635</v>
      </c>
      <c r="K654" s="72">
        <f t="shared" si="207"/>
        <v>97</v>
      </c>
      <c r="L654" s="73">
        <f t="shared" si="201"/>
        <v>97</v>
      </c>
      <c r="M654" s="74">
        <f t="shared" si="202"/>
        <v>1.0176490650000001</v>
      </c>
      <c r="N654" s="74">
        <f t="shared" ca="1" si="203"/>
        <v>1.064598132</v>
      </c>
      <c r="O654" s="73">
        <f t="shared" si="208"/>
        <v>0</v>
      </c>
      <c r="P654" s="70">
        <f t="shared" ca="1" si="209"/>
        <v>64.598132000000007</v>
      </c>
      <c r="Q654" s="70">
        <f t="shared" si="210"/>
        <v>0</v>
      </c>
      <c r="R654" s="75" t="str">
        <f t="shared" si="211"/>
        <v>A+J=</v>
      </c>
      <c r="S654" s="71">
        <f t="shared" si="212"/>
        <v>44819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15">
      <c r="A655" s="68">
        <f t="shared" si="204"/>
        <v>44776</v>
      </c>
      <c r="B655" s="82">
        <f t="shared" ca="1" si="213"/>
        <v>1065.3123000000001</v>
      </c>
      <c r="C655" s="70">
        <f t="shared" si="200"/>
        <v>1000</v>
      </c>
      <c r="D655" s="11">
        <f ca="1">IF(A655&lt;$B$1,VLOOKUP(A655,[1]DI!$A$4:$B$15000,2),0)</f>
        <v>0.13150000000000001</v>
      </c>
      <c r="E655" s="70">
        <f t="shared" ca="1" si="214"/>
        <v>1.0004903700000001</v>
      </c>
      <c r="F655" s="70">
        <f ca="1">(TRUNC(PRODUCT($E$12:$E654),16))</f>
        <v>1.11694459067352</v>
      </c>
      <c r="G655" s="70">
        <f t="shared" ca="1" si="215"/>
        <v>1.06716372908086</v>
      </c>
      <c r="H655" s="70">
        <f t="shared" ca="1" si="216"/>
        <v>1.04664782</v>
      </c>
      <c r="I655" s="69">
        <f t="shared" si="205"/>
        <v>4.65E-2</v>
      </c>
      <c r="J655" s="71">
        <f t="shared" si="206"/>
        <v>44635</v>
      </c>
      <c r="K655" s="72">
        <f t="shared" si="207"/>
        <v>98</v>
      </c>
      <c r="L655" s="73">
        <f t="shared" si="201"/>
        <v>98</v>
      </c>
      <c r="M655" s="74">
        <f t="shared" si="202"/>
        <v>1.017832627</v>
      </c>
      <c r="N655" s="74">
        <f t="shared" ca="1" si="203"/>
        <v>1.0653123</v>
      </c>
      <c r="O655" s="73">
        <f t="shared" si="208"/>
        <v>0</v>
      </c>
      <c r="P655" s="70">
        <f t="shared" ca="1" si="209"/>
        <v>65.312299999999993</v>
      </c>
      <c r="Q655" s="70">
        <f t="shared" si="210"/>
        <v>0</v>
      </c>
      <c r="R655" s="75" t="str">
        <f t="shared" si="211"/>
        <v>A+J=</v>
      </c>
      <c r="S655" s="71">
        <f t="shared" si="212"/>
        <v>44819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15">
      <c r="A656" s="68">
        <f t="shared" si="204"/>
        <v>44777</v>
      </c>
      <c r="B656" s="82">
        <f t="shared" ca="1" si="213"/>
        <v>1066.026946</v>
      </c>
      <c r="C656" s="70">
        <f t="shared" si="200"/>
        <v>1000</v>
      </c>
      <c r="D656" s="11">
        <f ca="1">IF(A656&lt;$B$1,VLOOKUP(A656,[1]DI!$A$4:$B$15000,2),0)</f>
        <v>0.13650000000000001</v>
      </c>
      <c r="E656" s="70">
        <f t="shared" ca="1" si="214"/>
        <v>1.00050788</v>
      </c>
      <c r="F656" s="70">
        <f ca="1">(TRUNC(PRODUCT($E$12:$E655),16))</f>
        <v>1.11749230679245</v>
      </c>
      <c r="G656" s="70">
        <f t="shared" ca="1" si="215"/>
        <v>1.06716372908086</v>
      </c>
      <c r="H656" s="70">
        <f t="shared" ca="1" si="216"/>
        <v>1.0471610600000001</v>
      </c>
      <c r="I656" s="69">
        <f t="shared" si="205"/>
        <v>4.65E-2</v>
      </c>
      <c r="J656" s="71">
        <f t="shared" si="206"/>
        <v>44635</v>
      </c>
      <c r="K656" s="72">
        <f t="shared" si="207"/>
        <v>99</v>
      </c>
      <c r="L656" s="73">
        <f t="shared" si="201"/>
        <v>99</v>
      </c>
      <c r="M656" s="74">
        <f t="shared" si="202"/>
        <v>1.018016222</v>
      </c>
      <c r="N656" s="74">
        <f t="shared" ca="1" si="203"/>
        <v>1.066026946</v>
      </c>
      <c r="O656" s="73">
        <f t="shared" si="208"/>
        <v>0</v>
      </c>
      <c r="P656" s="70">
        <f t="shared" ca="1" si="209"/>
        <v>66.026945999999995</v>
      </c>
      <c r="Q656" s="70">
        <f t="shared" si="210"/>
        <v>0</v>
      </c>
      <c r="R656" s="75" t="str">
        <f t="shared" si="211"/>
        <v>A+J=</v>
      </c>
      <c r="S656" s="71">
        <f t="shared" si="212"/>
        <v>44819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15">
      <c r="A657" s="68">
        <f t="shared" si="204"/>
        <v>44778</v>
      </c>
      <c r="B657" s="82">
        <f t="shared" ca="1" si="213"/>
        <v>1066.76075399</v>
      </c>
      <c r="C657" s="70">
        <f t="shared" si="200"/>
        <v>1000</v>
      </c>
      <c r="D657" s="11">
        <f ca="1">IF(A657&lt;$B$1,VLOOKUP(A657,[1]DI!$A$4:$B$15000,2),0)</f>
        <v>0.13650000000000001</v>
      </c>
      <c r="E657" s="70">
        <f t="shared" ca="1" si="214"/>
        <v>1.00050788</v>
      </c>
      <c r="F657" s="70">
        <f ca="1">(TRUNC(PRODUCT($E$12:$E656),16))</f>
        <v>1.11805985878522</v>
      </c>
      <c r="G657" s="70">
        <f t="shared" ca="1" si="215"/>
        <v>1.06716372908086</v>
      </c>
      <c r="H657" s="70">
        <f t="shared" ca="1" si="216"/>
        <v>1.0476928999999999</v>
      </c>
      <c r="I657" s="69">
        <f t="shared" si="205"/>
        <v>4.65E-2</v>
      </c>
      <c r="J657" s="71">
        <f t="shared" si="206"/>
        <v>44635</v>
      </c>
      <c r="K657" s="72">
        <f t="shared" si="207"/>
        <v>100</v>
      </c>
      <c r="L657" s="73">
        <f t="shared" si="201"/>
        <v>100</v>
      </c>
      <c r="M657" s="74">
        <f t="shared" si="202"/>
        <v>1.01819985</v>
      </c>
      <c r="N657" s="74">
        <f t="shared" ca="1" si="203"/>
        <v>1.0667607539999999</v>
      </c>
      <c r="O657" s="73">
        <f t="shared" si="208"/>
        <v>0</v>
      </c>
      <c r="P657" s="70">
        <f t="shared" ca="1" si="209"/>
        <v>66.760753989999998</v>
      </c>
      <c r="Q657" s="70">
        <f t="shared" si="210"/>
        <v>0</v>
      </c>
      <c r="R657" s="75" t="str">
        <f t="shared" si="211"/>
        <v>A+J=</v>
      </c>
      <c r="S657" s="71">
        <f t="shared" si="212"/>
        <v>44819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15">
      <c r="A658" s="68">
        <f t="shared" si="204"/>
        <v>44779</v>
      </c>
      <c r="B658" s="82">
        <f t="shared" ca="1" si="213"/>
        <v>1067.49505699</v>
      </c>
      <c r="C658" s="70">
        <f t="shared" si="200"/>
        <v>1000</v>
      </c>
      <c r="D658" s="11">
        <f ca="1">IF(A658&lt;$B$1,VLOOKUP(A658,[1]DI!$A$4:$B$15000,2),0)</f>
        <v>0</v>
      </c>
      <c r="E658" s="70">
        <f t="shared" ca="1" si="214"/>
        <v>1</v>
      </c>
      <c r="F658" s="70">
        <f ca="1">(TRUNC(PRODUCT($E$12:$E657),16))</f>
        <v>1.1186276990263</v>
      </c>
      <c r="G658" s="70">
        <f t="shared" ca="1" si="215"/>
        <v>1.06716372908086</v>
      </c>
      <c r="H658" s="70">
        <f t="shared" ca="1" si="216"/>
        <v>1.048225</v>
      </c>
      <c r="I658" s="69">
        <f t="shared" si="205"/>
        <v>4.65E-2</v>
      </c>
      <c r="J658" s="71">
        <f t="shared" si="206"/>
        <v>44635</v>
      </c>
      <c r="K658" s="72">
        <f t="shared" si="207"/>
        <v>100</v>
      </c>
      <c r="L658" s="73">
        <f t="shared" si="201"/>
        <v>101</v>
      </c>
      <c r="M658" s="74">
        <f t="shared" si="202"/>
        <v>1.018383512</v>
      </c>
      <c r="N658" s="74">
        <f t="shared" ca="1" si="203"/>
        <v>1.0674950569999999</v>
      </c>
      <c r="O658" s="73">
        <f t="shared" si="208"/>
        <v>0</v>
      </c>
      <c r="P658" s="70">
        <f t="shared" ca="1" si="209"/>
        <v>67.495056989999995</v>
      </c>
      <c r="Q658" s="70">
        <f t="shared" si="210"/>
        <v>0</v>
      </c>
      <c r="R658" s="75" t="str">
        <f t="shared" si="211"/>
        <v>A+J=</v>
      </c>
      <c r="S658" s="71">
        <f t="shared" si="212"/>
        <v>44819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15">
      <c r="A659" s="68">
        <f t="shared" si="204"/>
        <v>44780</v>
      </c>
      <c r="B659" s="82">
        <f t="shared" ca="1" si="213"/>
        <v>1067.49505699</v>
      </c>
      <c r="C659" s="70">
        <f t="shared" si="200"/>
        <v>1000</v>
      </c>
      <c r="D659" s="11">
        <f ca="1">IF(A659&lt;$B$1,VLOOKUP(A659,[1]DI!$A$4:$B$15000,2),0)</f>
        <v>0</v>
      </c>
      <c r="E659" s="70">
        <f t="shared" ca="1" si="214"/>
        <v>1</v>
      </c>
      <c r="F659" s="70">
        <f ca="1">(TRUNC(PRODUCT($E$12:$E658),16))</f>
        <v>1.1186276990263</v>
      </c>
      <c r="G659" s="70">
        <f t="shared" ca="1" si="215"/>
        <v>1.06716372908086</v>
      </c>
      <c r="H659" s="70">
        <f t="shared" ca="1" si="216"/>
        <v>1.048225</v>
      </c>
      <c r="I659" s="69">
        <f t="shared" si="205"/>
        <v>4.65E-2</v>
      </c>
      <c r="J659" s="71">
        <f t="shared" si="206"/>
        <v>44635</v>
      </c>
      <c r="K659" s="72">
        <f t="shared" si="207"/>
        <v>100</v>
      </c>
      <c r="L659" s="73">
        <f t="shared" si="201"/>
        <v>101</v>
      </c>
      <c r="M659" s="74">
        <f t="shared" si="202"/>
        <v>1.018383512</v>
      </c>
      <c r="N659" s="74">
        <f t="shared" ca="1" si="203"/>
        <v>1.0674950569999999</v>
      </c>
      <c r="O659" s="73">
        <f t="shared" si="208"/>
        <v>0</v>
      </c>
      <c r="P659" s="70">
        <f t="shared" ca="1" si="209"/>
        <v>67.495056989999995</v>
      </c>
      <c r="Q659" s="70">
        <f t="shared" si="210"/>
        <v>0</v>
      </c>
      <c r="R659" s="75" t="str">
        <f t="shared" si="211"/>
        <v>A+J=</v>
      </c>
      <c r="S659" s="71">
        <f t="shared" si="212"/>
        <v>44819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15">
      <c r="A660" s="68">
        <f t="shared" si="204"/>
        <v>44781</v>
      </c>
      <c r="B660" s="82">
        <f t="shared" ca="1" si="213"/>
        <v>1067.49505699</v>
      </c>
      <c r="C660" s="70">
        <f t="shared" si="200"/>
        <v>1000</v>
      </c>
      <c r="D660" s="11">
        <f ca="1">IF(A660&lt;$B$1,VLOOKUP(A660,[1]DI!$A$4:$B$15000,2),0)</f>
        <v>0.13650000000000001</v>
      </c>
      <c r="E660" s="70">
        <f t="shared" ca="1" si="214"/>
        <v>1.00050788</v>
      </c>
      <c r="F660" s="70">
        <f ca="1">(TRUNC(PRODUCT($E$12:$E659),16))</f>
        <v>1.1186276990263</v>
      </c>
      <c r="G660" s="70">
        <f t="shared" ca="1" si="215"/>
        <v>1.06716372908086</v>
      </c>
      <c r="H660" s="70">
        <f t="shared" ca="1" si="216"/>
        <v>1.048225</v>
      </c>
      <c r="I660" s="69">
        <f t="shared" si="205"/>
        <v>4.65E-2</v>
      </c>
      <c r="J660" s="71">
        <f t="shared" si="206"/>
        <v>44635</v>
      </c>
      <c r="K660" s="72">
        <f t="shared" si="207"/>
        <v>101</v>
      </c>
      <c r="L660" s="73">
        <f t="shared" si="201"/>
        <v>101</v>
      </c>
      <c r="M660" s="74">
        <f t="shared" si="202"/>
        <v>1.018383512</v>
      </c>
      <c r="N660" s="74">
        <f t="shared" ca="1" si="203"/>
        <v>1.0674950569999999</v>
      </c>
      <c r="O660" s="73">
        <f t="shared" si="208"/>
        <v>0</v>
      </c>
      <c r="P660" s="70">
        <f t="shared" ca="1" si="209"/>
        <v>67.495056989999995</v>
      </c>
      <c r="Q660" s="70">
        <f t="shared" si="210"/>
        <v>0</v>
      </c>
      <c r="R660" s="75" t="str">
        <f t="shared" si="211"/>
        <v>A+J=</v>
      </c>
      <c r="S660" s="71">
        <f t="shared" si="212"/>
        <v>44819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15">
      <c r="A661" s="68">
        <f t="shared" si="204"/>
        <v>44782</v>
      </c>
      <c r="B661" s="82">
        <f t="shared" ca="1" si="213"/>
        <v>1068.2298639999999</v>
      </c>
      <c r="C661" s="70">
        <f t="shared" si="200"/>
        <v>1000</v>
      </c>
      <c r="D661" s="11">
        <f ca="1">IF(A661&lt;$B$1,VLOOKUP(A661,[1]DI!$A$4:$B$15000,2),0)</f>
        <v>0.13650000000000001</v>
      </c>
      <c r="E661" s="70">
        <f t="shared" ca="1" si="214"/>
        <v>1.00050788</v>
      </c>
      <c r="F661" s="70">
        <f ca="1">(TRUNC(PRODUCT($E$12:$E660),16))</f>
        <v>1.1191958276620799</v>
      </c>
      <c r="G661" s="70">
        <f t="shared" ca="1" si="215"/>
        <v>1.06716372908086</v>
      </c>
      <c r="H661" s="70">
        <f t="shared" ca="1" si="216"/>
        <v>1.0487573699999999</v>
      </c>
      <c r="I661" s="69">
        <f t="shared" si="205"/>
        <v>4.65E-2</v>
      </c>
      <c r="J661" s="71">
        <f t="shared" si="206"/>
        <v>44635</v>
      </c>
      <c r="K661" s="72">
        <f t="shared" si="207"/>
        <v>102</v>
      </c>
      <c r="L661" s="73">
        <f t="shared" si="201"/>
        <v>102</v>
      </c>
      <c r="M661" s="74">
        <f t="shared" si="202"/>
        <v>1.0185672059999999</v>
      </c>
      <c r="N661" s="74">
        <f t="shared" ca="1" si="203"/>
        <v>1.0682298640000001</v>
      </c>
      <c r="O661" s="73">
        <f t="shared" si="208"/>
        <v>0</v>
      </c>
      <c r="P661" s="70">
        <f t="shared" ca="1" si="209"/>
        <v>68.229864000000006</v>
      </c>
      <c r="Q661" s="70">
        <f t="shared" si="210"/>
        <v>0</v>
      </c>
      <c r="R661" s="75" t="str">
        <f t="shared" si="211"/>
        <v>A+J=</v>
      </c>
      <c r="S661" s="71">
        <f t="shared" si="212"/>
        <v>44819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15">
      <c r="A662" s="68">
        <f t="shared" si="204"/>
        <v>44783</v>
      </c>
      <c r="B662" s="82">
        <f t="shared" ca="1" si="213"/>
        <v>1068.9651779999999</v>
      </c>
      <c r="C662" s="70">
        <f t="shared" si="200"/>
        <v>1000</v>
      </c>
      <c r="D662" s="11">
        <f ca="1">IF(A662&lt;$B$1,VLOOKUP(A662,[1]DI!$A$4:$B$15000,2),0)</f>
        <v>0.13650000000000001</v>
      </c>
      <c r="E662" s="70">
        <f t="shared" ca="1" si="214"/>
        <v>1.00050788</v>
      </c>
      <c r="F662" s="70">
        <f ca="1">(TRUNC(PRODUCT($E$12:$E661),16))</f>
        <v>1.1197642448390399</v>
      </c>
      <c r="G662" s="70">
        <f t="shared" ca="1" si="215"/>
        <v>1.06716372908086</v>
      </c>
      <c r="H662" s="70">
        <f t="shared" ca="1" si="216"/>
        <v>1.04929001</v>
      </c>
      <c r="I662" s="69">
        <f t="shared" si="205"/>
        <v>4.65E-2</v>
      </c>
      <c r="J662" s="71">
        <f t="shared" si="206"/>
        <v>44635</v>
      </c>
      <c r="K662" s="72">
        <f t="shared" si="207"/>
        <v>103</v>
      </c>
      <c r="L662" s="73">
        <f t="shared" si="201"/>
        <v>103</v>
      </c>
      <c r="M662" s="74">
        <f t="shared" si="202"/>
        <v>1.0187509340000001</v>
      </c>
      <c r="N662" s="74">
        <f t="shared" ca="1" si="203"/>
        <v>1.068965178</v>
      </c>
      <c r="O662" s="73">
        <f t="shared" si="208"/>
        <v>0</v>
      </c>
      <c r="P662" s="70">
        <f t="shared" ca="1" si="209"/>
        <v>68.965177999999995</v>
      </c>
      <c r="Q662" s="70">
        <f t="shared" si="210"/>
        <v>0</v>
      </c>
      <c r="R662" s="75" t="str">
        <f t="shared" si="211"/>
        <v>A+J=</v>
      </c>
      <c r="S662" s="71">
        <f t="shared" si="212"/>
        <v>44819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15">
      <c r="A663" s="68">
        <f t="shared" si="204"/>
        <v>44784</v>
      </c>
      <c r="B663" s="82">
        <f t="shared" ca="1" si="213"/>
        <v>1069.701006</v>
      </c>
      <c r="C663" s="70">
        <f t="shared" si="200"/>
        <v>1000</v>
      </c>
      <c r="D663" s="11">
        <f ca="1">IF(A663&lt;$B$1,VLOOKUP(A663,[1]DI!$A$4:$B$15000,2),0)</f>
        <v>0.13650000000000001</v>
      </c>
      <c r="E663" s="70">
        <f t="shared" ca="1" si="214"/>
        <v>1.00050788</v>
      </c>
      <c r="F663" s="70">
        <f ca="1">(TRUNC(PRODUCT($E$12:$E662),16))</f>
        <v>1.1203329507037101</v>
      </c>
      <c r="G663" s="70">
        <f t="shared" ca="1" si="215"/>
        <v>1.06716372908086</v>
      </c>
      <c r="H663" s="70">
        <f t="shared" ca="1" si="216"/>
        <v>1.0498229299999999</v>
      </c>
      <c r="I663" s="69">
        <f t="shared" si="205"/>
        <v>4.65E-2</v>
      </c>
      <c r="J663" s="71">
        <f t="shared" si="206"/>
        <v>44635</v>
      </c>
      <c r="K663" s="72">
        <f t="shared" si="207"/>
        <v>104</v>
      </c>
      <c r="L663" s="73">
        <f t="shared" si="201"/>
        <v>104</v>
      </c>
      <c r="M663" s="74">
        <f t="shared" si="202"/>
        <v>1.0189346939999999</v>
      </c>
      <c r="N663" s="74">
        <f t="shared" ca="1" si="203"/>
        <v>1.0697010060000001</v>
      </c>
      <c r="O663" s="73">
        <f t="shared" si="208"/>
        <v>0</v>
      </c>
      <c r="P663" s="70">
        <f t="shared" ca="1" si="209"/>
        <v>69.701006000000007</v>
      </c>
      <c r="Q663" s="70">
        <f t="shared" si="210"/>
        <v>0</v>
      </c>
      <c r="R663" s="75" t="str">
        <f t="shared" si="211"/>
        <v>A+J=</v>
      </c>
      <c r="S663" s="71">
        <f t="shared" si="212"/>
        <v>44819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15">
      <c r="A664" s="68">
        <f t="shared" si="204"/>
        <v>44785</v>
      </c>
      <c r="B664" s="82">
        <f t="shared" ca="1" si="213"/>
        <v>1070.43733099</v>
      </c>
      <c r="C664" s="70">
        <f t="shared" si="200"/>
        <v>1000</v>
      </c>
      <c r="D664" s="11">
        <f ca="1">IF(A664&lt;$B$1,VLOOKUP(A664,[1]DI!$A$4:$B$15000,2),0)</f>
        <v>0.13650000000000001</v>
      </c>
      <c r="E664" s="70">
        <f t="shared" ca="1" si="214"/>
        <v>1.00050788</v>
      </c>
      <c r="F664" s="70">
        <f ca="1">(TRUNC(PRODUCT($E$12:$E663),16))</f>
        <v>1.12090194540271</v>
      </c>
      <c r="G664" s="70">
        <f t="shared" ca="1" si="215"/>
        <v>1.06716372908086</v>
      </c>
      <c r="H664" s="70">
        <f t="shared" ca="1" si="216"/>
        <v>1.0503561100000001</v>
      </c>
      <c r="I664" s="69">
        <f t="shared" si="205"/>
        <v>4.65E-2</v>
      </c>
      <c r="J664" s="71">
        <f t="shared" si="206"/>
        <v>44635</v>
      </c>
      <c r="K664" s="72">
        <f t="shared" si="207"/>
        <v>105</v>
      </c>
      <c r="L664" s="73">
        <f t="shared" si="201"/>
        <v>105</v>
      </c>
      <c r="M664" s="74">
        <f t="shared" si="202"/>
        <v>1.0191184879999999</v>
      </c>
      <c r="N664" s="74">
        <f t="shared" ca="1" si="203"/>
        <v>1.0704373309999999</v>
      </c>
      <c r="O664" s="73">
        <f t="shared" si="208"/>
        <v>0</v>
      </c>
      <c r="P664" s="70">
        <f t="shared" ca="1" si="209"/>
        <v>70.437330990000007</v>
      </c>
      <c r="Q664" s="70">
        <f t="shared" si="210"/>
        <v>0</v>
      </c>
      <c r="R664" s="75" t="str">
        <f t="shared" si="211"/>
        <v>A+J=</v>
      </c>
      <c r="S664" s="71">
        <f t="shared" si="212"/>
        <v>44819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15">
      <c r="A665" s="68">
        <f t="shared" si="204"/>
        <v>44786</v>
      </c>
      <c r="B665" s="82">
        <f t="shared" ca="1" si="213"/>
        <v>1071.174172</v>
      </c>
      <c r="C665" s="70">
        <f t="shared" si="200"/>
        <v>1000</v>
      </c>
      <c r="D665" s="11">
        <f ca="1">IF(A665&lt;$B$1,VLOOKUP(A665,[1]DI!$A$4:$B$15000,2),0)</f>
        <v>0</v>
      </c>
      <c r="E665" s="70">
        <f t="shared" ca="1" si="214"/>
        <v>1</v>
      </c>
      <c r="F665" s="70">
        <f ca="1">(TRUNC(PRODUCT($E$12:$E664),16))</f>
        <v>1.12147122908274</v>
      </c>
      <c r="G665" s="70">
        <f t="shared" ca="1" si="215"/>
        <v>1.06716372908086</v>
      </c>
      <c r="H665" s="70">
        <f t="shared" ca="1" si="216"/>
        <v>1.0508895700000001</v>
      </c>
      <c r="I665" s="69">
        <f t="shared" si="205"/>
        <v>4.65E-2</v>
      </c>
      <c r="J665" s="71">
        <f t="shared" si="206"/>
        <v>44635</v>
      </c>
      <c r="K665" s="72">
        <f t="shared" si="207"/>
        <v>105</v>
      </c>
      <c r="L665" s="73">
        <f t="shared" si="201"/>
        <v>106</v>
      </c>
      <c r="M665" s="74">
        <f t="shared" si="202"/>
        <v>1.019302315</v>
      </c>
      <c r="N665" s="74">
        <f t="shared" ca="1" si="203"/>
        <v>1.0711741720000001</v>
      </c>
      <c r="O665" s="73">
        <f t="shared" si="208"/>
        <v>0</v>
      </c>
      <c r="P665" s="70">
        <f t="shared" ca="1" si="209"/>
        <v>71.174171999999999</v>
      </c>
      <c r="Q665" s="70">
        <f t="shared" si="210"/>
        <v>0</v>
      </c>
      <c r="R665" s="75" t="str">
        <f t="shared" si="211"/>
        <v>A+J=</v>
      </c>
      <c r="S665" s="71">
        <f t="shared" si="212"/>
        <v>44819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15">
      <c r="A666" s="68">
        <f t="shared" si="204"/>
        <v>44787</v>
      </c>
      <c r="B666" s="82">
        <f t="shared" ca="1" si="213"/>
        <v>1071.174172</v>
      </c>
      <c r="C666" s="70">
        <f t="shared" si="200"/>
        <v>1000</v>
      </c>
      <c r="D666" s="11">
        <f ca="1">IF(A666&lt;$B$1,VLOOKUP(A666,[1]DI!$A$4:$B$15000,2),0)</f>
        <v>0</v>
      </c>
      <c r="E666" s="70">
        <f t="shared" ca="1" si="214"/>
        <v>1</v>
      </c>
      <c r="F666" s="70">
        <f ca="1">(TRUNC(PRODUCT($E$12:$E665),16))</f>
        <v>1.12147122908274</v>
      </c>
      <c r="G666" s="70">
        <f t="shared" ca="1" si="215"/>
        <v>1.06716372908086</v>
      </c>
      <c r="H666" s="70">
        <f t="shared" ca="1" si="216"/>
        <v>1.0508895700000001</v>
      </c>
      <c r="I666" s="69">
        <f t="shared" si="205"/>
        <v>4.65E-2</v>
      </c>
      <c r="J666" s="71">
        <f t="shared" si="206"/>
        <v>44635</v>
      </c>
      <c r="K666" s="72">
        <f t="shared" si="207"/>
        <v>105</v>
      </c>
      <c r="L666" s="73">
        <f t="shared" si="201"/>
        <v>106</v>
      </c>
      <c r="M666" s="74">
        <f t="shared" si="202"/>
        <v>1.019302315</v>
      </c>
      <c r="N666" s="74">
        <f t="shared" ca="1" si="203"/>
        <v>1.0711741720000001</v>
      </c>
      <c r="O666" s="73">
        <f t="shared" si="208"/>
        <v>0</v>
      </c>
      <c r="P666" s="70">
        <f t="shared" ca="1" si="209"/>
        <v>71.174171999999999</v>
      </c>
      <c r="Q666" s="70">
        <f t="shared" si="210"/>
        <v>0</v>
      </c>
      <c r="R666" s="75" t="str">
        <f t="shared" si="211"/>
        <v>A+J=</v>
      </c>
      <c r="S666" s="71">
        <f t="shared" si="212"/>
        <v>44819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15">
      <c r="A667" s="68">
        <f t="shared" si="204"/>
        <v>44788</v>
      </c>
      <c r="B667" s="82">
        <f t="shared" ca="1" si="213"/>
        <v>1071.174172</v>
      </c>
      <c r="C667" s="70">
        <f t="shared" si="200"/>
        <v>1000</v>
      </c>
      <c r="D667" s="11">
        <f ca="1">IF(A667&lt;$B$1,VLOOKUP(A667,[1]DI!$A$4:$B$15000,2),0)</f>
        <v>0.13650000000000001</v>
      </c>
      <c r="E667" s="70">
        <f t="shared" ca="1" si="214"/>
        <v>1.00050788</v>
      </c>
      <c r="F667" s="70">
        <f ca="1">(TRUNC(PRODUCT($E$12:$E666),16))</f>
        <v>1.12147122908274</v>
      </c>
      <c r="G667" s="70">
        <f t="shared" ca="1" si="215"/>
        <v>1.06716372908086</v>
      </c>
      <c r="H667" s="70">
        <f t="shared" ca="1" si="216"/>
        <v>1.0508895700000001</v>
      </c>
      <c r="I667" s="69">
        <f t="shared" si="205"/>
        <v>4.65E-2</v>
      </c>
      <c r="J667" s="71">
        <f t="shared" si="206"/>
        <v>44635</v>
      </c>
      <c r="K667" s="72">
        <f t="shared" si="207"/>
        <v>106</v>
      </c>
      <c r="L667" s="73">
        <f t="shared" si="201"/>
        <v>106</v>
      </c>
      <c r="M667" s="74">
        <f t="shared" si="202"/>
        <v>1.019302315</v>
      </c>
      <c r="N667" s="74">
        <f t="shared" ca="1" si="203"/>
        <v>1.0711741720000001</v>
      </c>
      <c r="O667" s="73">
        <f t="shared" si="208"/>
        <v>0</v>
      </c>
      <c r="P667" s="70">
        <f t="shared" ca="1" si="209"/>
        <v>71.174171999999999</v>
      </c>
      <c r="Q667" s="70">
        <f t="shared" si="210"/>
        <v>0</v>
      </c>
      <c r="R667" s="75" t="str">
        <f t="shared" si="211"/>
        <v>A+J=</v>
      </c>
      <c r="S667" s="71">
        <f t="shared" si="212"/>
        <v>44819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15">
      <c r="A668" s="68">
        <f t="shared" si="204"/>
        <v>44789</v>
      </c>
      <c r="B668" s="82">
        <f t="shared" ca="1" si="213"/>
        <v>1071.91150799</v>
      </c>
      <c r="C668" s="70">
        <f t="shared" si="200"/>
        <v>1000</v>
      </c>
      <c r="D668" s="11">
        <f ca="1">IF(A668&lt;$B$1,VLOOKUP(A668,[1]DI!$A$4:$B$15000,2),0)</f>
        <v>0.13650000000000001</v>
      </c>
      <c r="E668" s="70">
        <f t="shared" ca="1" si="214"/>
        <v>1.00050788</v>
      </c>
      <c r="F668" s="70">
        <f ca="1">(TRUNC(PRODUCT($E$12:$E667),16))</f>
        <v>1.1220408018905701</v>
      </c>
      <c r="G668" s="70">
        <f t="shared" ca="1" si="215"/>
        <v>1.06716372908086</v>
      </c>
      <c r="H668" s="70">
        <f t="shared" ca="1" si="216"/>
        <v>1.05142329</v>
      </c>
      <c r="I668" s="69">
        <f t="shared" si="205"/>
        <v>4.65E-2</v>
      </c>
      <c r="J668" s="71">
        <f t="shared" si="206"/>
        <v>44635</v>
      </c>
      <c r="K668" s="72">
        <f t="shared" si="207"/>
        <v>107</v>
      </c>
      <c r="L668" s="73">
        <f t="shared" si="201"/>
        <v>107</v>
      </c>
      <c r="M668" s="74">
        <f t="shared" si="202"/>
        <v>1.0194861749999999</v>
      </c>
      <c r="N668" s="74">
        <f t="shared" ca="1" si="203"/>
        <v>1.0719115079999999</v>
      </c>
      <c r="O668" s="73">
        <f t="shared" si="208"/>
        <v>0</v>
      </c>
      <c r="P668" s="70">
        <f t="shared" ca="1" si="209"/>
        <v>71.911507990000004</v>
      </c>
      <c r="Q668" s="70">
        <f t="shared" si="210"/>
        <v>0</v>
      </c>
      <c r="R668" s="75" t="str">
        <f t="shared" si="211"/>
        <v>A+J=</v>
      </c>
      <c r="S668" s="71">
        <f t="shared" si="212"/>
        <v>44819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15">
      <c r="A669" s="68">
        <f t="shared" si="204"/>
        <v>44790</v>
      </c>
      <c r="B669" s="82">
        <f t="shared" ca="1" si="213"/>
        <v>1072.649361</v>
      </c>
      <c r="C669" s="70">
        <f t="shared" si="200"/>
        <v>1000</v>
      </c>
      <c r="D669" s="11">
        <f ca="1">IF(A669&lt;$B$1,VLOOKUP(A669,[1]DI!$A$4:$B$15000,2),0)</f>
        <v>0.13650000000000001</v>
      </c>
      <c r="E669" s="70">
        <f t="shared" ca="1" si="214"/>
        <v>1.00050788</v>
      </c>
      <c r="F669" s="70">
        <f ca="1">(TRUNC(PRODUCT($E$12:$E668),16))</f>
        <v>1.12261066397303</v>
      </c>
      <c r="G669" s="70">
        <f t="shared" ca="1" si="215"/>
        <v>1.06716372908086</v>
      </c>
      <c r="H669" s="70">
        <f t="shared" ca="1" si="216"/>
        <v>1.05195729</v>
      </c>
      <c r="I669" s="69">
        <f t="shared" si="205"/>
        <v>4.65E-2</v>
      </c>
      <c r="J669" s="71">
        <f t="shared" si="206"/>
        <v>44635</v>
      </c>
      <c r="K669" s="72">
        <f t="shared" si="207"/>
        <v>108</v>
      </c>
      <c r="L669" s="73">
        <f t="shared" si="201"/>
        <v>108</v>
      </c>
      <c r="M669" s="74">
        <f t="shared" si="202"/>
        <v>1.0196700679999999</v>
      </c>
      <c r="N669" s="74">
        <f t="shared" ca="1" si="203"/>
        <v>1.0726493610000001</v>
      </c>
      <c r="O669" s="73">
        <f t="shared" si="208"/>
        <v>0</v>
      </c>
      <c r="P669" s="70">
        <f t="shared" ca="1" si="209"/>
        <v>72.649360999999999</v>
      </c>
      <c r="Q669" s="70">
        <f t="shared" si="210"/>
        <v>0</v>
      </c>
      <c r="R669" s="75" t="str">
        <f t="shared" si="211"/>
        <v>A+J=</v>
      </c>
      <c r="S669" s="71">
        <f t="shared" si="212"/>
        <v>44819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15">
      <c r="A670" s="68">
        <f t="shared" si="204"/>
        <v>44791</v>
      </c>
      <c r="B670" s="82">
        <f t="shared" ca="1" si="213"/>
        <v>1073.3877219999999</v>
      </c>
      <c r="C670" s="70">
        <f t="shared" si="200"/>
        <v>1000</v>
      </c>
      <c r="D670" s="11">
        <f ca="1">IF(A670&lt;$B$1,VLOOKUP(A670,[1]DI!$A$4:$B$15000,2),0)</f>
        <v>0.13650000000000001</v>
      </c>
      <c r="E670" s="70">
        <f t="shared" ca="1" si="214"/>
        <v>1.00050788</v>
      </c>
      <c r="F670" s="70">
        <f ca="1">(TRUNC(PRODUCT($E$12:$E669),16))</f>
        <v>1.12318081547705</v>
      </c>
      <c r="G670" s="70">
        <f t="shared" ca="1" si="215"/>
        <v>1.06716372908086</v>
      </c>
      <c r="H670" s="70">
        <f t="shared" ca="1" si="216"/>
        <v>1.05249156</v>
      </c>
      <c r="I670" s="69">
        <f t="shared" si="205"/>
        <v>4.65E-2</v>
      </c>
      <c r="J670" s="71">
        <f t="shared" si="206"/>
        <v>44635</v>
      </c>
      <c r="K670" s="72">
        <f t="shared" si="207"/>
        <v>109</v>
      </c>
      <c r="L670" s="73">
        <f t="shared" si="201"/>
        <v>109</v>
      </c>
      <c r="M670" s="74">
        <f t="shared" si="202"/>
        <v>1.0198539950000001</v>
      </c>
      <c r="N670" s="74">
        <f t="shared" ca="1" si="203"/>
        <v>1.0733877220000001</v>
      </c>
      <c r="O670" s="73">
        <f t="shared" si="208"/>
        <v>0</v>
      </c>
      <c r="P670" s="70">
        <f t="shared" ca="1" si="209"/>
        <v>73.387721999999997</v>
      </c>
      <c r="Q670" s="70">
        <f t="shared" si="210"/>
        <v>0</v>
      </c>
      <c r="R670" s="75" t="str">
        <f t="shared" si="211"/>
        <v>A+J=</v>
      </c>
      <c r="S670" s="71">
        <f t="shared" si="212"/>
        <v>44819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15">
      <c r="A671" s="68">
        <f t="shared" si="204"/>
        <v>44792</v>
      </c>
      <c r="B671" s="82">
        <f t="shared" ca="1" si="213"/>
        <v>1074.1265900000001</v>
      </c>
      <c r="C671" s="70">
        <f t="shared" si="200"/>
        <v>1000</v>
      </c>
      <c r="D671" s="11">
        <f ca="1">IF(A671&lt;$B$1,VLOOKUP(A671,[1]DI!$A$4:$B$15000,2),0)</f>
        <v>0.13650000000000001</v>
      </c>
      <c r="E671" s="70">
        <f t="shared" ca="1" si="214"/>
        <v>1.00050788</v>
      </c>
      <c r="F671" s="70">
        <f ca="1">(TRUNC(PRODUCT($E$12:$E670),16))</f>
        <v>1.1237512565496099</v>
      </c>
      <c r="G671" s="70">
        <f t="shared" ca="1" si="215"/>
        <v>1.06716372908086</v>
      </c>
      <c r="H671" s="70">
        <f t="shared" ca="1" si="216"/>
        <v>1.0530261000000001</v>
      </c>
      <c r="I671" s="69">
        <f t="shared" si="205"/>
        <v>4.65E-2</v>
      </c>
      <c r="J671" s="71">
        <f t="shared" si="206"/>
        <v>44635</v>
      </c>
      <c r="K671" s="72">
        <f t="shared" si="207"/>
        <v>110</v>
      </c>
      <c r="L671" s="73">
        <f t="shared" si="201"/>
        <v>110</v>
      </c>
      <c r="M671" s="74">
        <f t="shared" si="202"/>
        <v>1.0200379550000001</v>
      </c>
      <c r="N671" s="74">
        <f t="shared" ca="1" si="203"/>
        <v>1.0741265900000001</v>
      </c>
      <c r="O671" s="73">
        <f t="shared" si="208"/>
        <v>0</v>
      </c>
      <c r="P671" s="70">
        <f t="shared" ca="1" si="209"/>
        <v>74.126589999999993</v>
      </c>
      <c r="Q671" s="70">
        <f t="shared" si="210"/>
        <v>0</v>
      </c>
      <c r="R671" s="75" t="str">
        <f t="shared" si="211"/>
        <v>A+J=</v>
      </c>
      <c r="S671" s="71">
        <f t="shared" si="212"/>
        <v>44819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15">
      <c r="A672" s="68">
        <f t="shared" si="204"/>
        <v>44793</v>
      </c>
      <c r="B672" s="82">
        <f t="shared" ca="1" si="213"/>
        <v>1074.8659629900001</v>
      </c>
      <c r="C672" s="70">
        <f t="shared" si="200"/>
        <v>1000</v>
      </c>
      <c r="D672" s="11">
        <f ca="1">IF(A672&lt;$B$1,VLOOKUP(A672,[1]DI!$A$4:$B$15000,2),0)</f>
        <v>0</v>
      </c>
      <c r="E672" s="70">
        <f t="shared" ca="1" si="214"/>
        <v>1</v>
      </c>
      <c r="F672" s="70">
        <f ca="1">(TRUNC(PRODUCT($E$12:$E671),16))</f>
        <v>1.1243219873377901</v>
      </c>
      <c r="G672" s="70">
        <f t="shared" ca="1" si="215"/>
        <v>1.06716372908086</v>
      </c>
      <c r="H672" s="70">
        <f t="shared" ca="1" si="216"/>
        <v>1.0535609100000001</v>
      </c>
      <c r="I672" s="69">
        <f t="shared" si="205"/>
        <v>4.65E-2</v>
      </c>
      <c r="J672" s="71">
        <f t="shared" si="206"/>
        <v>44635</v>
      </c>
      <c r="K672" s="72">
        <f t="shared" si="207"/>
        <v>110</v>
      </c>
      <c r="L672" s="73">
        <f t="shared" si="201"/>
        <v>111</v>
      </c>
      <c r="M672" s="74">
        <f t="shared" si="202"/>
        <v>1.020221947</v>
      </c>
      <c r="N672" s="74">
        <f t="shared" ca="1" si="203"/>
        <v>1.0748659629999999</v>
      </c>
      <c r="O672" s="73">
        <f t="shared" si="208"/>
        <v>0</v>
      </c>
      <c r="P672" s="70">
        <f t="shared" ca="1" si="209"/>
        <v>74.86596299</v>
      </c>
      <c r="Q672" s="70">
        <f t="shared" si="210"/>
        <v>0</v>
      </c>
      <c r="R672" s="75" t="str">
        <f t="shared" si="211"/>
        <v>A+J=</v>
      </c>
      <c r="S672" s="71">
        <f t="shared" si="212"/>
        <v>44819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15">
      <c r="A673" s="68">
        <f t="shared" si="204"/>
        <v>44794</v>
      </c>
      <c r="B673" s="82">
        <f t="shared" ca="1" si="213"/>
        <v>1074.8659629900001</v>
      </c>
      <c r="C673" s="70">
        <f t="shared" si="200"/>
        <v>1000</v>
      </c>
      <c r="D673" s="11">
        <f ca="1">IF(A673&lt;$B$1,VLOOKUP(A673,[1]DI!$A$4:$B$15000,2),0)</f>
        <v>0</v>
      </c>
      <c r="E673" s="70">
        <f t="shared" ca="1" si="214"/>
        <v>1</v>
      </c>
      <c r="F673" s="70">
        <f ca="1">(TRUNC(PRODUCT($E$12:$E672),16))</f>
        <v>1.1243219873377901</v>
      </c>
      <c r="G673" s="70">
        <f t="shared" ca="1" si="215"/>
        <v>1.06716372908086</v>
      </c>
      <c r="H673" s="70">
        <f t="shared" ca="1" si="216"/>
        <v>1.0535609100000001</v>
      </c>
      <c r="I673" s="69">
        <f t="shared" si="205"/>
        <v>4.65E-2</v>
      </c>
      <c r="J673" s="71">
        <f t="shared" si="206"/>
        <v>44635</v>
      </c>
      <c r="K673" s="72">
        <f t="shared" si="207"/>
        <v>110</v>
      </c>
      <c r="L673" s="73">
        <f t="shared" si="201"/>
        <v>111</v>
      </c>
      <c r="M673" s="74">
        <f t="shared" si="202"/>
        <v>1.020221947</v>
      </c>
      <c r="N673" s="74">
        <f t="shared" ca="1" si="203"/>
        <v>1.0748659629999999</v>
      </c>
      <c r="O673" s="73">
        <f t="shared" si="208"/>
        <v>0</v>
      </c>
      <c r="P673" s="70">
        <f t="shared" ca="1" si="209"/>
        <v>74.86596299</v>
      </c>
      <c r="Q673" s="70">
        <f t="shared" si="210"/>
        <v>0</v>
      </c>
      <c r="R673" s="75" t="str">
        <f t="shared" si="211"/>
        <v>A+J=</v>
      </c>
      <c r="S673" s="71">
        <f t="shared" si="212"/>
        <v>44819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15">
      <c r="A674" s="68">
        <f t="shared" si="204"/>
        <v>44795</v>
      </c>
      <c r="B674" s="82">
        <f t="shared" ca="1" si="213"/>
        <v>1074.8659629900001</v>
      </c>
      <c r="C674" s="70">
        <f t="shared" si="200"/>
        <v>1000</v>
      </c>
      <c r="D674" s="11">
        <f ca="1">IF(A674&lt;$B$1,VLOOKUP(A674,[1]DI!$A$4:$B$15000,2),0)</f>
        <v>0.13650000000000001</v>
      </c>
      <c r="E674" s="70">
        <f t="shared" ca="1" si="214"/>
        <v>1.00050788</v>
      </c>
      <c r="F674" s="70">
        <f ca="1">(TRUNC(PRODUCT($E$12:$E673),16))</f>
        <v>1.1243219873377901</v>
      </c>
      <c r="G674" s="70">
        <f t="shared" ca="1" si="215"/>
        <v>1.06716372908086</v>
      </c>
      <c r="H674" s="70">
        <f t="shared" ca="1" si="216"/>
        <v>1.0535609100000001</v>
      </c>
      <c r="I674" s="69">
        <f t="shared" si="205"/>
        <v>4.65E-2</v>
      </c>
      <c r="J674" s="71">
        <f t="shared" si="206"/>
        <v>44635</v>
      </c>
      <c r="K674" s="72">
        <f t="shared" si="207"/>
        <v>111</v>
      </c>
      <c r="L674" s="73">
        <f t="shared" si="201"/>
        <v>111</v>
      </c>
      <c r="M674" s="74">
        <f t="shared" si="202"/>
        <v>1.020221947</v>
      </c>
      <c r="N674" s="74">
        <f t="shared" ca="1" si="203"/>
        <v>1.0748659629999999</v>
      </c>
      <c r="O674" s="73">
        <f t="shared" si="208"/>
        <v>0</v>
      </c>
      <c r="P674" s="70">
        <f t="shared" ca="1" si="209"/>
        <v>74.86596299</v>
      </c>
      <c r="Q674" s="70">
        <f t="shared" si="210"/>
        <v>0</v>
      </c>
      <c r="R674" s="75" t="str">
        <f t="shared" si="211"/>
        <v>A+J=</v>
      </c>
      <c r="S674" s="71">
        <f t="shared" si="212"/>
        <v>44819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15">
      <c r="A675" s="68">
        <f t="shared" si="204"/>
        <v>44796</v>
      </c>
      <c r="B675" s="82">
        <f t="shared" ca="1" si="213"/>
        <v>1075.6058439999999</v>
      </c>
      <c r="C675" s="70">
        <f t="shared" si="200"/>
        <v>1000</v>
      </c>
      <c r="D675" s="11">
        <f ca="1">IF(A675&lt;$B$1,VLOOKUP(A675,[1]DI!$A$4:$B$15000,2),0)</f>
        <v>0.13650000000000001</v>
      </c>
      <c r="E675" s="70">
        <f t="shared" ca="1" si="214"/>
        <v>1.00050788</v>
      </c>
      <c r="F675" s="70">
        <f ca="1">(TRUNC(PRODUCT($E$12:$E674),16))</f>
        <v>1.1248930079887201</v>
      </c>
      <c r="G675" s="70">
        <f t="shared" ca="1" si="215"/>
        <v>1.06716372908086</v>
      </c>
      <c r="H675" s="70">
        <f t="shared" ca="1" si="216"/>
        <v>1.05409599</v>
      </c>
      <c r="I675" s="69">
        <f t="shared" si="205"/>
        <v>4.65E-2</v>
      </c>
      <c r="J675" s="71">
        <f t="shared" si="206"/>
        <v>44635</v>
      </c>
      <c r="K675" s="72">
        <f t="shared" si="207"/>
        <v>112</v>
      </c>
      <c r="L675" s="73">
        <f t="shared" si="201"/>
        <v>112</v>
      </c>
      <c r="M675" s="74">
        <f t="shared" si="202"/>
        <v>1.0204059729999999</v>
      </c>
      <c r="N675" s="74">
        <f t="shared" ca="1" si="203"/>
        <v>1.075605844</v>
      </c>
      <c r="O675" s="73">
        <f t="shared" si="208"/>
        <v>0</v>
      </c>
      <c r="P675" s="70">
        <f t="shared" ca="1" si="209"/>
        <v>75.605844000000005</v>
      </c>
      <c r="Q675" s="70">
        <f t="shared" si="210"/>
        <v>0</v>
      </c>
      <c r="R675" s="75" t="str">
        <f t="shared" si="211"/>
        <v>A+J=</v>
      </c>
      <c r="S675" s="71">
        <f t="shared" si="212"/>
        <v>44819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15">
      <c r="A676" s="68">
        <f t="shared" si="204"/>
        <v>44797</v>
      </c>
      <c r="B676" s="82">
        <f t="shared" ca="1" si="213"/>
        <v>1076.3462340000001</v>
      </c>
      <c r="C676" s="70">
        <f t="shared" si="200"/>
        <v>1000</v>
      </c>
      <c r="D676" s="11">
        <f ca="1">IF(A676&lt;$B$1,VLOOKUP(A676,[1]DI!$A$4:$B$15000,2),0)</f>
        <v>0.13650000000000001</v>
      </c>
      <c r="E676" s="70">
        <f t="shared" ca="1" si="214"/>
        <v>1.00050788</v>
      </c>
      <c r="F676" s="70">
        <f ca="1">(TRUNC(PRODUCT($E$12:$E675),16))</f>
        <v>1.12546431864962</v>
      </c>
      <c r="G676" s="70">
        <f t="shared" ca="1" si="215"/>
        <v>1.06716372908086</v>
      </c>
      <c r="H676" s="70">
        <f t="shared" ca="1" si="216"/>
        <v>1.05463134</v>
      </c>
      <c r="I676" s="69">
        <f t="shared" si="205"/>
        <v>4.65E-2</v>
      </c>
      <c r="J676" s="71">
        <f t="shared" si="206"/>
        <v>44635</v>
      </c>
      <c r="K676" s="72">
        <f t="shared" si="207"/>
        <v>113</v>
      </c>
      <c r="L676" s="73">
        <f t="shared" si="201"/>
        <v>113</v>
      </c>
      <c r="M676" s="74">
        <f t="shared" si="202"/>
        <v>1.020590033</v>
      </c>
      <c r="N676" s="74">
        <f t="shared" ca="1" si="203"/>
        <v>1.0763462340000001</v>
      </c>
      <c r="O676" s="73">
        <f t="shared" si="208"/>
        <v>0</v>
      </c>
      <c r="P676" s="70">
        <f t="shared" ca="1" si="209"/>
        <v>76.346233999999995</v>
      </c>
      <c r="Q676" s="70">
        <f t="shared" si="210"/>
        <v>0</v>
      </c>
      <c r="R676" s="75" t="str">
        <f t="shared" si="211"/>
        <v>A+J=</v>
      </c>
      <c r="S676" s="71">
        <f t="shared" si="212"/>
        <v>44819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15">
      <c r="A677" s="68">
        <f t="shared" si="204"/>
        <v>44798</v>
      </c>
      <c r="B677" s="82">
        <f t="shared" ca="1" si="213"/>
        <v>1077.087141</v>
      </c>
      <c r="C677" s="70">
        <f t="shared" si="200"/>
        <v>1000</v>
      </c>
      <c r="D677" s="11">
        <f ca="1">IF(A677&lt;$B$1,VLOOKUP(A677,[1]DI!$A$4:$B$15000,2),0)</f>
        <v>0.13650000000000001</v>
      </c>
      <c r="E677" s="70">
        <f t="shared" ca="1" si="214"/>
        <v>1.00050788</v>
      </c>
      <c r="F677" s="70">
        <f ca="1">(TRUNC(PRODUCT($E$12:$E676),16))</f>
        <v>1.12603591946777</v>
      </c>
      <c r="G677" s="70">
        <f t="shared" ca="1" si="215"/>
        <v>1.06716372908086</v>
      </c>
      <c r="H677" s="70">
        <f t="shared" ca="1" si="216"/>
        <v>1.0551669699999999</v>
      </c>
      <c r="I677" s="69">
        <f t="shared" si="205"/>
        <v>4.65E-2</v>
      </c>
      <c r="J677" s="71">
        <f t="shared" si="206"/>
        <v>44635</v>
      </c>
      <c r="K677" s="72">
        <f t="shared" si="207"/>
        <v>114</v>
      </c>
      <c r="L677" s="73">
        <f t="shared" si="201"/>
        <v>114</v>
      </c>
      <c r="M677" s="74">
        <f t="shared" si="202"/>
        <v>1.020774125</v>
      </c>
      <c r="N677" s="74">
        <f t="shared" ca="1" si="203"/>
        <v>1.077087141</v>
      </c>
      <c r="O677" s="73">
        <f t="shared" si="208"/>
        <v>0</v>
      </c>
      <c r="P677" s="70">
        <f t="shared" ca="1" si="209"/>
        <v>77.087141000000003</v>
      </c>
      <c r="Q677" s="70">
        <f t="shared" si="210"/>
        <v>0</v>
      </c>
      <c r="R677" s="75" t="str">
        <f t="shared" si="211"/>
        <v>A+J=</v>
      </c>
      <c r="S677" s="71">
        <f t="shared" si="212"/>
        <v>44819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15">
      <c r="A678" s="68">
        <f t="shared" si="204"/>
        <v>44799</v>
      </c>
      <c r="B678" s="82">
        <f t="shared" ca="1" si="213"/>
        <v>1077.8285559999999</v>
      </c>
      <c r="C678" s="70">
        <f t="shared" si="200"/>
        <v>1000</v>
      </c>
      <c r="D678" s="11">
        <f ca="1">IF(A678&lt;$B$1,VLOOKUP(A678,[1]DI!$A$4:$B$15000,2),0)</f>
        <v>0.13650000000000001</v>
      </c>
      <c r="E678" s="70">
        <f t="shared" ca="1" si="214"/>
        <v>1.00050788</v>
      </c>
      <c r="F678" s="70">
        <f ca="1">(TRUNC(PRODUCT($E$12:$E677),16))</f>
        <v>1.1266078105905499</v>
      </c>
      <c r="G678" s="70">
        <f t="shared" ca="1" si="215"/>
        <v>1.06716372908086</v>
      </c>
      <c r="H678" s="70">
        <f t="shared" ca="1" si="216"/>
        <v>1.05570287</v>
      </c>
      <c r="I678" s="69">
        <f t="shared" si="205"/>
        <v>4.65E-2</v>
      </c>
      <c r="J678" s="71">
        <f t="shared" si="206"/>
        <v>44635</v>
      </c>
      <c r="K678" s="72">
        <f t="shared" si="207"/>
        <v>115</v>
      </c>
      <c r="L678" s="73">
        <f t="shared" si="201"/>
        <v>115</v>
      </c>
      <c r="M678" s="74">
        <f t="shared" si="202"/>
        <v>1.0209582509999999</v>
      </c>
      <c r="N678" s="74">
        <f t="shared" ca="1" si="203"/>
        <v>1.077828556</v>
      </c>
      <c r="O678" s="73">
        <f t="shared" si="208"/>
        <v>0</v>
      </c>
      <c r="P678" s="70">
        <f t="shared" ca="1" si="209"/>
        <v>77.828556000000006</v>
      </c>
      <c r="Q678" s="70">
        <f t="shared" si="210"/>
        <v>0</v>
      </c>
      <c r="R678" s="75" t="str">
        <f t="shared" si="211"/>
        <v>A+J=</v>
      </c>
      <c r="S678" s="71">
        <f t="shared" si="212"/>
        <v>44819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15">
      <c r="A679" s="68">
        <f t="shared" si="204"/>
        <v>44800</v>
      </c>
      <c r="B679" s="82">
        <f t="shared" ca="1" si="213"/>
        <v>1078.5704789900001</v>
      </c>
      <c r="C679" s="70">
        <f t="shared" si="200"/>
        <v>1000</v>
      </c>
      <c r="D679" s="11">
        <f ca="1">IF(A679&lt;$B$1,VLOOKUP(A679,[1]DI!$A$4:$B$15000,2),0)</f>
        <v>0</v>
      </c>
      <c r="E679" s="70">
        <f t="shared" ca="1" si="214"/>
        <v>1</v>
      </c>
      <c r="F679" s="70">
        <f ca="1">(TRUNC(PRODUCT($E$12:$E678),16))</f>
        <v>1.12717999216539</v>
      </c>
      <c r="G679" s="70">
        <f t="shared" ca="1" si="215"/>
        <v>1.06716372908086</v>
      </c>
      <c r="H679" s="70">
        <f t="shared" ca="1" si="216"/>
        <v>1.0562390399999999</v>
      </c>
      <c r="I679" s="69">
        <f t="shared" si="205"/>
        <v>4.65E-2</v>
      </c>
      <c r="J679" s="71">
        <f t="shared" si="206"/>
        <v>44635</v>
      </c>
      <c r="K679" s="72">
        <f t="shared" si="207"/>
        <v>115</v>
      </c>
      <c r="L679" s="73">
        <f t="shared" si="201"/>
        <v>116</v>
      </c>
      <c r="M679" s="74">
        <f t="shared" si="202"/>
        <v>1.0211424099999999</v>
      </c>
      <c r="N679" s="74">
        <f t="shared" ca="1" si="203"/>
        <v>1.0785704789999999</v>
      </c>
      <c r="O679" s="73">
        <f t="shared" si="208"/>
        <v>0</v>
      </c>
      <c r="P679" s="70">
        <f t="shared" ca="1" si="209"/>
        <v>78.570478989999998</v>
      </c>
      <c r="Q679" s="70">
        <f t="shared" si="210"/>
        <v>0</v>
      </c>
      <c r="R679" s="75" t="str">
        <f t="shared" si="211"/>
        <v>A+J=</v>
      </c>
      <c r="S679" s="71">
        <f t="shared" si="212"/>
        <v>44819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15">
      <c r="A680" s="68">
        <f t="shared" si="204"/>
        <v>44801</v>
      </c>
      <c r="B680" s="82">
        <f t="shared" ca="1" si="213"/>
        <v>1078.5704789900001</v>
      </c>
      <c r="C680" s="70">
        <f t="shared" si="200"/>
        <v>1000</v>
      </c>
      <c r="D680" s="11">
        <f ca="1">IF(A680&lt;$B$1,VLOOKUP(A680,[1]DI!$A$4:$B$15000,2),0)</f>
        <v>0</v>
      </c>
      <c r="E680" s="70">
        <f t="shared" ca="1" si="214"/>
        <v>1</v>
      </c>
      <c r="F680" s="70">
        <f ca="1">(TRUNC(PRODUCT($E$12:$E679),16))</f>
        <v>1.12717999216539</v>
      </c>
      <c r="G680" s="70">
        <f t="shared" ca="1" si="215"/>
        <v>1.06716372908086</v>
      </c>
      <c r="H680" s="70">
        <f t="shared" ca="1" si="216"/>
        <v>1.0562390399999999</v>
      </c>
      <c r="I680" s="69">
        <f t="shared" si="205"/>
        <v>4.65E-2</v>
      </c>
      <c r="J680" s="71">
        <f t="shared" si="206"/>
        <v>44635</v>
      </c>
      <c r="K680" s="72">
        <f t="shared" si="207"/>
        <v>115</v>
      </c>
      <c r="L680" s="73">
        <f t="shared" si="201"/>
        <v>116</v>
      </c>
      <c r="M680" s="74">
        <f t="shared" si="202"/>
        <v>1.0211424099999999</v>
      </c>
      <c r="N680" s="74">
        <f t="shared" ca="1" si="203"/>
        <v>1.0785704789999999</v>
      </c>
      <c r="O680" s="73">
        <f t="shared" si="208"/>
        <v>0</v>
      </c>
      <c r="P680" s="70">
        <f t="shared" ca="1" si="209"/>
        <v>78.570478989999998</v>
      </c>
      <c r="Q680" s="70">
        <f t="shared" si="210"/>
        <v>0</v>
      </c>
      <c r="R680" s="75" t="str">
        <f t="shared" si="211"/>
        <v>A+J=</v>
      </c>
      <c r="S680" s="71">
        <f t="shared" si="212"/>
        <v>44819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15">
      <c r="A681" s="68">
        <f t="shared" si="204"/>
        <v>44802</v>
      </c>
      <c r="B681" s="82">
        <f t="shared" ca="1" si="213"/>
        <v>1078.5704789900001</v>
      </c>
      <c r="C681" s="70">
        <f t="shared" si="200"/>
        <v>1000</v>
      </c>
      <c r="D681" s="11">
        <f ca="1">IF(A681&lt;$B$1,VLOOKUP(A681,[1]DI!$A$4:$B$15000,2),0)</f>
        <v>0.13650000000000001</v>
      </c>
      <c r="E681" s="70">
        <f t="shared" ca="1" si="214"/>
        <v>1.00050788</v>
      </c>
      <c r="F681" s="70">
        <f ca="1">(TRUNC(PRODUCT($E$12:$E680),16))</f>
        <v>1.12717999216539</v>
      </c>
      <c r="G681" s="70">
        <f t="shared" ca="1" si="215"/>
        <v>1.06716372908086</v>
      </c>
      <c r="H681" s="70">
        <f t="shared" ca="1" si="216"/>
        <v>1.0562390399999999</v>
      </c>
      <c r="I681" s="69">
        <f t="shared" si="205"/>
        <v>4.65E-2</v>
      </c>
      <c r="J681" s="71">
        <f t="shared" si="206"/>
        <v>44635</v>
      </c>
      <c r="K681" s="72">
        <f t="shared" si="207"/>
        <v>116</v>
      </c>
      <c r="L681" s="73">
        <f t="shared" si="201"/>
        <v>116</v>
      </c>
      <c r="M681" s="74">
        <f t="shared" si="202"/>
        <v>1.0211424099999999</v>
      </c>
      <c r="N681" s="74">
        <f t="shared" ca="1" si="203"/>
        <v>1.0785704789999999</v>
      </c>
      <c r="O681" s="73">
        <f t="shared" si="208"/>
        <v>0</v>
      </c>
      <c r="P681" s="70">
        <f t="shared" ca="1" si="209"/>
        <v>78.570478989999998</v>
      </c>
      <c r="Q681" s="70">
        <f t="shared" si="210"/>
        <v>0</v>
      </c>
      <c r="R681" s="75" t="str">
        <f t="shared" si="211"/>
        <v>A+J=</v>
      </c>
      <c r="S681" s="71">
        <f t="shared" si="212"/>
        <v>44819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15">
      <c r="A682" s="68">
        <f t="shared" si="204"/>
        <v>44803</v>
      </c>
      <c r="B682" s="82">
        <f t="shared" ca="1" si="213"/>
        <v>1079.3129100000001</v>
      </c>
      <c r="C682" s="70">
        <f t="shared" si="200"/>
        <v>1000</v>
      </c>
      <c r="D682" s="11">
        <f ca="1">IF(A682&lt;$B$1,VLOOKUP(A682,[1]DI!$A$4:$B$15000,2),0)</f>
        <v>0.13650000000000001</v>
      </c>
      <c r="E682" s="70">
        <f t="shared" ca="1" si="214"/>
        <v>1.00050788</v>
      </c>
      <c r="F682" s="70">
        <f ca="1">(TRUNC(PRODUCT($E$12:$E681),16))</f>
        <v>1.12775246433982</v>
      </c>
      <c r="G682" s="70">
        <f t="shared" ca="1" si="215"/>
        <v>1.06716372908086</v>
      </c>
      <c r="H682" s="70">
        <f t="shared" ca="1" si="216"/>
        <v>1.05677548</v>
      </c>
      <c r="I682" s="69">
        <f t="shared" si="205"/>
        <v>4.65E-2</v>
      </c>
      <c r="J682" s="71">
        <f t="shared" si="206"/>
        <v>44635</v>
      </c>
      <c r="K682" s="72">
        <f t="shared" si="207"/>
        <v>117</v>
      </c>
      <c r="L682" s="73">
        <f t="shared" si="201"/>
        <v>117</v>
      </c>
      <c r="M682" s="74">
        <f t="shared" si="202"/>
        <v>1.021326602</v>
      </c>
      <c r="N682" s="74">
        <f t="shared" ca="1" si="203"/>
        <v>1.0793129100000001</v>
      </c>
      <c r="O682" s="73">
        <f t="shared" si="208"/>
        <v>0</v>
      </c>
      <c r="P682" s="70">
        <f t="shared" ca="1" si="209"/>
        <v>79.312910000000002</v>
      </c>
      <c r="Q682" s="70">
        <f t="shared" si="210"/>
        <v>0</v>
      </c>
      <c r="R682" s="75" t="str">
        <f t="shared" si="211"/>
        <v>A+J=</v>
      </c>
      <c r="S682" s="71">
        <f t="shared" si="212"/>
        <v>44819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15">
      <c r="A683" s="68">
        <f t="shared" si="204"/>
        <v>44804</v>
      </c>
      <c r="B683" s="82">
        <f t="shared" ca="1" si="213"/>
        <v>1080.0558599999999</v>
      </c>
      <c r="C683" s="70">
        <f t="shared" si="200"/>
        <v>1000</v>
      </c>
      <c r="D683" s="11">
        <f ca="1">IF(A683&lt;$B$1,VLOOKUP(A683,[1]DI!$A$4:$B$15000,2),0)</f>
        <v>0.13650000000000001</v>
      </c>
      <c r="E683" s="70">
        <f t="shared" ca="1" si="214"/>
        <v>1.00050788</v>
      </c>
      <c r="F683" s="70">
        <f ca="1">(TRUNC(PRODUCT($E$12:$E682),16))</f>
        <v>1.1283252272613999</v>
      </c>
      <c r="G683" s="70">
        <f t="shared" ca="1" si="215"/>
        <v>1.06716372908086</v>
      </c>
      <c r="H683" s="70">
        <f t="shared" ca="1" si="216"/>
        <v>1.0573121999999999</v>
      </c>
      <c r="I683" s="69">
        <f t="shared" si="205"/>
        <v>4.65E-2</v>
      </c>
      <c r="J683" s="71">
        <f t="shared" si="206"/>
        <v>44635</v>
      </c>
      <c r="K683" s="72">
        <f t="shared" si="207"/>
        <v>118</v>
      </c>
      <c r="L683" s="73">
        <f t="shared" si="201"/>
        <v>118</v>
      </c>
      <c r="M683" s="74">
        <f t="shared" si="202"/>
        <v>1.021510827</v>
      </c>
      <c r="N683" s="74">
        <f t="shared" ca="1" si="203"/>
        <v>1.0800558600000001</v>
      </c>
      <c r="O683" s="73">
        <f t="shared" si="208"/>
        <v>0</v>
      </c>
      <c r="P683" s="70">
        <f t="shared" ca="1" si="209"/>
        <v>80.055859999999996</v>
      </c>
      <c r="Q683" s="70">
        <f t="shared" si="210"/>
        <v>0</v>
      </c>
      <c r="R683" s="75" t="str">
        <f t="shared" si="211"/>
        <v>A+J=</v>
      </c>
      <c r="S683" s="71">
        <f t="shared" si="212"/>
        <v>44819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15">
      <c r="A684" s="68">
        <f t="shared" si="204"/>
        <v>44805</v>
      </c>
      <c r="B684" s="82">
        <f t="shared" ca="1" si="213"/>
        <v>1080.7993180000001</v>
      </c>
      <c r="C684" s="70">
        <f t="shared" si="200"/>
        <v>1000</v>
      </c>
      <c r="D684" s="11">
        <f ca="1">IF(A684&lt;$B$1,VLOOKUP(A684,[1]DI!$A$4:$B$15000,2),0)</f>
        <v>0.13650000000000001</v>
      </c>
      <c r="E684" s="70">
        <f t="shared" ca="1" si="214"/>
        <v>1.00050788</v>
      </c>
      <c r="F684" s="70">
        <f ca="1">(TRUNC(PRODUCT($E$12:$E683),16))</f>
        <v>1.1288982810778301</v>
      </c>
      <c r="G684" s="70">
        <f t="shared" ca="1" si="215"/>
        <v>1.06716372908086</v>
      </c>
      <c r="H684" s="70">
        <f t="shared" ca="1" si="216"/>
        <v>1.05784919</v>
      </c>
      <c r="I684" s="69">
        <f t="shared" si="205"/>
        <v>4.65E-2</v>
      </c>
      <c r="J684" s="71">
        <f t="shared" si="206"/>
        <v>44635</v>
      </c>
      <c r="K684" s="72">
        <f t="shared" si="207"/>
        <v>119</v>
      </c>
      <c r="L684" s="73">
        <f t="shared" si="201"/>
        <v>119</v>
      </c>
      <c r="M684" s="74">
        <f t="shared" si="202"/>
        <v>1.0216950849999999</v>
      </c>
      <c r="N684" s="74">
        <f t="shared" ca="1" si="203"/>
        <v>1.080799318</v>
      </c>
      <c r="O684" s="73">
        <f t="shared" si="208"/>
        <v>0</v>
      </c>
      <c r="P684" s="70">
        <f t="shared" ca="1" si="209"/>
        <v>80.799318</v>
      </c>
      <c r="Q684" s="70">
        <f t="shared" si="210"/>
        <v>0</v>
      </c>
      <c r="R684" s="75" t="str">
        <f t="shared" si="211"/>
        <v>A+J=</v>
      </c>
      <c r="S684" s="71">
        <f t="shared" si="212"/>
        <v>44819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15">
      <c r="A685" s="68">
        <f t="shared" si="204"/>
        <v>44806</v>
      </c>
      <c r="B685" s="82">
        <f t="shared" ca="1" si="213"/>
        <v>1081.5432860000001</v>
      </c>
      <c r="C685" s="70">
        <f t="shared" si="200"/>
        <v>1000</v>
      </c>
      <c r="D685" s="11">
        <f ca="1">IF(A685&lt;$B$1,VLOOKUP(A685,[1]DI!$A$4:$B$15000,2),0)</f>
        <v>0.13650000000000001</v>
      </c>
      <c r="E685" s="70">
        <f t="shared" ca="1" si="214"/>
        <v>1.00050788</v>
      </c>
      <c r="F685" s="70">
        <f ca="1">(TRUNC(PRODUCT($E$12:$E684),16))</f>
        <v>1.12947162593682</v>
      </c>
      <c r="G685" s="70">
        <f t="shared" ca="1" si="215"/>
        <v>1.06716372908086</v>
      </c>
      <c r="H685" s="70">
        <f t="shared" ca="1" si="216"/>
        <v>1.05838645</v>
      </c>
      <c r="I685" s="69">
        <f t="shared" si="205"/>
        <v>4.65E-2</v>
      </c>
      <c r="J685" s="71">
        <f t="shared" si="206"/>
        <v>44635</v>
      </c>
      <c r="K685" s="72">
        <f t="shared" si="207"/>
        <v>120</v>
      </c>
      <c r="L685" s="73">
        <f t="shared" si="201"/>
        <v>120</v>
      </c>
      <c r="M685" s="74">
        <f t="shared" si="202"/>
        <v>1.0218793770000001</v>
      </c>
      <c r="N685" s="74">
        <f t="shared" ca="1" si="203"/>
        <v>1.081543286</v>
      </c>
      <c r="O685" s="73">
        <f t="shared" si="208"/>
        <v>0</v>
      </c>
      <c r="P685" s="70">
        <f t="shared" ca="1" si="209"/>
        <v>81.543285999999995</v>
      </c>
      <c r="Q685" s="70">
        <f t="shared" si="210"/>
        <v>0</v>
      </c>
      <c r="R685" s="75" t="str">
        <f t="shared" si="211"/>
        <v>A+J=</v>
      </c>
      <c r="S685" s="71">
        <f t="shared" si="212"/>
        <v>44819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15">
      <c r="A686" s="68">
        <f t="shared" si="204"/>
        <v>44807</v>
      </c>
      <c r="B686" s="82">
        <f t="shared" ca="1" si="213"/>
        <v>1082.287763</v>
      </c>
      <c r="C686" s="70">
        <f t="shared" si="200"/>
        <v>1000</v>
      </c>
      <c r="D686" s="11">
        <f ca="1">IF(A686&lt;$B$1,VLOOKUP(A686,[1]DI!$A$4:$B$15000,2),0)</f>
        <v>0</v>
      </c>
      <c r="E686" s="70">
        <f t="shared" ca="1" si="214"/>
        <v>1</v>
      </c>
      <c r="F686" s="70">
        <f ca="1">(TRUNC(PRODUCT($E$12:$E685),16))</f>
        <v>1.1300452619862</v>
      </c>
      <c r="G686" s="70">
        <f t="shared" ca="1" si="215"/>
        <v>1.06716372908086</v>
      </c>
      <c r="H686" s="70">
        <f t="shared" ca="1" si="216"/>
        <v>1.0589239800000001</v>
      </c>
      <c r="I686" s="69">
        <f t="shared" si="205"/>
        <v>4.65E-2</v>
      </c>
      <c r="J686" s="71">
        <f t="shared" si="206"/>
        <v>44635</v>
      </c>
      <c r="K686" s="72">
        <f t="shared" si="207"/>
        <v>120</v>
      </c>
      <c r="L686" s="73">
        <f t="shared" si="201"/>
        <v>121</v>
      </c>
      <c r="M686" s="74">
        <f t="shared" si="202"/>
        <v>1.0220637020000001</v>
      </c>
      <c r="N686" s="74">
        <f t="shared" ca="1" si="203"/>
        <v>1.0822877630000001</v>
      </c>
      <c r="O686" s="73">
        <f t="shared" si="208"/>
        <v>0</v>
      </c>
      <c r="P686" s="70">
        <f t="shared" ca="1" si="209"/>
        <v>82.287762999999998</v>
      </c>
      <c r="Q686" s="70">
        <f t="shared" si="210"/>
        <v>0</v>
      </c>
      <c r="R686" s="75" t="str">
        <f t="shared" si="211"/>
        <v>A+J=</v>
      </c>
      <c r="S686" s="71">
        <f t="shared" si="212"/>
        <v>44819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15">
      <c r="A687" s="68">
        <f t="shared" si="204"/>
        <v>44808</v>
      </c>
      <c r="B687" s="82">
        <f t="shared" ca="1" si="213"/>
        <v>1082.287763</v>
      </c>
      <c r="C687" s="70">
        <f t="shared" si="200"/>
        <v>1000</v>
      </c>
      <c r="D687" s="11">
        <f ca="1">IF(A687&lt;$B$1,VLOOKUP(A687,[1]DI!$A$4:$B$15000,2),0)</f>
        <v>0</v>
      </c>
      <c r="E687" s="70">
        <f t="shared" ca="1" si="214"/>
        <v>1</v>
      </c>
      <c r="F687" s="70">
        <f ca="1">(TRUNC(PRODUCT($E$12:$E686),16))</f>
        <v>1.1300452619862</v>
      </c>
      <c r="G687" s="70">
        <f t="shared" ca="1" si="215"/>
        <v>1.06716372908086</v>
      </c>
      <c r="H687" s="70">
        <f t="shared" ca="1" si="216"/>
        <v>1.0589239800000001</v>
      </c>
      <c r="I687" s="69">
        <f t="shared" si="205"/>
        <v>4.65E-2</v>
      </c>
      <c r="J687" s="71">
        <f t="shared" si="206"/>
        <v>44635</v>
      </c>
      <c r="K687" s="72">
        <f t="shared" si="207"/>
        <v>120</v>
      </c>
      <c r="L687" s="73">
        <f t="shared" si="201"/>
        <v>121</v>
      </c>
      <c r="M687" s="74">
        <f t="shared" si="202"/>
        <v>1.0220637020000001</v>
      </c>
      <c r="N687" s="74">
        <f t="shared" ca="1" si="203"/>
        <v>1.0822877630000001</v>
      </c>
      <c r="O687" s="73">
        <f t="shared" si="208"/>
        <v>0</v>
      </c>
      <c r="P687" s="70">
        <f t="shared" ca="1" si="209"/>
        <v>82.287762999999998</v>
      </c>
      <c r="Q687" s="70">
        <f t="shared" si="210"/>
        <v>0</v>
      </c>
      <c r="R687" s="75" t="str">
        <f t="shared" si="211"/>
        <v>A+J=</v>
      </c>
      <c r="S687" s="71">
        <f t="shared" si="212"/>
        <v>44819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15">
      <c r="A688" s="68">
        <f t="shared" si="204"/>
        <v>44809</v>
      </c>
      <c r="B688" s="82">
        <f t="shared" ca="1" si="213"/>
        <v>1082.287763</v>
      </c>
      <c r="C688" s="70">
        <f t="shared" si="200"/>
        <v>1000</v>
      </c>
      <c r="D688" s="11">
        <f ca="1">IF(A688&lt;$B$1,VLOOKUP(A688,[1]DI!$A$4:$B$15000,2),0)</f>
        <v>0.13650000000000001</v>
      </c>
      <c r="E688" s="70">
        <f t="shared" ca="1" si="214"/>
        <v>1.00050788</v>
      </c>
      <c r="F688" s="70">
        <f ca="1">(TRUNC(PRODUCT($E$12:$E687),16))</f>
        <v>1.1300452619862</v>
      </c>
      <c r="G688" s="70">
        <f t="shared" ca="1" si="215"/>
        <v>1.06716372908086</v>
      </c>
      <c r="H688" s="70">
        <f t="shared" ca="1" si="216"/>
        <v>1.0589239800000001</v>
      </c>
      <c r="I688" s="69">
        <f t="shared" si="205"/>
        <v>4.65E-2</v>
      </c>
      <c r="J688" s="71">
        <f t="shared" si="206"/>
        <v>44635</v>
      </c>
      <c r="K688" s="72">
        <f t="shared" si="207"/>
        <v>121</v>
      </c>
      <c r="L688" s="73">
        <f t="shared" si="201"/>
        <v>121</v>
      </c>
      <c r="M688" s="74">
        <f t="shared" si="202"/>
        <v>1.0220637020000001</v>
      </c>
      <c r="N688" s="74">
        <f t="shared" ca="1" si="203"/>
        <v>1.0822877630000001</v>
      </c>
      <c r="O688" s="73">
        <f t="shared" si="208"/>
        <v>0</v>
      </c>
      <c r="P688" s="70">
        <f t="shared" ca="1" si="209"/>
        <v>82.287762999999998</v>
      </c>
      <c r="Q688" s="70">
        <f t="shared" si="210"/>
        <v>0</v>
      </c>
      <c r="R688" s="75" t="str">
        <f t="shared" si="211"/>
        <v>A+J=</v>
      </c>
      <c r="S688" s="71">
        <f t="shared" si="212"/>
        <v>44819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15">
      <c r="A689" s="68">
        <f t="shared" si="204"/>
        <v>44810</v>
      </c>
      <c r="B689" s="82">
        <f t="shared" ca="1" si="213"/>
        <v>1083.0327589999999</v>
      </c>
      <c r="C689" s="70">
        <f t="shared" si="200"/>
        <v>1000</v>
      </c>
      <c r="D689" s="11">
        <f ca="1">IF(A689&lt;$B$1,VLOOKUP(A689,[1]DI!$A$4:$B$15000,2),0)</f>
        <v>0.13650000000000001</v>
      </c>
      <c r="E689" s="70">
        <f t="shared" ca="1" si="214"/>
        <v>1.00050788</v>
      </c>
      <c r="F689" s="70">
        <f ca="1">(TRUNC(PRODUCT($E$12:$E688),16))</f>
        <v>1.13061918937386</v>
      </c>
      <c r="G689" s="70">
        <f t="shared" ca="1" si="215"/>
        <v>1.06716372908086</v>
      </c>
      <c r="H689" s="70">
        <f t="shared" ca="1" si="216"/>
        <v>1.0594617900000001</v>
      </c>
      <c r="I689" s="69">
        <f t="shared" si="205"/>
        <v>4.65E-2</v>
      </c>
      <c r="J689" s="71">
        <f t="shared" si="206"/>
        <v>44635</v>
      </c>
      <c r="K689" s="72">
        <f t="shared" si="207"/>
        <v>122</v>
      </c>
      <c r="L689" s="73">
        <f t="shared" si="201"/>
        <v>122</v>
      </c>
      <c r="M689" s="74">
        <f t="shared" si="202"/>
        <v>1.0222480599999999</v>
      </c>
      <c r="N689" s="74">
        <f t="shared" ca="1" si="203"/>
        <v>1.083032759</v>
      </c>
      <c r="O689" s="73">
        <f t="shared" si="208"/>
        <v>0</v>
      </c>
      <c r="P689" s="70">
        <f t="shared" ca="1" si="209"/>
        <v>83.032758999999999</v>
      </c>
      <c r="Q689" s="70">
        <f t="shared" si="210"/>
        <v>0</v>
      </c>
      <c r="R689" s="75" t="str">
        <f t="shared" si="211"/>
        <v>A+J=</v>
      </c>
      <c r="S689" s="71">
        <f t="shared" si="212"/>
        <v>44819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15">
      <c r="A690" s="68">
        <f t="shared" si="204"/>
        <v>44811</v>
      </c>
      <c r="B690" s="82">
        <f t="shared" ca="1" si="213"/>
        <v>1083.7782560000001</v>
      </c>
      <c r="C690" s="70">
        <f t="shared" si="200"/>
        <v>1000</v>
      </c>
      <c r="D690" s="11">
        <f ca="1">IF(A690&lt;$B$1,VLOOKUP(A690,[1]DI!$A$4:$B$15000,2),0)</f>
        <v>0</v>
      </c>
      <c r="E690" s="70">
        <f t="shared" ca="1" si="214"/>
        <v>1</v>
      </c>
      <c r="F690" s="70">
        <f ca="1">(TRUNC(PRODUCT($E$12:$E689),16))</f>
        <v>1.1311934082477599</v>
      </c>
      <c r="G690" s="70">
        <f t="shared" ca="1" si="215"/>
        <v>1.06716372908086</v>
      </c>
      <c r="H690" s="70">
        <f t="shared" ca="1" si="216"/>
        <v>1.05999986</v>
      </c>
      <c r="I690" s="69">
        <f t="shared" si="205"/>
        <v>4.65E-2</v>
      </c>
      <c r="J690" s="71">
        <f t="shared" si="206"/>
        <v>44635</v>
      </c>
      <c r="K690" s="72">
        <f t="shared" si="207"/>
        <v>122</v>
      </c>
      <c r="L690" s="73">
        <f t="shared" si="201"/>
        <v>123</v>
      </c>
      <c r="M690" s="74">
        <f t="shared" si="202"/>
        <v>1.0224324520000001</v>
      </c>
      <c r="N690" s="74">
        <f t="shared" ca="1" si="203"/>
        <v>1.083778256</v>
      </c>
      <c r="O690" s="73">
        <f t="shared" si="208"/>
        <v>0</v>
      </c>
      <c r="P690" s="70">
        <f t="shared" ca="1" si="209"/>
        <v>83.778255999999999</v>
      </c>
      <c r="Q690" s="70">
        <f t="shared" si="210"/>
        <v>0</v>
      </c>
      <c r="R690" s="75" t="str">
        <f t="shared" si="211"/>
        <v>A+J=</v>
      </c>
      <c r="S690" s="71">
        <f t="shared" si="212"/>
        <v>44819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15">
      <c r="A691" s="68">
        <f t="shared" si="204"/>
        <v>44812</v>
      </c>
      <c r="B691" s="82">
        <f t="shared" ca="1" si="213"/>
        <v>1083.7782560000001</v>
      </c>
      <c r="C691" s="70">
        <f t="shared" si="200"/>
        <v>1000</v>
      </c>
      <c r="D691" s="11">
        <f ca="1">IF(A691&lt;$B$1,VLOOKUP(A691,[1]DI!$A$4:$B$15000,2),0)</f>
        <v>0.13650000000000001</v>
      </c>
      <c r="E691" s="70">
        <f t="shared" ca="1" si="214"/>
        <v>1.00050788</v>
      </c>
      <c r="F691" s="70">
        <f ca="1">(TRUNC(PRODUCT($E$12:$E690),16))</f>
        <v>1.1311934082477599</v>
      </c>
      <c r="G691" s="70">
        <f t="shared" ca="1" si="215"/>
        <v>1.06716372908086</v>
      </c>
      <c r="H691" s="70">
        <f t="shared" ca="1" si="216"/>
        <v>1.05999986</v>
      </c>
      <c r="I691" s="69">
        <f t="shared" si="205"/>
        <v>4.65E-2</v>
      </c>
      <c r="J691" s="71">
        <f t="shared" si="206"/>
        <v>44635</v>
      </c>
      <c r="K691" s="72">
        <f t="shared" si="207"/>
        <v>123</v>
      </c>
      <c r="L691" s="73">
        <f t="shared" si="201"/>
        <v>123</v>
      </c>
      <c r="M691" s="74">
        <f t="shared" si="202"/>
        <v>1.0224324520000001</v>
      </c>
      <c r="N691" s="74">
        <f t="shared" ca="1" si="203"/>
        <v>1.083778256</v>
      </c>
      <c r="O691" s="73">
        <f t="shared" si="208"/>
        <v>0</v>
      </c>
      <c r="P691" s="70">
        <f t="shared" ca="1" si="209"/>
        <v>83.778255999999999</v>
      </c>
      <c r="Q691" s="70">
        <f t="shared" si="210"/>
        <v>0</v>
      </c>
      <c r="R691" s="75" t="str">
        <f t="shared" si="211"/>
        <v>A+J=</v>
      </c>
      <c r="S691" s="71">
        <f t="shared" si="212"/>
        <v>44819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15">
      <c r="A692" s="68">
        <f t="shared" si="204"/>
        <v>44813</v>
      </c>
      <c r="B692" s="82">
        <f t="shared" ca="1" si="213"/>
        <v>1084.5242820000001</v>
      </c>
      <c r="C692" s="70">
        <f t="shared" si="200"/>
        <v>1000</v>
      </c>
      <c r="D692" s="11">
        <f ca="1">IF(A692&lt;$B$1,VLOOKUP(A692,[1]DI!$A$4:$B$15000,2),0)</f>
        <v>0.13650000000000001</v>
      </c>
      <c r="E692" s="70">
        <f t="shared" ca="1" si="214"/>
        <v>1.00050788</v>
      </c>
      <c r="F692" s="70">
        <f ca="1">(TRUNC(PRODUCT($E$12:$E691),16))</f>
        <v>1.13176791875594</v>
      </c>
      <c r="G692" s="70">
        <f t="shared" ca="1" si="215"/>
        <v>1.06716372908086</v>
      </c>
      <c r="H692" s="70">
        <f t="shared" ca="1" si="216"/>
        <v>1.06053822</v>
      </c>
      <c r="I692" s="69">
        <f t="shared" si="205"/>
        <v>4.65E-2</v>
      </c>
      <c r="J692" s="71">
        <f t="shared" si="206"/>
        <v>44635</v>
      </c>
      <c r="K692" s="72">
        <f t="shared" si="207"/>
        <v>124</v>
      </c>
      <c r="L692" s="73">
        <f t="shared" si="201"/>
        <v>124</v>
      </c>
      <c r="M692" s="74">
        <f t="shared" si="202"/>
        <v>1.0226168769999999</v>
      </c>
      <c r="N692" s="74">
        <f t="shared" ca="1" si="203"/>
        <v>1.0845242820000001</v>
      </c>
      <c r="O692" s="73">
        <f t="shared" si="208"/>
        <v>0</v>
      </c>
      <c r="P692" s="70">
        <f t="shared" ca="1" si="209"/>
        <v>84.524281999999999</v>
      </c>
      <c r="Q692" s="70">
        <f t="shared" si="210"/>
        <v>0</v>
      </c>
      <c r="R692" s="75" t="str">
        <f t="shared" si="211"/>
        <v>A+J=</v>
      </c>
      <c r="S692" s="71">
        <f t="shared" si="212"/>
        <v>44819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15">
      <c r="A693" s="68">
        <f t="shared" si="204"/>
        <v>44814</v>
      </c>
      <c r="B693" s="82">
        <f t="shared" ca="1" si="213"/>
        <v>1085.270808</v>
      </c>
      <c r="C693" s="70">
        <f t="shared" si="200"/>
        <v>1000</v>
      </c>
      <c r="D693" s="11">
        <f ca="1">IF(A693&lt;$B$1,VLOOKUP(A693,[1]DI!$A$4:$B$15000,2),0)</f>
        <v>0</v>
      </c>
      <c r="E693" s="70">
        <f t="shared" ca="1" si="214"/>
        <v>1</v>
      </c>
      <c r="F693" s="70">
        <f ca="1">(TRUNC(PRODUCT($E$12:$E692),16))</f>
        <v>1.13234272104652</v>
      </c>
      <c r="G693" s="70">
        <f t="shared" ca="1" si="215"/>
        <v>1.06716372908086</v>
      </c>
      <c r="H693" s="70">
        <f t="shared" ca="1" si="216"/>
        <v>1.0610768399999999</v>
      </c>
      <c r="I693" s="69">
        <f t="shared" si="205"/>
        <v>4.65E-2</v>
      </c>
      <c r="J693" s="71">
        <f t="shared" si="206"/>
        <v>44635</v>
      </c>
      <c r="K693" s="72">
        <f t="shared" si="207"/>
        <v>124</v>
      </c>
      <c r="L693" s="73">
        <f t="shared" si="201"/>
        <v>125</v>
      </c>
      <c r="M693" s="74">
        <f t="shared" si="202"/>
        <v>1.022801335</v>
      </c>
      <c r="N693" s="74">
        <f t="shared" ca="1" si="203"/>
        <v>1.085270808</v>
      </c>
      <c r="O693" s="73">
        <f t="shared" si="208"/>
        <v>0</v>
      </c>
      <c r="P693" s="70">
        <f t="shared" ca="1" si="209"/>
        <v>85.270808000000002</v>
      </c>
      <c r="Q693" s="70">
        <f t="shared" si="210"/>
        <v>0</v>
      </c>
      <c r="R693" s="75" t="str">
        <f t="shared" si="211"/>
        <v>A+J=</v>
      </c>
      <c r="S693" s="71">
        <f t="shared" si="212"/>
        <v>44819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15">
      <c r="A694" s="68">
        <f t="shared" si="204"/>
        <v>44815</v>
      </c>
      <c r="B694" s="82">
        <f t="shared" ca="1" si="213"/>
        <v>1085.270808</v>
      </c>
      <c r="C694" s="70">
        <f t="shared" si="200"/>
        <v>1000</v>
      </c>
      <c r="D694" s="11">
        <f ca="1">IF(A694&lt;$B$1,VLOOKUP(A694,[1]DI!$A$4:$B$15000,2),0)</f>
        <v>0</v>
      </c>
      <c r="E694" s="70">
        <f t="shared" ca="1" si="214"/>
        <v>1</v>
      </c>
      <c r="F694" s="70">
        <f ca="1">(TRUNC(PRODUCT($E$12:$E693),16))</f>
        <v>1.13234272104652</v>
      </c>
      <c r="G694" s="70">
        <f t="shared" ca="1" si="215"/>
        <v>1.06716372908086</v>
      </c>
      <c r="H694" s="70">
        <f t="shared" ca="1" si="216"/>
        <v>1.0610768399999999</v>
      </c>
      <c r="I694" s="69">
        <f t="shared" si="205"/>
        <v>4.65E-2</v>
      </c>
      <c r="J694" s="71">
        <f t="shared" si="206"/>
        <v>44635</v>
      </c>
      <c r="K694" s="72">
        <f t="shared" si="207"/>
        <v>124</v>
      </c>
      <c r="L694" s="73">
        <f t="shared" si="201"/>
        <v>125</v>
      </c>
      <c r="M694" s="74">
        <f t="shared" si="202"/>
        <v>1.022801335</v>
      </c>
      <c r="N694" s="74">
        <f t="shared" ca="1" si="203"/>
        <v>1.085270808</v>
      </c>
      <c r="O694" s="73">
        <f t="shared" si="208"/>
        <v>0</v>
      </c>
      <c r="P694" s="70">
        <f t="shared" ca="1" si="209"/>
        <v>85.270808000000002</v>
      </c>
      <c r="Q694" s="70">
        <f t="shared" si="210"/>
        <v>0</v>
      </c>
      <c r="R694" s="75" t="str">
        <f t="shared" si="211"/>
        <v>A+J=</v>
      </c>
      <c r="S694" s="71">
        <f t="shared" si="212"/>
        <v>44819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15">
      <c r="A695" s="68">
        <f t="shared" si="204"/>
        <v>44816</v>
      </c>
      <c r="B695" s="82">
        <f t="shared" ca="1" si="213"/>
        <v>1085.270808</v>
      </c>
      <c r="C695" s="70">
        <f t="shared" si="200"/>
        <v>1000</v>
      </c>
      <c r="D695" s="11">
        <f ca="1">IF(A695&lt;$B$1,VLOOKUP(A695,[1]DI!$A$4:$B$15000,2),0)</f>
        <v>0.13650000000000001</v>
      </c>
      <c r="E695" s="70">
        <f t="shared" ca="1" si="214"/>
        <v>1.00050788</v>
      </c>
      <c r="F695" s="70">
        <f ca="1">(TRUNC(PRODUCT($E$12:$E694),16))</f>
        <v>1.13234272104652</v>
      </c>
      <c r="G695" s="70">
        <f t="shared" ca="1" si="215"/>
        <v>1.06716372908086</v>
      </c>
      <c r="H695" s="70">
        <f t="shared" ca="1" si="216"/>
        <v>1.0610768399999999</v>
      </c>
      <c r="I695" s="69">
        <f t="shared" si="205"/>
        <v>4.65E-2</v>
      </c>
      <c r="J695" s="71">
        <f t="shared" si="206"/>
        <v>44635</v>
      </c>
      <c r="K695" s="72">
        <f t="shared" si="207"/>
        <v>125</v>
      </c>
      <c r="L695" s="73">
        <f t="shared" si="201"/>
        <v>125</v>
      </c>
      <c r="M695" s="74">
        <f t="shared" si="202"/>
        <v>1.022801335</v>
      </c>
      <c r="N695" s="74">
        <f t="shared" ca="1" si="203"/>
        <v>1.085270808</v>
      </c>
      <c r="O695" s="73">
        <f t="shared" si="208"/>
        <v>0</v>
      </c>
      <c r="P695" s="70">
        <f t="shared" ca="1" si="209"/>
        <v>85.270808000000002</v>
      </c>
      <c r="Q695" s="70">
        <f t="shared" si="210"/>
        <v>0</v>
      </c>
      <c r="R695" s="75" t="str">
        <f t="shared" si="211"/>
        <v>A+J=</v>
      </c>
      <c r="S695" s="71">
        <f t="shared" si="212"/>
        <v>44819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15">
      <c r="A696" s="68">
        <f t="shared" si="204"/>
        <v>44817</v>
      </c>
      <c r="B696" s="82">
        <f t="shared" ca="1" si="213"/>
        <v>1086.0178549899999</v>
      </c>
      <c r="C696" s="70">
        <f t="shared" si="200"/>
        <v>1000</v>
      </c>
      <c r="D696" s="11">
        <f ca="1">IF(A696&lt;$B$1,VLOOKUP(A696,[1]DI!$A$4:$B$15000,2),0)</f>
        <v>0.13650000000000001</v>
      </c>
      <c r="E696" s="70">
        <f t="shared" ca="1" si="214"/>
        <v>1.00050788</v>
      </c>
      <c r="F696" s="70">
        <f ca="1">(TRUNC(PRODUCT($E$12:$E695),16))</f>
        <v>1.13291781526768</v>
      </c>
      <c r="G696" s="70">
        <f t="shared" ca="1" si="215"/>
        <v>1.06716372908086</v>
      </c>
      <c r="H696" s="70">
        <f t="shared" ca="1" si="216"/>
        <v>1.0616157399999999</v>
      </c>
      <c r="I696" s="69">
        <f t="shared" si="205"/>
        <v>4.65E-2</v>
      </c>
      <c r="J696" s="71">
        <f t="shared" si="206"/>
        <v>44635</v>
      </c>
      <c r="K696" s="72">
        <f t="shared" si="207"/>
        <v>126</v>
      </c>
      <c r="L696" s="73">
        <f t="shared" si="201"/>
        <v>126</v>
      </c>
      <c r="M696" s="74">
        <f t="shared" si="202"/>
        <v>1.022985826</v>
      </c>
      <c r="N696" s="74">
        <f t="shared" ca="1" si="203"/>
        <v>1.0860178549999999</v>
      </c>
      <c r="O696" s="73">
        <f t="shared" si="208"/>
        <v>0</v>
      </c>
      <c r="P696" s="70">
        <f t="shared" ca="1" si="209"/>
        <v>86.017854990000004</v>
      </c>
      <c r="Q696" s="70">
        <f t="shared" si="210"/>
        <v>0</v>
      </c>
      <c r="R696" s="75" t="str">
        <f t="shared" si="211"/>
        <v>A+J=</v>
      </c>
      <c r="S696" s="71">
        <f t="shared" si="212"/>
        <v>44819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15">
      <c r="A697" s="68">
        <f t="shared" si="204"/>
        <v>44818</v>
      </c>
      <c r="B697" s="82">
        <f t="shared" ca="1" si="213"/>
        <v>1086.7654209899999</v>
      </c>
      <c r="C697" s="70">
        <f t="shared" si="200"/>
        <v>1000</v>
      </c>
      <c r="D697" s="11">
        <f ca="1">IF(A697&lt;$B$1,VLOOKUP(A697,[1]DI!$A$4:$B$15000,2),0)</f>
        <v>0.13650000000000001</v>
      </c>
      <c r="E697" s="70">
        <f t="shared" ca="1" si="214"/>
        <v>1.00050788</v>
      </c>
      <c r="F697" s="70">
        <f ca="1">(TRUNC(PRODUCT($E$12:$E696),16))</f>
        <v>1.1334932015676999</v>
      </c>
      <c r="G697" s="70">
        <f t="shared" ca="1" si="215"/>
        <v>1.06716372908086</v>
      </c>
      <c r="H697" s="70">
        <f t="shared" ca="1" si="216"/>
        <v>1.06215492</v>
      </c>
      <c r="I697" s="69">
        <f t="shared" si="205"/>
        <v>4.65E-2</v>
      </c>
      <c r="J697" s="71">
        <f t="shared" si="206"/>
        <v>44635</v>
      </c>
      <c r="K697" s="72">
        <f t="shared" si="207"/>
        <v>127</v>
      </c>
      <c r="L697" s="73">
        <f t="shared" si="201"/>
        <v>127</v>
      </c>
      <c r="M697" s="74">
        <f t="shared" si="202"/>
        <v>1.02317035</v>
      </c>
      <c r="N697" s="74">
        <f t="shared" ca="1" si="203"/>
        <v>1.086765421</v>
      </c>
      <c r="O697" s="73">
        <f t="shared" si="208"/>
        <v>0</v>
      </c>
      <c r="P697" s="70">
        <f t="shared" ca="1" si="209"/>
        <v>86.765420989999996</v>
      </c>
      <c r="Q697" s="70">
        <f t="shared" si="210"/>
        <v>0</v>
      </c>
      <c r="R697" s="75" t="str">
        <f t="shared" si="211"/>
        <v>A+J=</v>
      </c>
      <c r="S697" s="71">
        <f t="shared" si="212"/>
        <v>44819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15">
      <c r="A698" s="68">
        <f t="shared" si="204"/>
        <v>44819</v>
      </c>
      <c r="B698" s="82">
        <f t="shared" ca="1" si="213"/>
        <v>1087.5134889999999</v>
      </c>
      <c r="C698" s="70">
        <f t="shared" ref="C698:C761" si="217">(C697-Q697)</f>
        <v>1000</v>
      </c>
      <c r="D698" s="11">
        <f ca="1">IF(A698&lt;$B$1,VLOOKUP(A698,[1]DI!$A$4:$B$15000,2),0)</f>
        <v>0.13650000000000001</v>
      </c>
      <c r="E698" s="70">
        <f t="shared" ca="1" si="214"/>
        <v>1.00050788</v>
      </c>
      <c r="F698" s="70">
        <f ca="1">(TRUNC(PRODUCT($E$12:$E697),16))</f>
        <v>1.1340688800949099</v>
      </c>
      <c r="G698" s="70">
        <f t="shared" ca="1" si="215"/>
        <v>1.06716372908086</v>
      </c>
      <c r="H698" s="70">
        <f t="shared" ca="1" si="216"/>
        <v>1.0626943600000001</v>
      </c>
      <c r="I698" s="69">
        <f t="shared" si="205"/>
        <v>4.65E-2</v>
      </c>
      <c r="J698" s="71">
        <f t="shared" si="206"/>
        <v>44635</v>
      </c>
      <c r="K698" s="72">
        <f t="shared" si="207"/>
        <v>128</v>
      </c>
      <c r="L698" s="73">
        <f t="shared" ref="L698:L761" si="218">IF(AND(K698=1,K697=1),1,IF(K698&gt;0,IF(K698=K697,K698+1,K698),0))</f>
        <v>128</v>
      </c>
      <c r="M698" s="74">
        <f t="shared" ref="M698:M761" si="219">ROUND((I698+1)^(L698/252),9)</f>
        <v>1.023354908</v>
      </c>
      <c r="N698" s="74">
        <f t="shared" ref="N698:N761" ca="1" si="220">ROUND(H698*M698,9)</f>
        <v>1.087513489</v>
      </c>
      <c r="O698" s="73">
        <f t="shared" si="208"/>
        <v>4</v>
      </c>
      <c r="P698" s="70">
        <f t="shared" ca="1" si="209"/>
        <v>87.513489000000007</v>
      </c>
      <c r="Q698" s="70">
        <f t="shared" si="210"/>
        <v>250</v>
      </c>
      <c r="R698" s="75" t="str">
        <f t="shared" si="211"/>
        <v>A+J=</v>
      </c>
      <c r="S698" s="71">
        <f t="shared" si="212"/>
        <v>44819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15">
      <c r="A699" s="68">
        <f t="shared" si="204"/>
        <v>44820</v>
      </c>
      <c r="B699" s="82">
        <f t="shared" ca="1" si="213"/>
        <v>750.51626249000003</v>
      </c>
      <c r="C699" s="70">
        <f t="shared" si="217"/>
        <v>750</v>
      </c>
      <c r="D699" s="11">
        <f ca="1">IF(A699&lt;$B$1,VLOOKUP(A699,[1]DI!$A$4:$B$15000,2),0)</f>
        <v>0.13650000000000001</v>
      </c>
      <c r="E699" s="70">
        <f t="shared" ca="1" si="214"/>
        <v>1.00050788</v>
      </c>
      <c r="F699" s="70">
        <f ca="1">(TRUNC(PRODUCT($E$12:$E698),16))</f>
        <v>1.13464485099773</v>
      </c>
      <c r="G699" s="70">
        <f t="shared" ca="1" si="215"/>
        <v>1.1340688800949099</v>
      </c>
      <c r="H699" s="70">
        <f t="shared" ca="1" si="216"/>
        <v>1.00050788</v>
      </c>
      <c r="I699" s="69">
        <f t="shared" si="205"/>
        <v>4.65E-2</v>
      </c>
      <c r="J699" s="71">
        <f t="shared" si="206"/>
        <v>44819</v>
      </c>
      <c r="K699" s="72">
        <f t="shared" si="207"/>
        <v>1</v>
      </c>
      <c r="L699" s="73">
        <f t="shared" si="218"/>
        <v>1</v>
      </c>
      <c r="M699" s="74">
        <f t="shared" si="219"/>
        <v>1.000180378</v>
      </c>
      <c r="N699" s="74">
        <f t="shared" ca="1" si="220"/>
        <v>1.0006883499999999</v>
      </c>
      <c r="O699" s="73">
        <f t="shared" si="208"/>
        <v>0</v>
      </c>
      <c r="P699" s="70">
        <f t="shared" ca="1" si="209"/>
        <v>0.51626249000000002</v>
      </c>
      <c r="Q699" s="70">
        <f t="shared" si="210"/>
        <v>0</v>
      </c>
      <c r="R699" s="75" t="str">
        <f t="shared" si="211"/>
        <v>J=</v>
      </c>
      <c r="S699" s="71">
        <f t="shared" si="212"/>
        <v>45000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15">
      <c r="A700" s="68">
        <f t="shared" si="204"/>
        <v>44821</v>
      </c>
      <c r="B700" s="82">
        <f t="shared" ca="1" si="213"/>
        <v>750.89743575</v>
      </c>
      <c r="C700" s="70">
        <f t="shared" si="217"/>
        <v>750</v>
      </c>
      <c r="D700" s="11">
        <f ca="1">IF(A700&lt;$B$1,VLOOKUP(A700,[1]DI!$A$4:$B$15000,2),0)</f>
        <v>0</v>
      </c>
      <c r="E700" s="70">
        <f t="shared" ca="1" si="214"/>
        <v>1</v>
      </c>
      <c r="F700" s="70">
        <f ca="1">(TRUNC(PRODUCT($E$12:$E699),16))</f>
        <v>1.13522111442466</v>
      </c>
      <c r="G700" s="70">
        <f t="shared" ca="1" si="215"/>
        <v>1.1340688800949099</v>
      </c>
      <c r="H700" s="70">
        <f t="shared" ca="1" si="216"/>
        <v>1.00101602</v>
      </c>
      <c r="I700" s="69">
        <f t="shared" si="205"/>
        <v>4.65E-2</v>
      </c>
      <c r="J700" s="71">
        <f t="shared" si="206"/>
        <v>44819</v>
      </c>
      <c r="K700" s="72">
        <f t="shared" si="207"/>
        <v>1</v>
      </c>
      <c r="L700" s="73">
        <f t="shared" si="218"/>
        <v>1</v>
      </c>
      <c r="M700" s="74">
        <f t="shared" si="219"/>
        <v>1.000180378</v>
      </c>
      <c r="N700" s="74">
        <f t="shared" ca="1" si="220"/>
        <v>1.0011965810000001</v>
      </c>
      <c r="O700" s="73">
        <f t="shared" si="208"/>
        <v>0</v>
      </c>
      <c r="P700" s="70">
        <f t="shared" ca="1" si="209"/>
        <v>0.89743574999999998</v>
      </c>
      <c r="Q700" s="70">
        <f t="shared" si="210"/>
        <v>0</v>
      </c>
      <c r="R700" s="75" t="str">
        <f t="shared" si="211"/>
        <v>J=</v>
      </c>
      <c r="S700" s="71">
        <f t="shared" si="212"/>
        <v>45000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15">
      <c r="A701" s="68">
        <f t="shared" si="204"/>
        <v>44822</v>
      </c>
      <c r="B701" s="82">
        <f t="shared" ca="1" si="213"/>
        <v>750.89743575</v>
      </c>
      <c r="C701" s="70">
        <f t="shared" si="217"/>
        <v>750</v>
      </c>
      <c r="D701" s="11">
        <f ca="1">IF(A701&lt;$B$1,VLOOKUP(A701,[1]DI!$A$4:$B$15000,2),0)</f>
        <v>0</v>
      </c>
      <c r="E701" s="70">
        <f t="shared" ca="1" si="214"/>
        <v>1</v>
      </c>
      <c r="F701" s="70">
        <f ca="1">(TRUNC(PRODUCT($E$12:$E700),16))</f>
        <v>1.13522111442466</v>
      </c>
      <c r="G701" s="70">
        <f t="shared" ca="1" si="215"/>
        <v>1.1340688800949099</v>
      </c>
      <c r="H701" s="70">
        <f t="shared" ca="1" si="216"/>
        <v>1.00101602</v>
      </c>
      <c r="I701" s="69">
        <f t="shared" si="205"/>
        <v>4.65E-2</v>
      </c>
      <c r="J701" s="71">
        <f t="shared" si="206"/>
        <v>44819</v>
      </c>
      <c r="K701" s="72">
        <f t="shared" si="207"/>
        <v>1</v>
      </c>
      <c r="L701" s="73">
        <f t="shared" si="218"/>
        <v>1</v>
      </c>
      <c r="M701" s="74">
        <f t="shared" si="219"/>
        <v>1.000180378</v>
      </c>
      <c r="N701" s="74">
        <f t="shared" ca="1" si="220"/>
        <v>1.0011965810000001</v>
      </c>
      <c r="O701" s="73">
        <f t="shared" si="208"/>
        <v>0</v>
      </c>
      <c r="P701" s="70">
        <f t="shared" ca="1" si="209"/>
        <v>0.89743574999999998</v>
      </c>
      <c r="Q701" s="70">
        <f t="shared" si="210"/>
        <v>0</v>
      </c>
      <c r="R701" s="75" t="str">
        <f t="shared" si="211"/>
        <v>J=</v>
      </c>
      <c r="S701" s="71">
        <f t="shared" si="212"/>
        <v>45000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15">
      <c r="A702" s="68">
        <f t="shared" si="204"/>
        <v>44823</v>
      </c>
      <c r="B702" s="82">
        <f t="shared" ca="1" si="213"/>
        <v>751.03288199999997</v>
      </c>
      <c r="C702" s="70">
        <f t="shared" si="217"/>
        <v>750</v>
      </c>
      <c r="D702" s="11">
        <f ca="1">IF(A702&lt;$B$1,VLOOKUP(A702,[1]DI!$A$4:$B$15000,2),0)</f>
        <v>0.13650000000000001</v>
      </c>
      <c r="E702" s="70">
        <f t="shared" ca="1" si="214"/>
        <v>1.00050788</v>
      </c>
      <c r="F702" s="70">
        <f ca="1">(TRUNC(PRODUCT($E$12:$E701),16))</f>
        <v>1.13522111442466</v>
      </c>
      <c r="G702" s="70">
        <f t="shared" ca="1" si="215"/>
        <v>1.1340688800949099</v>
      </c>
      <c r="H702" s="70">
        <f t="shared" ca="1" si="216"/>
        <v>1.00101602</v>
      </c>
      <c r="I702" s="69">
        <f t="shared" si="205"/>
        <v>4.65E-2</v>
      </c>
      <c r="J702" s="71">
        <f t="shared" si="206"/>
        <v>44819</v>
      </c>
      <c r="K702" s="72">
        <f t="shared" si="207"/>
        <v>2</v>
      </c>
      <c r="L702" s="73">
        <f t="shared" si="218"/>
        <v>2</v>
      </c>
      <c r="M702" s="74">
        <f t="shared" si="219"/>
        <v>1.0003607889999999</v>
      </c>
      <c r="N702" s="74">
        <f t="shared" ca="1" si="220"/>
        <v>1.0013771760000001</v>
      </c>
      <c r="O702" s="73">
        <f t="shared" si="208"/>
        <v>0</v>
      </c>
      <c r="P702" s="70">
        <f t="shared" ca="1" si="209"/>
        <v>1.0328820000000001</v>
      </c>
      <c r="Q702" s="70">
        <f t="shared" si="210"/>
        <v>0</v>
      </c>
      <c r="R702" s="75" t="str">
        <f t="shared" si="211"/>
        <v>J=</v>
      </c>
      <c r="S702" s="71">
        <f t="shared" si="212"/>
        <v>45000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15">
      <c r="A703" s="68">
        <f t="shared" si="204"/>
        <v>44824</v>
      </c>
      <c r="B703" s="82">
        <f t="shared" ca="1" si="213"/>
        <v>751.54985098999998</v>
      </c>
      <c r="C703" s="70">
        <f t="shared" si="217"/>
        <v>750</v>
      </c>
      <c r="D703" s="11">
        <f ca="1">IF(A703&lt;$B$1,VLOOKUP(A703,[1]DI!$A$4:$B$15000,2),0)</f>
        <v>0.13650000000000001</v>
      </c>
      <c r="E703" s="70">
        <f t="shared" ca="1" si="214"/>
        <v>1.00050788</v>
      </c>
      <c r="F703" s="70">
        <f ca="1">(TRUNC(PRODUCT($E$12:$E702),16))</f>
        <v>1.1357976705242501</v>
      </c>
      <c r="G703" s="70">
        <f t="shared" ca="1" si="215"/>
        <v>1.1340688800949099</v>
      </c>
      <c r="H703" s="70">
        <f t="shared" ca="1" si="216"/>
        <v>1.00152441</v>
      </c>
      <c r="I703" s="69">
        <f t="shared" si="205"/>
        <v>4.65E-2</v>
      </c>
      <c r="J703" s="71">
        <f t="shared" si="206"/>
        <v>44819</v>
      </c>
      <c r="K703" s="72">
        <f t="shared" si="207"/>
        <v>3</v>
      </c>
      <c r="L703" s="73">
        <f t="shared" si="218"/>
        <v>3</v>
      </c>
      <c r="M703" s="74">
        <f t="shared" si="219"/>
        <v>1.0005412330000001</v>
      </c>
      <c r="N703" s="74">
        <f t="shared" ca="1" si="220"/>
        <v>1.002066468</v>
      </c>
      <c r="O703" s="73">
        <f t="shared" si="208"/>
        <v>0</v>
      </c>
      <c r="P703" s="70">
        <f t="shared" ca="1" si="209"/>
        <v>1.5498509899999999</v>
      </c>
      <c r="Q703" s="70">
        <f t="shared" si="210"/>
        <v>0</v>
      </c>
      <c r="R703" s="75" t="str">
        <f t="shared" si="211"/>
        <v>J=</v>
      </c>
      <c r="S703" s="71">
        <f t="shared" si="212"/>
        <v>45000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15">
      <c r="A704" s="68">
        <f t="shared" si="204"/>
        <v>44825</v>
      </c>
      <c r="B704" s="82">
        <f t="shared" ca="1" si="213"/>
        <v>752.06718449000005</v>
      </c>
      <c r="C704" s="70">
        <f t="shared" si="217"/>
        <v>750</v>
      </c>
      <c r="D704" s="11">
        <f ca="1">IF(A704&lt;$B$1,VLOOKUP(A704,[1]DI!$A$4:$B$15000,2),0)</f>
        <v>0.13650000000000001</v>
      </c>
      <c r="E704" s="70">
        <f t="shared" ca="1" si="214"/>
        <v>1.00050788</v>
      </c>
      <c r="F704" s="70">
        <f ca="1">(TRUNC(PRODUCT($E$12:$E703),16))</f>
        <v>1.13637451944516</v>
      </c>
      <c r="G704" s="70">
        <f t="shared" ca="1" si="215"/>
        <v>1.1340688800949099</v>
      </c>
      <c r="H704" s="70">
        <f t="shared" ca="1" si="216"/>
        <v>1.00203307</v>
      </c>
      <c r="I704" s="69">
        <f t="shared" si="205"/>
        <v>4.65E-2</v>
      </c>
      <c r="J704" s="71">
        <f t="shared" si="206"/>
        <v>44819</v>
      </c>
      <c r="K704" s="72">
        <f t="shared" si="207"/>
        <v>4</v>
      </c>
      <c r="L704" s="73">
        <f t="shared" si="218"/>
        <v>4</v>
      </c>
      <c r="M704" s="74">
        <f t="shared" si="219"/>
        <v>1.000721709</v>
      </c>
      <c r="N704" s="74">
        <f t="shared" ca="1" si="220"/>
        <v>1.0027562459999999</v>
      </c>
      <c r="O704" s="73">
        <f t="shared" si="208"/>
        <v>0</v>
      </c>
      <c r="P704" s="70">
        <f t="shared" ca="1" si="209"/>
        <v>2.0671844899999998</v>
      </c>
      <c r="Q704" s="70">
        <f t="shared" si="210"/>
        <v>0</v>
      </c>
      <c r="R704" s="75" t="str">
        <f t="shared" si="211"/>
        <v>J=</v>
      </c>
      <c r="S704" s="71">
        <f t="shared" si="212"/>
        <v>45000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15">
      <c r="A705" s="68">
        <f t="shared" si="204"/>
        <v>44826</v>
      </c>
      <c r="B705" s="82">
        <f t="shared" ca="1" si="213"/>
        <v>752.58486825</v>
      </c>
      <c r="C705" s="70">
        <f t="shared" si="217"/>
        <v>750</v>
      </c>
      <c r="D705" s="11">
        <f ca="1">IF(A705&lt;$B$1,VLOOKUP(A705,[1]DI!$A$4:$B$15000,2),0)</f>
        <v>0.13650000000000001</v>
      </c>
      <c r="E705" s="70">
        <f t="shared" ca="1" si="214"/>
        <v>1.00050788</v>
      </c>
      <c r="F705" s="70">
        <f ca="1">(TRUNC(PRODUCT($E$12:$E704),16))</f>
        <v>1.1369516613360899</v>
      </c>
      <c r="G705" s="70">
        <f t="shared" ca="1" si="215"/>
        <v>1.1340688800949099</v>
      </c>
      <c r="H705" s="70">
        <f t="shared" ca="1" si="216"/>
        <v>1.0025419799999999</v>
      </c>
      <c r="I705" s="69">
        <f t="shared" si="205"/>
        <v>4.65E-2</v>
      </c>
      <c r="J705" s="71">
        <f t="shared" si="206"/>
        <v>44819</v>
      </c>
      <c r="K705" s="72">
        <f t="shared" si="207"/>
        <v>5</v>
      </c>
      <c r="L705" s="73">
        <f t="shared" si="218"/>
        <v>5</v>
      </c>
      <c r="M705" s="74">
        <f t="shared" si="219"/>
        <v>1.000902218</v>
      </c>
      <c r="N705" s="74">
        <f t="shared" ca="1" si="220"/>
        <v>1.0034464910000001</v>
      </c>
      <c r="O705" s="73">
        <f t="shared" si="208"/>
        <v>0</v>
      </c>
      <c r="P705" s="70">
        <f t="shared" ca="1" si="209"/>
        <v>2.58486825</v>
      </c>
      <c r="Q705" s="70">
        <f t="shared" si="210"/>
        <v>0</v>
      </c>
      <c r="R705" s="75" t="str">
        <f t="shared" si="211"/>
        <v>J=</v>
      </c>
      <c r="S705" s="71">
        <f t="shared" si="212"/>
        <v>45000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15">
      <c r="A706" s="68">
        <f t="shared" si="204"/>
        <v>44827</v>
      </c>
      <c r="B706" s="82">
        <f t="shared" ca="1" si="213"/>
        <v>753.10290973999997</v>
      </c>
      <c r="C706" s="70">
        <f t="shared" si="217"/>
        <v>750</v>
      </c>
      <c r="D706" s="11">
        <f ca="1">IF(A706&lt;$B$1,VLOOKUP(A706,[1]DI!$A$4:$B$15000,2),0)</f>
        <v>0.13650000000000001</v>
      </c>
      <c r="E706" s="70">
        <f t="shared" ca="1" si="214"/>
        <v>1.00050788</v>
      </c>
      <c r="F706" s="70">
        <f ca="1">(TRUNC(PRODUCT($E$12:$E705),16))</f>
        <v>1.13752909634585</v>
      </c>
      <c r="G706" s="70">
        <f t="shared" ca="1" si="215"/>
        <v>1.1340688800949099</v>
      </c>
      <c r="H706" s="70">
        <f t="shared" ca="1" si="216"/>
        <v>1.0030511499999999</v>
      </c>
      <c r="I706" s="69">
        <f t="shared" si="205"/>
        <v>4.65E-2</v>
      </c>
      <c r="J706" s="71">
        <f t="shared" si="206"/>
        <v>44819</v>
      </c>
      <c r="K706" s="72">
        <f t="shared" si="207"/>
        <v>6</v>
      </c>
      <c r="L706" s="73">
        <f t="shared" si="218"/>
        <v>6</v>
      </c>
      <c r="M706" s="74">
        <f t="shared" si="219"/>
        <v>1.001082759</v>
      </c>
      <c r="N706" s="74">
        <f t="shared" ca="1" si="220"/>
        <v>1.0041372129999999</v>
      </c>
      <c r="O706" s="73">
        <f t="shared" si="208"/>
        <v>0</v>
      </c>
      <c r="P706" s="70">
        <f t="shared" ca="1" si="209"/>
        <v>3.1029097399999999</v>
      </c>
      <c r="Q706" s="70">
        <f t="shared" si="210"/>
        <v>0</v>
      </c>
      <c r="R706" s="75" t="str">
        <f t="shared" si="211"/>
        <v>J=</v>
      </c>
      <c r="S706" s="71">
        <f t="shared" si="212"/>
        <v>45000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15">
      <c r="A707" s="68">
        <f t="shared" si="204"/>
        <v>44828</v>
      </c>
      <c r="B707" s="82">
        <f t="shared" ca="1" si="213"/>
        <v>753.62130749999994</v>
      </c>
      <c r="C707" s="70">
        <f t="shared" si="217"/>
        <v>750</v>
      </c>
      <c r="D707" s="11">
        <f ca="1">IF(A707&lt;$B$1,VLOOKUP(A707,[1]DI!$A$4:$B$15000,2),0)</f>
        <v>0</v>
      </c>
      <c r="E707" s="70">
        <f t="shared" ca="1" si="214"/>
        <v>1</v>
      </c>
      <c r="F707" s="70">
        <f ca="1">(TRUNC(PRODUCT($E$12:$E706),16))</f>
        <v>1.1381068246233099</v>
      </c>
      <c r="G707" s="70">
        <f t="shared" ca="1" si="215"/>
        <v>1.1340688800949099</v>
      </c>
      <c r="H707" s="70">
        <f t="shared" ca="1" si="216"/>
        <v>1.00356058</v>
      </c>
      <c r="I707" s="69">
        <f t="shared" si="205"/>
        <v>4.65E-2</v>
      </c>
      <c r="J707" s="71">
        <f t="shared" si="206"/>
        <v>44819</v>
      </c>
      <c r="K707" s="72">
        <f t="shared" si="207"/>
        <v>6</v>
      </c>
      <c r="L707" s="73">
        <f t="shared" si="218"/>
        <v>7</v>
      </c>
      <c r="M707" s="74">
        <f t="shared" si="219"/>
        <v>1.001263332</v>
      </c>
      <c r="N707" s="74">
        <f t="shared" ca="1" si="220"/>
        <v>1.00482841</v>
      </c>
      <c r="O707" s="73">
        <f t="shared" si="208"/>
        <v>0</v>
      </c>
      <c r="P707" s="70">
        <f t="shared" ca="1" si="209"/>
        <v>3.6213074999999999</v>
      </c>
      <c r="Q707" s="70">
        <f t="shared" si="210"/>
        <v>0</v>
      </c>
      <c r="R707" s="75" t="str">
        <f t="shared" si="211"/>
        <v>J=</v>
      </c>
      <c r="S707" s="71">
        <f t="shared" si="212"/>
        <v>45000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15">
      <c r="A708" s="68">
        <f t="shared" si="204"/>
        <v>44829</v>
      </c>
      <c r="B708" s="82">
        <f t="shared" ca="1" si="213"/>
        <v>753.62130749999994</v>
      </c>
      <c r="C708" s="70">
        <f t="shared" si="217"/>
        <v>750</v>
      </c>
      <c r="D708" s="11">
        <f ca="1">IF(A708&lt;$B$1,VLOOKUP(A708,[1]DI!$A$4:$B$15000,2),0)</f>
        <v>0</v>
      </c>
      <c r="E708" s="70">
        <f t="shared" ca="1" si="214"/>
        <v>1</v>
      </c>
      <c r="F708" s="70">
        <f ca="1">(TRUNC(PRODUCT($E$12:$E707),16))</f>
        <v>1.1381068246233099</v>
      </c>
      <c r="G708" s="70">
        <f t="shared" ca="1" si="215"/>
        <v>1.1340688800949099</v>
      </c>
      <c r="H708" s="70">
        <f t="shared" ca="1" si="216"/>
        <v>1.00356058</v>
      </c>
      <c r="I708" s="69">
        <f t="shared" si="205"/>
        <v>4.65E-2</v>
      </c>
      <c r="J708" s="71">
        <f t="shared" si="206"/>
        <v>44819</v>
      </c>
      <c r="K708" s="72">
        <f t="shared" si="207"/>
        <v>6</v>
      </c>
      <c r="L708" s="73">
        <f t="shared" si="218"/>
        <v>7</v>
      </c>
      <c r="M708" s="74">
        <f t="shared" si="219"/>
        <v>1.001263332</v>
      </c>
      <c r="N708" s="74">
        <f t="shared" ca="1" si="220"/>
        <v>1.00482841</v>
      </c>
      <c r="O708" s="73">
        <f t="shared" si="208"/>
        <v>0</v>
      </c>
      <c r="P708" s="70">
        <f t="shared" ca="1" si="209"/>
        <v>3.6213074999999999</v>
      </c>
      <c r="Q708" s="70">
        <f t="shared" si="210"/>
        <v>0</v>
      </c>
      <c r="R708" s="75" t="str">
        <f t="shared" si="211"/>
        <v>J=</v>
      </c>
      <c r="S708" s="71">
        <f t="shared" si="212"/>
        <v>45000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15">
      <c r="A709" s="68">
        <f t="shared" si="204"/>
        <v>44830</v>
      </c>
      <c r="B709" s="82">
        <f t="shared" ca="1" si="213"/>
        <v>753.62130749999994</v>
      </c>
      <c r="C709" s="70">
        <f t="shared" si="217"/>
        <v>750</v>
      </c>
      <c r="D709" s="11">
        <f ca="1">IF(A709&lt;$B$1,VLOOKUP(A709,[1]DI!$A$4:$B$15000,2),0)</f>
        <v>0.13650000000000001</v>
      </c>
      <c r="E709" s="70">
        <f t="shared" ca="1" si="214"/>
        <v>1.00050788</v>
      </c>
      <c r="F709" s="70">
        <f ca="1">(TRUNC(PRODUCT($E$12:$E708),16))</f>
        <v>1.1381068246233099</v>
      </c>
      <c r="G709" s="70">
        <f t="shared" ca="1" si="215"/>
        <v>1.1340688800949099</v>
      </c>
      <c r="H709" s="70">
        <f t="shared" ca="1" si="216"/>
        <v>1.00356058</v>
      </c>
      <c r="I709" s="69">
        <f t="shared" si="205"/>
        <v>4.65E-2</v>
      </c>
      <c r="J709" s="71">
        <f t="shared" si="206"/>
        <v>44819</v>
      </c>
      <c r="K709" s="72">
        <f t="shared" si="207"/>
        <v>7</v>
      </c>
      <c r="L709" s="73">
        <f t="shared" si="218"/>
        <v>7</v>
      </c>
      <c r="M709" s="74">
        <f t="shared" si="219"/>
        <v>1.001263332</v>
      </c>
      <c r="N709" s="74">
        <f t="shared" ca="1" si="220"/>
        <v>1.00482841</v>
      </c>
      <c r="O709" s="73">
        <f t="shared" si="208"/>
        <v>0</v>
      </c>
      <c r="P709" s="70">
        <f t="shared" ca="1" si="209"/>
        <v>3.6213074999999999</v>
      </c>
      <c r="Q709" s="70">
        <f t="shared" si="210"/>
        <v>0</v>
      </c>
      <c r="R709" s="75" t="str">
        <f t="shared" si="211"/>
        <v>J=</v>
      </c>
      <c r="S709" s="71">
        <f t="shared" si="212"/>
        <v>45000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15">
      <c r="A710" s="68">
        <f t="shared" si="204"/>
        <v>44831</v>
      </c>
      <c r="B710" s="82">
        <f t="shared" ca="1" si="213"/>
        <v>754.14006448999999</v>
      </c>
      <c r="C710" s="70">
        <f t="shared" si="217"/>
        <v>750</v>
      </c>
      <c r="D710" s="11">
        <f ca="1">IF(A710&lt;$B$1,VLOOKUP(A710,[1]DI!$A$4:$B$15000,2),0)</f>
        <v>0.13650000000000001</v>
      </c>
      <c r="E710" s="70">
        <f t="shared" ca="1" si="214"/>
        <v>1.00050788</v>
      </c>
      <c r="F710" s="70">
        <f ca="1">(TRUNC(PRODUCT($E$12:$E709),16))</f>
        <v>1.1386848463174</v>
      </c>
      <c r="G710" s="70">
        <f t="shared" ca="1" si="215"/>
        <v>1.1340688800949099</v>
      </c>
      <c r="H710" s="70">
        <f t="shared" ca="1" si="216"/>
        <v>1.0040702699999999</v>
      </c>
      <c r="I710" s="69">
        <f t="shared" si="205"/>
        <v>4.65E-2</v>
      </c>
      <c r="J710" s="71">
        <f t="shared" si="206"/>
        <v>44819</v>
      </c>
      <c r="K710" s="72">
        <f t="shared" si="207"/>
        <v>8</v>
      </c>
      <c r="L710" s="73">
        <f t="shared" si="218"/>
        <v>8</v>
      </c>
      <c r="M710" s="74">
        <f t="shared" si="219"/>
        <v>1.0014439390000001</v>
      </c>
      <c r="N710" s="74">
        <f t="shared" ca="1" si="220"/>
        <v>1.005520086</v>
      </c>
      <c r="O710" s="73">
        <f t="shared" si="208"/>
        <v>0</v>
      </c>
      <c r="P710" s="70">
        <f t="shared" ca="1" si="209"/>
        <v>4.1400644900000003</v>
      </c>
      <c r="Q710" s="70">
        <f t="shared" si="210"/>
        <v>0</v>
      </c>
      <c r="R710" s="75" t="str">
        <f t="shared" si="211"/>
        <v>J=</v>
      </c>
      <c r="S710" s="71">
        <f t="shared" si="212"/>
        <v>45000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15">
      <c r="A711" s="68">
        <f t="shared" si="204"/>
        <v>44832</v>
      </c>
      <c r="B711" s="82">
        <f t="shared" ca="1" si="213"/>
        <v>754.65917923999996</v>
      </c>
      <c r="C711" s="70">
        <f t="shared" si="217"/>
        <v>750</v>
      </c>
      <c r="D711" s="11">
        <f ca="1">IF(A711&lt;$B$1,VLOOKUP(A711,[1]DI!$A$4:$B$15000,2),0)</f>
        <v>0.13650000000000001</v>
      </c>
      <c r="E711" s="70">
        <f t="shared" ca="1" si="214"/>
        <v>1.00050788</v>
      </c>
      <c r="F711" s="70">
        <f ca="1">(TRUNC(PRODUCT($E$12:$E710),16))</f>
        <v>1.13926316157714</v>
      </c>
      <c r="G711" s="70">
        <f t="shared" ca="1" si="215"/>
        <v>1.1340688800949099</v>
      </c>
      <c r="H711" s="70">
        <f t="shared" ca="1" si="216"/>
        <v>1.00458022</v>
      </c>
      <c r="I711" s="69">
        <f t="shared" si="205"/>
        <v>4.65E-2</v>
      </c>
      <c r="J711" s="71">
        <f t="shared" si="206"/>
        <v>44819</v>
      </c>
      <c r="K711" s="72">
        <f t="shared" si="207"/>
        <v>9</v>
      </c>
      <c r="L711" s="73">
        <f t="shared" si="218"/>
        <v>9</v>
      </c>
      <c r="M711" s="74">
        <f t="shared" si="219"/>
        <v>1.0016245779999999</v>
      </c>
      <c r="N711" s="74">
        <f t="shared" ca="1" si="220"/>
        <v>1.0062122389999999</v>
      </c>
      <c r="O711" s="73">
        <f t="shared" si="208"/>
        <v>0</v>
      </c>
      <c r="P711" s="70">
        <f t="shared" ca="1" si="209"/>
        <v>4.6591792400000003</v>
      </c>
      <c r="Q711" s="70">
        <f t="shared" si="210"/>
        <v>0</v>
      </c>
      <c r="R711" s="75" t="str">
        <f t="shared" si="211"/>
        <v>J=</v>
      </c>
      <c r="S711" s="71">
        <f t="shared" si="212"/>
        <v>45000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15">
      <c r="A712" s="68">
        <f t="shared" si="204"/>
        <v>44833</v>
      </c>
      <c r="B712" s="82">
        <f t="shared" ca="1" si="213"/>
        <v>755.17864349000001</v>
      </c>
      <c r="C712" s="70">
        <f t="shared" si="217"/>
        <v>750</v>
      </c>
      <c r="D712" s="11">
        <f ca="1">IF(A712&lt;$B$1,VLOOKUP(A712,[1]DI!$A$4:$B$15000,2),0)</f>
        <v>0.13650000000000001</v>
      </c>
      <c r="E712" s="70">
        <f t="shared" ca="1" si="214"/>
        <v>1.00050788</v>
      </c>
      <c r="F712" s="70">
        <f ca="1">(TRUNC(PRODUCT($E$12:$E711),16))</f>
        <v>1.1398417705516499</v>
      </c>
      <c r="G712" s="70">
        <f t="shared" ca="1" si="215"/>
        <v>1.1340688800949099</v>
      </c>
      <c r="H712" s="70">
        <f t="shared" ca="1" si="216"/>
        <v>1.0050904199999999</v>
      </c>
      <c r="I712" s="69">
        <f t="shared" si="205"/>
        <v>4.65E-2</v>
      </c>
      <c r="J712" s="71">
        <f t="shared" si="206"/>
        <v>44819</v>
      </c>
      <c r="K712" s="72">
        <f t="shared" si="207"/>
        <v>10</v>
      </c>
      <c r="L712" s="73">
        <f t="shared" si="218"/>
        <v>10</v>
      </c>
      <c r="M712" s="74">
        <f t="shared" si="219"/>
        <v>1.001805249</v>
      </c>
      <c r="N712" s="74">
        <f t="shared" ca="1" si="220"/>
        <v>1.006904858</v>
      </c>
      <c r="O712" s="73">
        <f t="shared" si="208"/>
        <v>0</v>
      </c>
      <c r="P712" s="70">
        <f t="shared" ca="1" si="209"/>
        <v>5.1786434899999998</v>
      </c>
      <c r="Q712" s="70">
        <f t="shared" si="210"/>
        <v>0</v>
      </c>
      <c r="R712" s="75" t="str">
        <f t="shared" si="211"/>
        <v>J=</v>
      </c>
      <c r="S712" s="71">
        <f t="shared" si="212"/>
        <v>45000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15">
      <c r="A713" s="68">
        <f t="shared" si="204"/>
        <v>44834</v>
      </c>
      <c r="B713" s="82">
        <f t="shared" ca="1" si="213"/>
        <v>755.69847449999997</v>
      </c>
      <c r="C713" s="70">
        <f t="shared" si="217"/>
        <v>750</v>
      </c>
      <c r="D713" s="11">
        <f ca="1">IF(A713&lt;$B$1,VLOOKUP(A713,[1]DI!$A$4:$B$15000,2),0)</f>
        <v>0.13650000000000001</v>
      </c>
      <c r="E713" s="70">
        <f t="shared" ca="1" si="214"/>
        <v>1.00050788</v>
      </c>
      <c r="F713" s="70">
        <f ca="1">(TRUNC(PRODUCT($E$12:$E712),16))</f>
        <v>1.1404206733900699</v>
      </c>
      <c r="G713" s="70">
        <f t="shared" ca="1" si="215"/>
        <v>1.1340688800949099</v>
      </c>
      <c r="H713" s="70">
        <f t="shared" ca="1" si="216"/>
        <v>1.00560089</v>
      </c>
      <c r="I713" s="69">
        <f t="shared" si="205"/>
        <v>4.65E-2</v>
      </c>
      <c r="J713" s="71">
        <f t="shared" si="206"/>
        <v>44819</v>
      </c>
      <c r="K713" s="72">
        <f t="shared" si="207"/>
        <v>11</v>
      </c>
      <c r="L713" s="73">
        <f t="shared" si="218"/>
        <v>11</v>
      </c>
      <c r="M713" s="74">
        <f t="shared" si="219"/>
        <v>1.0019859529999999</v>
      </c>
      <c r="N713" s="74">
        <f t="shared" ca="1" si="220"/>
        <v>1.0075979660000001</v>
      </c>
      <c r="O713" s="73">
        <f t="shared" si="208"/>
        <v>0</v>
      </c>
      <c r="P713" s="70">
        <f t="shared" ca="1" si="209"/>
        <v>5.6984744999999997</v>
      </c>
      <c r="Q713" s="70">
        <f t="shared" si="210"/>
        <v>0</v>
      </c>
      <c r="R713" s="75" t="str">
        <f t="shared" si="211"/>
        <v>J=</v>
      </c>
      <c r="S713" s="71">
        <f t="shared" si="212"/>
        <v>45000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15">
      <c r="A714" s="68">
        <f t="shared" si="204"/>
        <v>44835</v>
      </c>
      <c r="B714" s="82">
        <f t="shared" ca="1" si="213"/>
        <v>756.21865649999995</v>
      </c>
      <c r="C714" s="70">
        <f t="shared" si="217"/>
        <v>750</v>
      </c>
      <c r="D714" s="11">
        <f ca="1">IF(A714&lt;$B$1,VLOOKUP(A714,[1]DI!$A$4:$B$15000,2),0)</f>
        <v>0</v>
      </c>
      <c r="E714" s="70">
        <f t="shared" ca="1" si="214"/>
        <v>1</v>
      </c>
      <c r="F714" s="70">
        <f ca="1">(TRUNC(PRODUCT($E$12:$E713),16))</f>
        <v>1.1409998702416699</v>
      </c>
      <c r="G714" s="70">
        <f t="shared" ca="1" si="215"/>
        <v>1.1340688800949099</v>
      </c>
      <c r="H714" s="70">
        <f t="shared" ca="1" si="216"/>
        <v>1.00611161</v>
      </c>
      <c r="I714" s="69">
        <f t="shared" si="205"/>
        <v>4.65E-2</v>
      </c>
      <c r="J714" s="71">
        <f t="shared" si="206"/>
        <v>44819</v>
      </c>
      <c r="K714" s="72">
        <f t="shared" si="207"/>
        <v>11</v>
      </c>
      <c r="L714" s="73">
        <f t="shared" si="218"/>
        <v>12</v>
      </c>
      <c r="M714" s="74">
        <f t="shared" si="219"/>
        <v>1.0021666899999999</v>
      </c>
      <c r="N714" s="74">
        <f t="shared" ca="1" si="220"/>
        <v>1.008291542</v>
      </c>
      <c r="O714" s="73">
        <f t="shared" si="208"/>
        <v>0</v>
      </c>
      <c r="P714" s="70">
        <f t="shared" ca="1" si="209"/>
        <v>6.2186564999999998</v>
      </c>
      <c r="Q714" s="70">
        <f t="shared" si="210"/>
        <v>0</v>
      </c>
      <c r="R714" s="75" t="str">
        <f t="shared" si="211"/>
        <v>J=</v>
      </c>
      <c r="S714" s="71">
        <f t="shared" si="212"/>
        <v>45000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15">
      <c r="A715" s="68">
        <f t="shared" si="204"/>
        <v>44836</v>
      </c>
      <c r="B715" s="82">
        <f t="shared" ca="1" si="213"/>
        <v>756.21865649999995</v>
      </c>
      <c r="C715" s="70">
        <f t="shared" si="217"/>
        <v>750</v>
      </c>
      <c r="D715" s="11">
        <f ca="1">IF(A715&lt;$B$1,VLOOKUP(A715,[1]DI!$A$4:$B$15000,2),0)</f>
        <v>0</v>
      </c>
      <c r="E715" s="70">
        <f t="shared" ca="1" si="214"/>
        <v>1</v>
      </c>
      <c r="F715" s="70">
        <f ca="1">(TRUNC(PRODUCT($E$12:$E714),16))</f>
        <v>1.1409998702416699</v>
      </c>
      <c r="G715" s="70">
        <f t="shared" ca="1" si="215"/>
        <v>1.1340688800949099</v>
      </c>
      <c r="H715" s="70">
        <f t="shared" ca="1" si="216"/>
        <v>1.00611161</v>
      </c>
      <c r="I715" s="69">
        <f t="shared" si="205"/>
        <v>4.65E-2</v>
      </c>
      <c r="J715" s="71">
        <f t="shared" si="206"/>
        <v>44819</v>
      </c>
      <c r="K715" s="72">
        <f t="shared" si="207"/>
        <v>11</v>
      </c>
      <c r="L715" s="73">
        <f t="shared" si="218"/>
        <v>12</v>
      </c>
      <c r="M715" s="74">
        <f t="shared" si="219"/>
        <v>1.0021666899999999</v>
      </c>
      <c r="N715" s="74">
        <f t="shared" ca="1" si="220"/>
        <v>1.008291542</v>
      </c>
      <c r="O715" s="73">
        <f t="shared" si="208"/>
        <v>0</v>
      </c>
      <c r="P715" s="70">
        <f t="shared" ca="1" si="209"/>
        <v>6.2186564999999998</v>
      </c>
      <c r="Q715" s="70">
        <f t="shared" si="210"/>
        <v>0</v>
      </c>
      <c r="R715" s="75" t="str">
        <f t="shared" si="211"/>
        <v>J=</v>
      </c>
      <c r="S715" s="71">
        <f t="shared" si="212"/>
        <v>45000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15">
      <c r="A716" s="68">
        <f t="shared" si="204"/>
        <v>44837</v>
      </c>
      <c r="B716" s="82">
        <f t="shared" ca="1" si="213"/>
        <v>756.21865649999995</v>
      </c>
      <c r="C716" s="70">
        <f t="shared" si="217"/>
        <v>750</v>
      </c>
      <c r="D716" s="11">
        <f ca="1">IF(A716&lt;$B$1,VLOOKUP(A716,[1]DI!$A$4:$B$15000,2),0)</f>
        <v>0.13650000000000001</v>
      </c>
      <c r="E716" s="70">
        <f t="shared" ca="1" si="214"/>
        <v>1.00050788</v>
      </c>
      <c r="F716" s="70">
        <f ca="1">(TRUNC(PRODUCT($E$12:$E715),16))</f>
        <v>1.1409998702416699</v>
      </c>
      <c r="G716" s="70">
        <f t="shared" ca="1" si="215"/>
        <v>1.1340688800949099</v>
      </c>
      <c r="H716" s="70">
        <f t="shared" ca="1" si="216"/>
        <v>1.00611161</v>
      </c>
      <c r="I716" s="69">
        <f t="shared" si="205"/>
        <v>4.65E-2</v>
      </c>
      <c r="J716" s="71">
        <f t="shared" si="206"/>
        <v>44819</v>
      </c>
      <c r="K716" s="72">
        <f t="shared" si="207"/>
        <v>12</v>
      </c>
      <c r="L716" s="73">
        <f t="shared" si="218"/>
        <v>12</v>
      </c>
      <c r="M716" s="74">
        <f t="shared" si="219"/>
        <v>1.0021666899999999</v>
      </c>
      <c r="N716" s="74">
        <f t="shared" ca="1" si="220"/>
        <v>1.008291542</v>
      </c>
      <c r="O716" s="73">
        <f t="shared" si="208"/>
        <v>0</v>
      </c>
      <c r="P716" s="70">
        <f t="shared" ca="1" si="209"/>
        <v>6.2186564999999998</v>
      </c>
      <c r="Q716" s="70">
        <f t="shared" si="210"/>
        <v>0</v>
      </c>
      <c r="R716" s="75" t="str">
        <f t="shared" si="211"/>
        <v>J=</v>
      </c>
      <c r="S716" s="71">
        <f t="shared" si="212"/>
        <v>45000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15">
      <c r="A717" s="68">
        <f t="shared" ref="A717:A780" si="221">(A716+1)</f>
        <v>44838</v>
      </c>
      <c r="B717" s="82">
        <f t="shared" ca="1" si="213"/>
        <v>756.73920373999999</v>
      </c>
      <c r="C717" s="70">
        <f t="shared" si="217"/>
        <v>750</v>
      </c>
      <c r="D717" s="11">
        <f ca="1">IF(A717&lt;$B$1,VLOOKUP(A717,[1]DI!$A$4:$B$15000,2),0)</f>
        <v>0.13650000000000001</v>
      </c>
      <c r="E717" s="70">
        <f t="shared" ca="1" si="214"/>
        <v>1.00050788</v>
      </c>
      <c r="F717" s="70">
        <f ca="1">(TRUNC(PRODUCT($E$12:$E716),16))</f>
        <v>1.1415793612557701</v>
      </c>
      <c r="G717" s="70">
        <f t="shared" ca="1" si="215"/>
        <v>1.1340688800949099</v>
      </c>
      <c r="H717" s="70">
        <f t="shared" ca="1" si="216"/>
        <v>1.0066226</v>
      </c>
      <c r="I717" s="69">
        <f t="shared" ref="I717:I780" si="222">I716</f>
        <v>4.65E-2</v>
      </c>
      <c r="J717" s="71">
        <f t="shared" ref="J717:J780" si="223">IF(O716&gt;0,VLOOKUP(O716,U$12:AE$48,2),J716)</f>
        <v>44819</v>
      </c>
      <c r="K717" s="72">
        <f t="shared" ref="K717:K780" si="224">IF(A717&gt;J717,IF(NETWORKDAYS(J717,A717,$U$72:$U$436)-1=0,1,NETWORKDAYS(J717,A717,$U$72:$U$436)-1),0)</f>
        <v>13</v>
      </c>
      <c r="L717" s="73">
        <f t="shared" si="218"/>
        <v>13</v>
      </c>
      <c r="M717" s="74">
        <f t="shared" si="219"/>
        <v>1.0023474590000001</v>
      </c>
      <c r="N717" s="74">
        <f t="shared" ca="1" si="220"/>
        <v>1.0089856049999999</v>
      </c>
      <c r="O717" s="73">
        <f t="shared" ref="O717:O780" si="225">IF(VLOOKUP(A717,V$12:AC$60,8)=VLOOKUP(A716,V$12:AC$60,8),0,VLOOKUP(A717,V$12:AC$60,8))</f>
        <v>0</v>
      </c>
      <c r="P717" s="70">
        <f t="shared" ref="P717:P780" ca="1" si="226">TRUNC(((N717-1)*C717),8)</f>
        <v>6.7392037399999998</v>
      </c>
      <c r="Q717" s="70">
        <f t="shared" ref="Q717:Q780" si="227">IF(O717&gt;0,VLOOKUP(O717,$U$12:$Z$60,6),0)</f>
        <v>0</v>
      </c>
      <c r="R717" s="75" t="str">
        <f t="shared" ref="R717:R780" si="228">IF(O716&gt;0,VLOOKUP(O716,U$12:AE$60,10),R716)</f>
        <v>J=</v>
      </c>
      <c r="S717" s="71">
        <f t="shared" ref="S717:S780" si="229">IF(O716&gt;0,VLOOKUP(O716,U$12:AE$60,11),S716)</f>
        <v>45000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15">
      <c r="A718" s="68">
        <f t="shared" si="221"/>
        <v>44839</v>
      </c>
      <c r="B718" s="82">
        <f t="shared" ref="B718:B781" ca="1" si="230">IF(A718&lt;=TODAY(),C718+P718,IF(AND(A718&gt;TODAY(),A718&lt;=$B$1),IF(VLOOKUP(TODAY(),$A$10:$D$10000,4,FALSE)=0,"n.d",C718+P718),"n.d"))</f>
        <v>757.26010273999998</v>
      </c>
      <c r="C718" s="70">
        <f t="shared" si="217"/>
        <v>750</v>
      </c>
      <c r="D718" s="11">
        <f ca="1">IF(A718&lt;$B$1,VLOOKUP(A718,[1]DI!$A$4:$B$15000,2),0)</f>
        <v>0.13650000000000001</v>
      </c>
      <c r="E718" s="70">
        <f t="shared" ref="E718:E781" ca="1" si="231">IF(A718&lt;A$10,1,ROUND(((1+D718)^(1/252)),8))</f>
        <v>1.00050788</v>
      </c>
      <c r="F718" s="70">
        <f ca="1">(TRUNC(PRODUCT($E$12:$E717),16))</f>
        <v>1.14215914658177</v>
      </c>
      <c r="G718" s="70">
        <f t="shared" ref="G718:G781" ca="1" si="232">IF(O717&gt;0,F717,G717)</f>
        <v>1.1340688800949099</v>
      </c>
      <c r="H718" s="70">
        <f t="shared" ref="H718:H781" ca="1" si="233">ROUND(F718/G718,8)</f>
        <v>1.0071338400000001</v>
      </c>
      <c r="I718" s="69">
        <f t="shared" si="222"/>
        <v>4.65E-2</v>
      </c>
      <c r="J718" s="71">
        <f t="shared" si="223"/>
        <v>44819</v>
      </c>
      <c r="K718" s="72">
        <f t="shared" si="224"/>
        <v>14</v>
      </c>
      <c r="L718" s="73">
        <f t="shared" si="218"/>
        <v>14</v>
      </c>
      <c r="M718" s="74">
        <f t="shared" si="219"/>
        <v>1.0025282609999999</v>
      </c>
      <c r="N718" s="74">
        <f t="shared" ca="1" si="220"/>
        <v>1.0096801369999999</v>
      </c>
      <c r="O718" s="73">
        <f t="shared" si="225"/>
        <v>0</v>
      </c>
      <c r="P718" s="70">
        <f t="shared" ca="1" si="226"/>
        <v>7.2601027399999998</v>
      </c>
      <c r="Q718" s="70">
        <f t="shared" si="227"/>
        <v>0</v>
      </c>
      <c r="R718" s="75" t="str">
        <f t="shared" si="228"/>
        <v>J=</v>
      </c>
      <c r="S718" s="71">
        <f t="shared" si="229"/>
        <v>45000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15">
      <c r="A719" s="68">
        <f t="shared" si="221"/>
        <v>44840</v>
      </c>
      <c r="B719" s="82">
        <f t="shared" ca="1" si="230"/>
        <v>757.78136024000003</v>
      </c>
      <c r="C719" s="70">
        <f t="shared" si="217"/>
        <v>750</v>
      </c>
      <c r="D719" s="11">
        <f ca="1">IF(A719&lt;$B$1,VLOOKUP(A719,[1]DI!$A$4:$B$15000,2),0)</f>
        <v>0.13650000000000001</v>
      </c>
      <c r="E719" s="70">
        <f t="shared" ca="1" si="231"/>
        <v>1.00050788</v>
      </c>
      <c r="F719" s="70">
        <f ca="1">(TRUNC(PRODUCT($E$12:$E718),16))</f>
        <v>1.1427392263691301</v>
      </c>
      <c r="G719" s="70">
        <f t="shared" ca="1" si="232"/>
        <v>1.1340688800949099</v>
      </c>
      <c r="H719" s="70">
        <f t="shared" ca="1" si="233"/>
        <v>1.0076453400000001</v>
      </c>
      <c r="I719" s="69">
        <f t="shared" si="222"/>
        <v>4.65E-2</v>
      </c>
      <c r="J719" s="71">
        <f t="shared" si="223"/>
        <v>44819</v>
      </c>
      <c r="K719" s="72">
        <f t="shared" si="224"/>
        <v>15</v>
      </c>
      <c r="L719" s="73">
        <f t="shared" si="218"/>
        <v>15</v>
      </c>
      <c r="M719" s="74">
        <f t="shared" si="219"/>
        <v>1.0027090949999999</v>
      </c>
      <c r="N719" s="74">
        <f t="shared" ca="1" si="220"/>
        <v>1.010375147</v>
      </c>
      <c r="O719" s="73">
        <f t="shared" si="225"/>
        <v>0</v>
      </c>
      <c r="P719" s="70">
        <f t="shared" ca="1" si="226"/>
        <v>7.7813602399999997</v>
      </c>
      <c r="Q719" s="70">
        <f t="shared" si="227"/>
        <v>0</v>
      </c>
      <c r="R719" s="75" t="str">
        <f t="shared" si="228"/>
        <v>J=</v>
      </c>
      <c r="S719" s="71">
        <f t="shared" si="229"/>
        <v>45000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15">
      <c r="A720" s="68">
        <f t="shared" si="221"/>
        <v>44841</v>
      </c>
      <c r="B720" s="82">
        <f t="shared" ca="1" si="230"/>
        <v>758.30298449999998</v>
      </c>
      <c r="C720" s="70">
        <f t="shared" si="217"/>
        <v>750</v>
      </c>
      <c r="D720" s="11">
        <f ca="1">IF(A720&lt;$B$1,VLOOKUP(A720,[1]DI!$A$4:$B$15000,2),0)</f>
        <v>0.13650000000000001</v>
      </c>
      <c r="E720" s="70">
        <f t="shared" ca="1" si="231"/>
        <v>1.00050788</v>
      </c>
      <c r="F720" s="70">
        <f ca="1">(TRUNC(PRODUCT($E$12:$E719),16))</f>
        <v>1.14331960076742</v>
      </c>
      <c r="G720" s="70">
        <f t="shared" ca="1" si="232"/>
        <v>1.1340688800949099</v>
      </c>
      <c r="H720" s="70">
        <f t="shared" ca="1" si="233"/>
        <v>1.00815711</v>
      </c>
      <c r="I720" s="69">
        <f t="shared" si="222"/>
        <v>4.65E-2</v>
      </c>
      <c r="J720" s="71">
        <f t="shared" si="223"/>
        <v>44819</v>
      </c>
      <c r="K720" s="72">
        <f t="shared" si="224"/>
        <v>16</v>
      </c>
      <c r="L720" s="73">
        <f t="shared" si="218"/>
        <v>16</v>
      </c>
      <c r="M720" s="74">
        <f t="shared" si="219"/>
        <v>1.002889962</v>
      </c>
      <c r="N720" s="74">
        <f t="shared" ca="1" si="220"/>
        <v>1.0110706460000001</v>
      </c>
      <c r="O720" s="73">
        <f t="shared" si="225"/>
        <v>0</v>
      </c>
      <c r="P720" s="70">
        <f t="shared" ca="1" si="226"/>
        <v>8.3029845000000009</v>
      </c>
      <c r="Q720" s="70">
        <f t="shared" si="227"/>
        <v>0</v>
      </c>
      <c r="R720" s="75" t="str">
        <f t="shared" si="228"/>
        <v>J=</v>
      </c>
      <c r="S720" s="71">
        <f t="shared" si="229"/>
        <v>45000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15">
      <c r="A721" s="68">
        <f t="shared" si="221"/>
        <v>44842</v>
      </c>
      <c r="B721" s="82">
        <f t="shared" ca="1" si="230"/>
        <v>758.82496048999997</v>
      </c>
      <c r="C721" s="70">
        <f t="shared" si="217"/>
        <v>750</v>
      </c>
      <c r="D721" s="11">
        <f ca="1">IF(A721&lt;$B$1,VLOOKUP(A721,[1]DI!$A$4:$B$15000,2),0)</f>
        <v>0</v>
      </c>
      <c r="E721" s="70">
        <f t="shared" ca="1" si="231"/>
        <v>1</v>
      </c>
      <c r="F721" s="70">
        <f ca="1">(TRUNC(PRODUCT($E$12:$E720),16))</f>
        <v>1.1439002699262599</v>
      </c>
      <c r="G721" s="70">
        <f t="shared" ca="1" si="232"/>
        <v>1.1340688800949099</v>
      </c>
      <c r="H721" s="70">
        <f t="shared" ca="1" si="233"/>
        <v>1.0086691299999999</v>
      </c>
      <c r="I721" s="69">
        <f t="shared" si="222"/>
        <v>4.65E-2</v>
      </c>
      <c r="J721" s="71">
        <f t="shared" si="223"/>
        <v>44819</v>
      </c>
      <c r="K721" s="72">
        <f t="shared" si="224"/>
        <v>16</v>
      </c>
      <c r="L721" s="73">
        <f t="shared" si="218"/>
        <v>17</v>
      </c>
      <c r="M721" s="74">
        <f t="shared" si="219"/>
        <v>1.003070862</v>
      </c>
      <c r="N721" s="74">
        <f t="shared" ca="1" si="220"/>
        <v>1.0117666139999999</v>
      </c>
      <c r="O721" s="73">
        <f t="shared" si="225"/>
        <v>0</v>
      </c>
      <c r="P721" s="70">
        <f t="shared" ca="1" si="226"/>
        <v>8.8249604900000005</v>
      </c>
      <c r="Q721" s="70">
        <f t="shared" si="227"/>
        <v>0</v>
      </c>
      <c r="R721" s="75" t="str">
        <f t="shared" si="228"/>
        <v>J=</v>
      </c>
      <c r="S721" s="71">
        <f t="shared" si="229"/>
        <v>45000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15">
      <c r="A722" s="68">
        <f t="shared" si="221"/>
        <v>44843</v>
      </c>
      <c r="B722" s="82">
        <f t="shared" ca="1" si="230"/>
        <v>758.82496048999997</v>
      </c>
      <c r="C722" s="70">
        <f t="shared" si="217"/>
        <v>750</v>
      </c>
      <c r="D722" s="11">
        <f ca="1">IF(A722&lt;$B$1,VLOOKUP(A722,[1]DI!$A$4:$B$15000,2),0)</f>
        <v>0</v>
      </c>
      <c r="E722" s="70">
        <f t="shared" ca="1" si="231"/>
        <v>1</v>
      </c>
      <c r="F722" s="70">
        <f ca="1">(TRUNC(PRODUCT($E$12:$E721),16))</f>
        <v>1.1439002699262599</v>
      </c>
      <c r="G722" s="70">
        <f t="shared" ca="1" si="232"/>
        <v>1.1340688800949099</v>
      </c>
      <c r="H722" s="70">
        <f t="shared" ca="1" si="233"/>
        <v>1.0086691299999999</v>
      </c>
      <c r="I722" s="69">
        <f t="shared" si="222"/>
        <v>4.65E-2</v>
      </c>
      <c r="J722" s="71">
        <f t="shared" si="223"/>
        <v>44819</v>
      </c>
      <c r="K722" s="72">
        <f t="shared" si="224"/>
        <v>16</v>
      </c>
      <c r="L722" s="73">
        <f t="shared" si="218"/>
        <v>17</v>
      </c>
      <c r="M722" s="74">
        <f t="shared" si="219"/>
        <v>1.003070862</v>
      </c>
      <c r="N722" s="74">
        <f t="shared" ca="1" si="220"/>
        <v>1.0117666139999999</v>
      </c>
      <c r="O722" s="73">
        <f t="shared" si="225"/>
        <v>0</v>
      </c>
      <c r="P722" s="70">
        <f t="shared" ca="1" si="226"/>
        <v>8.8249604900000005</v>
      </c>
      <c r="Q722" s="70">
        <f t="shared" si="227"/>
        <v>0</v>
      </c>
      <c r="R722" s="75" t="str">
        <f t="shared" si="228"/>
        <v>J=</v>
      </c>
      <c r="S722" s="71">
        <f t="shared" si="229"/>
        <v>45000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15">
      <c r="A723" s="68">
        <f t="shared" si="221"/>
        <v>44844</v>
      </c>
      <c r="B723" s="82">
        <f t="shared" ca="1" si="230"/>
        <v>758.82496048999997</v>
      </c>
      <c r="C723" s="70">
        <f t="shared" si="217"/>
        <v>750</v>
      </c>
      <c r="D723" s="11">
        <f ca="1">IF(A723&lt;$B$1,VLOOKUP(A723,[1]DI!$A$4:$B$15000,2),0)</f>
        <v>0.13650000000000001</v>
      </c>
      <c r="E723" s="70">
        <f t="shared" ca="1" si="231"/>
        <v>1.00050788</v>
      </c>
      <c r="F723" s="70">
        <f ca="1">(TRUNC(PRODUCT($E$12:$E722),16))</f>
        <v>1.1439002699262599</v>
      </c>
      <c r="G723" s="70">
        <f t="shared" ca="1" si="232"/>
        <v>1.1340688800949099</v>
      </c>
      <c r="H723" s="70">
        <f t="shared" ca="1" si="233"/>
        <v>1.0086691299999999</v>
      </c>
      <c r="I723" s="69">
        <f t="shared" si="222"/>
        <v>4.65E-2</v>
      </c>
      <c r="J723" s="71">
        <f t="shared" si="223"/>
        <v>44819</v>
      </c>
      <c r="K723" s="72">
        <f t="shared" si="224"/>
        <v>17</v>
      </c>
      <c r="L723" s="73">
        <f t="shared" si="218"/>
        <v>17</v>
      </c>
      <c r="M723" s="74">
        <f t="shared" si="219"/>
        <v>1.003070862</v>
      </c>
      <c r="N723" s="74">
        <f t="shared" ca="1" si="220"/>
        <v>1.0117666139999999</v>
      </c>
      <c r="O723" s="73">
        <f t="shared" si="225"/>
        <v>0</v>
      </c>
      <c r="P723" s="70">
        <f t="shared" ca="1" si="226"/>
        <v>8.8249604900000005</v>
      </c>
      <c r="Q723" s="70">
        <f t="shared" si="227"/>
        <v>0</v>
      </c>
      <c r="R723" s="75" t="str">
        <f t="shared" si="228"/>
        <v>J=</v>
      </c>
      <c r="S723" s="71">
        <f t="shared" si="229"/>
        <v>45000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15">
      <c r="A724" s="68">
        <f t="shared" si="221"/>
        <v>44845</v>
      </c>
      <c r="B724" s="82">
        <f t="shared" ca="1" si="230"/>
        <v>759.34729499000002</v>
      </c>
      <c r="C724" s="70">
        <f t="shared" si="217"/>
        <v>750</v>
      </c>
      <c r="D724" s="11">
        <f ca="1">IF(A724&lt;$B$1,VLOOKUP(A724,[1]DI!$A$4:$B$15000,2),0)</f>
        <v>0.13650000000000001</v>
      </c>
      <c r="E724" s="70">
        <f t="shared" ca="1" si="231"/>
        <v>1.00050788</v>
      </c>
      <c r="F724" s="70">
        <f ca="1">(TRUNC(PRODUCT($E$12:$E723),16))</f>
        <v>1.1444812339953501</v>
      </c>
      <c r="G724" s="70">
        <f t="shared" ca="1" si="232"/>
        <v>1.1340688800949099</v>
      </c>
      <c r="H724" s="70">
        <f t="shared" ca="1" si="233"/>
        <v>1.0091814100000001</v>
      </c>
      <c r="I724" s="69">
        <f t="shared" si="222"/>
        <v>4.65E-2</v>
      </c>
      <c r="J724" s="71">
        <f t="shared" si="223"/>
        <v>44819</v>
      </c>
      <c r="K724" s="72">
        <f t="shared" si="224"/>
        <v>18</v>
      </c>
      <c r="L724" s="73">
        <f t="shared" si="218"/>
        <v>18</v>
      </c>
      <c r="M724" s="74">
        <f t="shared" si="219"/>
        <v>1.0032517940000001</v>
      </c>
      <c r="N724" s="74">
        <f t="shared" ca="1" si="220"/>
        <v>1.01246306</v>
      </c>
      <c r="O724" s="73">
        <f t="shared" si="225"/>
        <v>0</v>
      </c>
      <c r="P724" s="70">
        <f t="shared" ca="1" si="226"/>
        <v>9.34729499</v>
      </c>
      <c r="Q724" s="70">
        <f t="shared" si="227"/>
        <v>0</v>
      </c>
      <c r="R724" s="75" t="str">
        <f t="shared" si="228"/>
        <v>J=</v>
      </c>
      <c r="S724" s="71">
        <f t="shared" si="229"/>
        <v>45000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15">
      <c r="A725" s="68">
        <f t="shared" si="221"/>
        <v>44846</v>
      </c>
      <c r="B725" s="82">
        <f t="shared" ca="1" si="230"/>
        <v>759.86999699</v>
      </c>
      <c r="C725" s="70">
        <f t="shared" si="217"/>
        <v>750</v>
      </c>
      <c r="D725" s="11">
        <f ca="1">IF(A725&lt;$B$1,VLOOKUP(A725,[1]DI!$A$4:$B$15000,2),0)</f>
        <v>0</v>
      </c>
      <c r="E725" s="70">
        <f t="shared" ca="1" si="231"/>
        <v>1</v>
      </c>
      <c r="F725" s="70">
        <f ca="1">(TRUNC(PRODUCT($E$12:$E724),16))</f>
        <v>1.1450624931244699</v>
      </c>
      <c r="G725" s="70">
        <f t="shared" ca="1" si="232"/>
        <v>1.1340688800949099</v>
      </c>
      <c r="H725" s="70">
        <f t="shared" ca="1" si="233"/>
        <v>1.0096939599999999</v>
      </c>
      <c r="I725" s="69">
        <f t="shared" si="222"/>
        <v>4.65E-2</v>
      </c>
      <c r="J725" s="71">
        <f t="shared" si="223"/>
        <v>44819</v>
      </c>
      <c r="K725" s="72">
        <f t="shared" si="224"/>
        <v>18</v>
      </c>
      <c r="L725" s="73">
        <f t="shared" si="218"/>
        <v>19</v>
      </c>
      <c r="M725" s="74">
        <f t="shared" si="219"/>
        <v>1.0034327590000001</v>
      </c>
      <c r="N725" s="74">
        <f t="shared" ca="1" si="220"/>
        <v>1.013159996</v>
      </c>
      <c r="O725" s="73">
        <f t="shared" si="225"/>
        <v>0</v>
      </c>
      <c r="P725" s="70">
        <f t="shared" ca="1" si="226"/>
        <v>9.8699969900000006</v>
      </c>
      <c r="Q725" s="70">
        <f t="shared" si="227"/>
        <v>0</v>
      </c>
      <c r="R725" s="75" t="str">
        <f t="shared" si="228"/>
        <v>J=</v>
      </c>
      <c r="S725" s="71">
        <f t="shared" si="229"/>
        <v>45000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15">
      <c r="A726" s="68">
        <f t="shared" si="221"/>
        <v>44847</v>
      </c>
      <c r="B726" s="82">
        <f t="shared" ca="1" si="230"/>
        <v>759.86999699</v>
      </c>
      <c r="C726" s="70">
        <f t="shared" si="217"/>
        <v>750</v>
      </c>
      <c r="D726" s="11">
        <f ca="1">IF(A726&lt;$B$1,VLOOKUP(A726,[1]DI!$A$4:$B$15000,2),0)</f>
        <v>0.13650000000000001</v>
      </c>
      <c r="E726" s="70">
        <f t="shared" ca="1" si="231"/>
        <v>1.00050788</v>
      </c>
      <c r="F726" s="70">
        <f ca="1">(TRUNC(PRODUCT($E$12:$E725),16))</f>
        <v>1.1450624931244699</v>
      </c>
      <c r="G726" s="70">
        <f t="shared" ca="1" si="232"/>
        <v>1.1340688800949099</v>
      </c>
      <c r="H726" s="70">
        <f t="shared" ca="1" si="233"/>
        <v>1.0096939599999999</v>
      </c>
      <c r="I726" s="69">
        <f t="shared" si="222"/>
        <v>4.65E-2</v>
      </c>
      <c r="J726" s="71">
        <f t="shared" si="223"/>
        <v>44819</v>
      </c>
      <c r="K726" s="72">
        <f t="shared" si="224"/>
        <v>19</v>
      </c>
      <c r="L726" s="73">
        <f t="shared" si="218"/>
        <v>19</v>
      </c>
      <c r="M726" s="74">
        <f t="shared" si="219"/>
        <v>1.0034327590000001</v>
      </c>
      <c r="N726" s="74">
        <f t="shared" ca="1" si="220"/>
        <v>1.013159996</v>
      </c>
      <c r="O726" s="73">
        <f t="shared" si="225"/>
        <v>0</v>
      </c>
      <c r="P726" s="70">
        <f t="shared" ca="1" si="226"/>
        <v>9.8699969900000006</v>
      </c>
      <c r="Q726" s="70">
        <f t="shared" si="227"/>
        <v>0</v>
      </c>
      <c r="R726" s="75" t="str">
        <f t="shared" si="228"/>
        <v>J=</v>
      </c>
      <c r="S726" s="71">
        <f t="shared" si="229"/>
        <v>45000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15">
      <c r="A727" s="68">
        <f t="shared" si="221"/>
        <v>44848</v>
      </c>
      <c r="B727" s="82">
        <f t="shared" ca="1" si="230"/>
        <v>760.39305149999996</v>
      </c>
      <c r="C727" s="70">
        <f t="shared" si="217"/>
        <v>750</v>
      </c>
      <c r="D727" s="11">
        <f ca="1">IF(A727&lt;$B$1,VLOOKUP(A727,[1]DI!$A$4:$B$15000,2),0)</f>
        <v>0.13650000000000001</v>
      </c>
      <c r="E727" s="70">
        <f t="shared" ca="1" si="231"/>
        <v>1.00050788</v>
      </c>
      <c r="F727" s="70">
        <f ca="1">(TRUNC(PRODUCT($E$12:$E726),16))</f>
        <v>1.1456440474634799</v>
      </c>
      <c r="G727" s="70">
        <f t="shared" ca="1" si="232"/>
        <v>1.1340688800949099</v>
      </c>
      <c r="H727" s="70">
        <f t="shared" ca="1" si="233"/>
        <v>1.01020676</v>
      </c>
      <c r="I727" s="69">
        <f t="shared" si="222"/>
        <v>4.65E-2</v>
      </c>
      <c r="J727" s="71">
        <f t="shared" si="223"/>
        <v>44819</v>
      </c>
      <c r="K727" s="72">
        <f t="shared" si="224"/>
        <v>20</v>
      </c>
      <c r="L727" s="73">
        <f t="shared" si="218"/>
        <v>20</v>
      </c>
      <c r="M727" s="74">
        <f t="shared" si="219"/>
        <v>1.0036137570000001</v>
      </c>
      <c r="N727" s="74">
        <f t="shared" ca="1" si="220"/>
        <v>1.013857402</v>
      </c>
      <c r="O727" s="73">
        <f t="shared" si="225"/>
        <v>0</v>
      </c>
      <c r="P727" s="70">
        <f t="shared" ca="1" si="226"/>
        <v>10.3930515</v>
      </c>
      <c r="Q727" s="70">
        <f t="shared" si="227"/>
        <v>0</v>
      </c>
      <c r="R727" s="75" t="str">
        <f t="shared" si="228"/>
        <v>J=</v>
      </c>
      <c r="S727" s="71">
        <f t="shared" si="229"/>
        <v>45000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15">
      <c r="A728" s="68">
        <f t="shared" si="221"/>
        <v>44849</v>
      </c>
      <c r="B728" s="82">
        <f t="shared" ca="1" si="230"/>
        <v>760.91646449999996</v>
      </c>
      <c r="C728" s="70">
        <f t="shared" si="217"/>
        <v>750</v>
      </c>
      <c r="D728" s="11">
        <f ca="1">IF(A728&lt;$B$1,VLOOKUP(A728,[1]DI!$A$4:$B$15000,2),0)</f>
        <v>0</v>
      </c>
      <c r="E728" s="70">
        <f t="shared" ca="1" si="231"/>
        <v>1</v>
      </c>
      <c r="F728" s="70">
        <f ca="1">(TRUNC(PRODUCT($E$12:$E727),16))</f>
        <v>1.1462258971623001</v>
      </c>
      <c r="G728" s="70">
        <f t="shared" ca="1" si="232"/>
        <v>1.1340688800949099</v>
      </c>
      <c r="H728" s="70">
        <f t="shared" ca="1" si="233"/>
        <v>1.01071982</v>
      </c>
      <c r="I728" s="69">
        <f t="shared" si="222"/>
        <v>4.65E-2</v>
      </c>
      <c r="J728" s="71">
        <f t="shared" si="223"/>
        <v>44819</v>
      </c>
      <c r="K728" s="72">
        <f t="shared" si="224"/>
        <v>20</v>
      </c>
      <c r="L728" s="73">
        <f t="shared" si="218"/>
        <v>21</v>
      </c>
      <c r="M728" s="74">
        <f t="shared" si="219"/>
        <v>1.0037947869999999</v>
      </c>
      <c r="N728" s="74">
        <f t="shared" ca="1" si="220"/>
        <v>1.014555286</v>
      </c>
      <c r="O728" s="73">
        <f t="shared" si="225"/>
        <v>0</v>
      </c>
      <c r="P728" s="70">
        <f t="shared" ca="1" si="226"/>
        <v>10.9164645</v>
      </c>
      <c r="Q728" s="70">
        <f t="shared" si="227"/>
        <v>0</v>
      </c>
      <c r="R728" s="75" t="str">
        <f t="shared" si="228"/>
        <v>J=</v>
      </c>
      <c r="S728" s="71">
        <f t="shared" si="229"/>
        <v>45000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15">
      <c r="A729" s="68">
        <f t="shared" si="221"/>
        <v>44850</v>
      </c>
      <c r="B729" s="82">
        <f t="shared" ca="1" si="230"/>
        <v>760.91646449999996</v>
      </c>
      <c r="C729" s="70">
        <f t="shared" si="217"/>
        <v>750</v>
      </c>
      <c r="D729" s="11">
        <f ca="1">IF(A729&lt;$B$1,VLOOKUP(A729,[1]DI!$A$4:$B$15000,2),0)</f>
        <v>0</v>
      </c>
      <c r="E729" s="70">
        <f t="shared" ca="1" si="231"/>
        <v>1</v>
      </c>
      <c r="F729" s="70">
        <f ca="1">(TRUNC(PRODUCT($E$12:$E728),16))</f>
        <v>1.1462258971623001</v>
      </c>
      <c r="G729" s="70">
        <f t="shared" ca="1" si="232"/>
        <v>1.1340688800949099</v>
      </c>
      <c r="H729" s="70">
        <f t="shared" ca="1" si="233"/>
        <v>1.01071982</v>
      </c>
      <c r="I729" s="69">
        <f t="shared" si="222"/>
        <v>4.65E-2</v>
      </c>
      <c r="J729" s="71">
        <f t="shared" si="223"/>
        <v>44819</v>
      </c>
      <c r="K729" s="72">
        <f t="shared" si="224"/>
        <v>20</v>
      </c>
      <c r="L729" s="73">
        <f t="shared" si="218"/>
        <v>21</v>
      </c>
      <c r="M729" s="74">
        <f t="shared" si="219"/>
        <v>1.0037947869999999</v>
      </c>
      <c r="N729" s="74">
        <f t="shared" ca="1" si="220"/>
        <v>1.014555286</v>
      </c>
      <c r="O729" s="73">
        <f t="shared" si="225"/>
        <v>0</v>
      </c>
      <c r="P729" s="70">
        <f t="shared" ca="1" si="226"/>
        <v>10.9164645</v>
      </c>
      <c r="Q729" s="70">
        <f t="shared" si="227"/>
        <v>0</v>
      </c>
      <c r="R729" s="75" t="str">
        <f t="shared" si="228"/>
        <v>J=</v>
      </c>
      <c r="S729" s="71">
        <f t="shared" si="229"/>
        <v>45000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15">
      <c r="A730" s="68">
        <f t="shared" si="221"/>
        <v>44851</v>
      </c>
      <c r="B730" s="82">
        <f t="shared" ca="1" si="230"/>
        <v>760.91646449999996</v>
      </c>
      <c r="C730" s="70">
        <f t="shared" si="217"/>
        <v>750</v>
      </c>
      <c r="D730" s="11">
        <f ca="1">IF(A730&lt;$B$1,VLOOKUP(A730,[1]DI!$A$4:$B$15000,2),0)</f>
        <v>0.13650000000000001</v>
      </c>
      <c r="E730" s="70">
        <f t="shared" ca="1" si="231"/>
        <v>1.00050788</v>
      </c>
      <c r="F730" s="70">
        <f ca="1">(TRUNC(PRODUCT($E$12:$E729),16))</f>
        <v>1.1462258971623001</v>
      </c>
      <c r="G730" s="70">
        <f t="shared" ca="1" si="232"/>
        <v>1.1340688800949099</v>
      </c>
      <c r="H730" s="70">
        <f t="shared" ca="1" si="233"/>
        <v>1.01071982</v>
      </c>
      <c r="I730" s="69">
        <f t="shared" si="222"/>
        <v>4.65E-2</v>
      </c>
      <c r="J730" s="71">
        <f t="shared" si="223"/>
        <v>44819</v>
      </c>
      <c r="K730" s="72">
        <f t="shared" si="224"/>
        <v>21</v>
      </c>
      <c r="L730" s="73">
        <f t="shared" si="218"/>
        <v>21</v>
      </c>
      <c r="M730" s="74">
        <f t="shared" si="219"/>
        <v>1.0037947869999999</v>
      </c>
      <c r="N730" s="74">
        <f t="shared" ca="1" si="220"/>
        <v>1.014555286</v>
      </c>
      <c r="O730" s="73">
        <f t="shared" si="225"/>
        <v>0</v>
      </c>
      <c r="P730" s="70">
        <f t="shared" ca="1" si="226"/>
        <v>10.9164645</v>
      </c>
      <c r="Q730" s="70">
        <f t="shared" si="227"/>
        <v>0</v>
      </c>
      <c r="R730" s="75" t="str">
        <f t="shared" si="228"/>
        <v>J=</v>
      </c>
      <c r="S730" s="71">
        <f t="shared" si="229"/>
        <v>45000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15">
      <c r="A731" s="68">
        <f t="shared" si="221"/>
        <v>44852</v>
      </c>
      <c r="B731" s="82">
        <f t="shared" ca="1" si="230"/>
        <v>761.44024575000003</v>
      </c>
      <c r="C731" s="70">
        <f t="shared" si="217"/>
        <v>750</v>
      </c>
      <c r="D731" s="11">
        <f ca="1">IF(A731&lt;$B$1,VLOOKUP(A731,[1]DI!$A$4:$B$15000,2),0)</f>
        <v>0.13650000000000001</v>
      </c>
      <c r="E731" s="70">
        <f t="shared" ca="1" si="231"/>
        <v>1.00050788</v>
      </c>
      <c r="F731" s="70">
        <f ca="1">(TRUNC(PRODUCT($E$12:$E730),16))</f>
        <v>1.1468080423709599</v>
      </c>
      <c r="G731" s="70">
        <f t="shared" ca="1" si="232"/>
        <v>1.1340688800949099</v>
      </c>
      <c r="H731" s="70">
        <f t="shared" ca="1" si="233"/>
        <v>1.01123315</v>
      </c>
      <c r="I731" s="69">
        <f t="shared" si="222"/>
        <v>4.65E-2</v>
      </c>
      <c r="J731" s="71">
        <f t="shared" si="223"/>
        <v>44819</v>
      </c>
      <c r="K731" s="72">
        <f t="shared" si="224"/>
        <v>22</v>
      </c>
      <c r="L731" s="73">
        <f t="shared" si="218"/>
        <v>22</v>
      </c>
      <c r="M731" s="74">
        <f t="shared" si="219"/>
        <v>1.00397585</v>
      </c>
      <c r="N731" s="74">
        <f t="shared" ca="1" si="220"/>
        <v>1.015253661</v>
      </c>
      <c r="O731" s="73">
        <f t="shared" si="225"/>
        <v>0</v>
      </c>
      <c r="P731" s="70">
        <f t="shared" ca="1" si="226"/>
        <v>11.440245750000001</v>
      </c>
      <c r="Q731" s="70">
        <f t="shared" si="227"/>
        <v>0</v>
      </c>
      <c r="R731" s="75" t="str">
        <f t="shared" si="228"/>
        <v>J=</v>
      </c>
      <c r="S731" s="71">
        <f t="shared" si="229"/>
        <v>45000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15">
      <c r="A732" s="68">
        <f t="shared" si="221"/>
        <v>44853</v>
      </c>
      <c r="B732" s="82">
        <f t="shared" ca="1" si="230"/>
        <v>761.96438024999998</v>
      </c>
      <c r="C732" s="70">
        <f t="shared" si="217"/>
        <v>750</v>
      </c>
      <c r="D732" s="11">
        <f ca="1">IF(A732&lt;$B$1,VLOOKUP(A732,[1]DI!$A$4:$B$15000,2),0)</f>
        <v>0.13650000000000001</v>
      </c>
      <c r="E732" s="70">
        <f t="shared" ca="1" si="231"/>
        <v>1.00050788</v>
      </c>
      <c r="F732" s="70">
        <f ca="1">(TRUNC(PRODUCT($E$12:$E731),16))</f>
        <v>1.1473904832395101</v>
      </c>
      <c r="G732" s="70">
        <f t="shared" ca="1" si="232"/>
        <v>1.1340688800949099</v>
      </c>
      <c r="H732" s="70">
        <f t="shared" ca="1" si="233"/>
        <v>1.01174673</v>
      </c>
      <c r="I732" s="69">
        <f t="shared" si="222"/>
        <v>4.65E-2</v>
      </c>
      <c r="J732" s="71">
        <f t="shared" si="223"/>
        <v>44819</v>
      </c>
      <c r="K732" s="72">
        <f t="shared" si="224"/>
        <v>23</v>
      </c>
      <c r="L732" s="73">
        <f t="shared" si="218"/>
        <v>23</v>
      </c>
      <c r="M732" s="74">
        <f t="shared" si="219"/>
        <v>1.0041569459999999</v>
      </c>
      <c r="N732" s="74">
        <f t="shared" ca="1" si="220"/>
        <v>1.0159525069999999</v>
      </c>
      <c r="O732" s="73">
        <f t="shared" si="225"/>
        <v>0</v>
      </c>
      <c r="P732" s="70">
        <f t="shared" ca="1" si="226"/>
        <v>11.96438025</v>
      </c>
      <c r="Q732" s="70">
        <f t="shared" si="227"/>
        <v>0</v>
      </c>
      <c r="R732" s="75" t="str">
        <f t="shared" si="228"/>
        <v>J=</v>
      </c>
      <c r="S732" s="71">
        <f t="shared" si="229"/>
        <v>45000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15">
      <c r="A733" s="68">
        <f t="shared" si="221"/>
        <v>44854</v>
      </c>
      <c r="B733" s="82">
        <f t="shared" ca="1" si="230"/>
        <v>762.48888075000002</v>
      </c>
      <c r="C733" s="70">
        <f t="shared" si="217"/>
        <v>750</v>
      </c>
      <c r="D733" s="11">
        <f ca="1">IF(A733&lt;$B$1,VLOOKUP(A733,[1]DI!$A$4:$B$15000,2),0)</f>
        <v>0.13650000000000001</v>
      </c>
      <c r="E733" s="70">
        <f t="shared" ca="1" si="231"/>
        <v>1.00050788</v>
      </c>
      <c r="F733" s="70">
        <f ca="1">(TRUNC(PRODUCT($E$12:$E732),16))</f>
        <v>1.1479732199181401</v>
      </c>
      <c r="G733" s="70">
        <f t="shared" ca="1" si="232"/>
        <v>1.1340688800949099</v>
      </c>
      <c r="H733" s="70">
        <f t="shared" ca="1" si="233"/>
        <v>1.01226058</v>
      </c>
      <c r="I733" s="69">
        <f t="shared" si="222"/>
        <v>4.65E-2</v>
      </c>
      <c r="J733" s="71">
        <f t="shared" si="223"/>
        <v>44819</v>
      </c>
      <c r="K733" s="72">
        <f t="shared" si="224"/>
        <v>24</v>
      </c>
      <c r="L733" s="73">
        <f t="shared" si="218"/>
        <v>24</v>
      </c>
      <c r="M733" s="74">
        <f t="shared" si="219"/>
        <v>1.0043380740000001</v>
      </c>
      <c r="N733" s="74">
        <f t="shared" ca="1" si="220"/>
        <v>1.0166518410000001</v>
      </c>
      <c r="O733" s="73">
        <f t="shared" si="225"/>
        <v>0</v>
      </c>
      <c r="P733" s="70">
        <f t="shared" ca="1" si="226"/>
        <v>12.48888075</v>
      </c>
      <c r="Q733" s="70">
        <f t="shared" si="227"/>
        <v>0</v>
      </c>
      <c r="R733" s="75" t="str">
        <f t="shared" si="228"/>
        <v>J=</v>
      </c>
      <c r="S733" s="71">
        <f t="shared" si="229"/>
        <v>45000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15">
      <c r="A734" s="68">
        <f t="shared" si="221"/>
        <v>44855</v>
      </c>
      <c r="B734" s="82">
        <f t="shared" ca="1" si="230"/>
        <v>763.01373523999996</v>
      </c>
      <c r="C734" s="70">
        <f t="shared" si="217"/>
        <v>750</v>
      </c>
      <c r="D734" s="11">
        <f ca="1">IF(A734&lt;$B$1,VLOOKUP(A734,[1]DI!$A$4:$B$15000,2),0)</f>
        <v>0.13650000000000001</v>
      </c>
      <c r="E734" s="70">
        <f t="shared" ca="1" si="231"/>
        <v>1.00050788</v>
      </c>
      <c r="F734" s="70">
        <f ca="1">(TRUNC(PRODUCT($E$12:$E733),16))</f>
        <v>1.1485562525570701</v>
      </c>
      <c r="G734" s="70">
        <f t="shared" ca="1" si="232"/>
        <v>1.1340688800949099</v>
      </c>
      <c r="H734" s="70">
        <f t="shared" ca="1" si="233"/>
        <v>1.0127746799999999</v>
      </c>
      <c r="I734" s="69">
        <f t="shared" si="222"/>
        <v>4.65E-2</v>
      </c>
      <c r="J734" s="71">
        <f t="shared" si="223"/>
        <v>44819</v>
      </c>
      <c r="K734" s="72">
        <f t="shared" si="224"/>
        <v>25</v>
      </c>
      <c r="L734" s="73">
        <f t="shared" si="218"/>
        <v>25</v>
      </c>
      <c r="M734" s="74">
        <f t="shared" si="219"/>
        <v>1.0045192350000001</v>
      </c>
      <c r="N734" s="74">
        <f t="shared" ca="1" si="220"/>
        <v>1.0173516469999999</v>
      </c>
      <c r="O734" s="73">
        <f t="shared" si="225"/>
        <v>0</v>
      </c>
      <c r="P734" s="70">
        <f t="shared" ca="1" si="226"/>
        <v>13.013735240000001</v>
      </c>
      <c r="Q734" s="70">
        <f t="shared" si="227"/>
        <v>0</v>
      </c>
      <c r="R734" s="75" t="str">
        <f t="shared" si="228"/>
        <v>J=</v>
      </c>
      <c r="S734" s="71">
        <f t="shared" si="229"/>
        <v>45000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15">
      <c r="A735" s="68">
        <f t="shared" si="221"/>
        <v>44856</v>
      </c>
      <c r="B735" s="82">
        <f t="shared" ca="1" si="230"/>
        <v>763.53895723999995</v>
      </c>
      <c r="C735" s="70">
        <f t="shared" si="217"/>
        <v>750</v>
      </c>
      <c r="D735" s="11">
        <f ca="1">IF(A735&lt;$B$1,VLOOKUP(A735,[1]DI!$A$4:$B$15000,2),0)</f>
        <v>0</v>
      </c>
      <c r="E735" s="70">
        <f t="shared" ca="1" si="231"/>
        <v>1</v>
      </c>
      <c r="F735" s="70">
        <f ca="1">(TRUNC(PRODUCT($E$12:$E734),16))</f>
        <v>1.1491395813066201</v>
      </c>
      <c r="G735" s="70">
        <f t="shared" ca="1" si="232"/>
        <v>1.1340688800949099</v>
      </c>
      <c r="H735" s="70">
        <f t="shared" ca="1" si="233"/>
        <v>1.01328905</v>
      </c>
      <c r="I735" s="69">
        <f t="shared" si="222"/>
        <v>4.65E-2</v>
      </c>
      <c r="J735" s="71">
        <f t="shared" si="223"/>
        <v>44819</v>
      </c>
      <c r="K735" s="72">
        <f t="shared" si="224"/>
        <v>25</v>
      </c>
      <c r="L735" s="73">
        <f t="shared" si="218"/>
        <v>26</v>
      </c>
      <c r="M735" s="74">
        <f t="shared" si="219"/>
        <v>1.0047004289999999</v>
      </c>
      <c r="N735" s="74">
        <f t="shared" ca="1" si="220"/>
        <v>1.0180519429999999</v>
      </c>
      <c r="O735" s="73">
        <f t="shared" si="225"/>
        <v>0</v>
      </c>
      <c r="P735" s="70">
        <f t="shared" ca="1" si="226"/>
        <v>13.53895724</v>
      </c>
      <c r="Q735" s="70">
        <f t="shared" si="227"/>
        <v>0</v>
      </c>
      <c r="R735" s="75" t="str">
        <f t="shared" si="228"/>
        <v>J=</v>
      </c>
      <c r="S735" s="71">
        <f t="shared" si="229"/>
        <v>45000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15">
      <c r="A736" s="68">
        <f t="shared" si="221"/>
        <v>44857</v>
      </c>
      <c r="B736" s="82">
        <f t="shared" ca="1" si="230"/>
        <v>763.53895723999995</v>
      </c>
      <c r="C736" s="70">
        <f t="shared" si="217"/>
        <v>750</v>
      </c>
      <c r="D736" s="11">
        <f ca="1">IF(A736&lt;$B$1,VLOOKUP(A736,[1]DI!$A$4:$B$15000,2),0)</f>
        <v>0</v>
      </c>
      <c r="E736" s="70">
        <f t="shared" ca="1" si="231"/>
        <v>1</v>
      </c>
      <c r="F736" s="70">
        <f ca="1">(TRUNC(PRODUCT($E$12:$E735),16))</f>
        <v>1.1491395813066201</v>
      </c>
      <c r="G736" s="70">
        <f t="shared" ca="1" si="232"/>
        <v>1.1340688800949099</v>
      </c>
      <c r="H736" s="70">
        <f t="shared" ca="1" si="233"/>
        <v>1.01328905</v>
      </c>
      <c r="I736" s="69">
        <f t="shared" si="222"/>
        <v>4.65E-2</v>
      </c>
      <c r="J736" s="71">
        <f t="shared" si="223"/>
        <v>44819</v>
      </c>
      <c r="K736" s="72">
        <f t="shared" si="224"/>
        <v>25</v>
      </c>
      <c r="L736" s="73">
        <f t="shared" si="218"/>
        <v>26</v>
      </c>
      <c r="M736" s="74">
        <f t="shared" si="219"/>
        <v>1.0047004289999999</v>
      </c>
      <c r="N736" s="74">
        <f t="shared" ca="1" si="220"/>
        <v>1.0180519429999999</v>
      </c>
      <c r="O736" s="73">
        <f t="shared" si="225"/>
        <v>0</v>
      </c>
      <c r="P736" s="70">
        <f t="shared" ca="1" si="226"/>
        <v>13.53895724</v>
      </c>
      <c r="Q736" s="70">
        <f t="shared" si="227"/>
        <v>0</v>
      </c>
      <c r="R736" s="75" t="str">
        <f t="shared" si="228"/>
        <v>J=</v>
      </c>
      <c r="S736" s="71">
        <f t="shared" si="229"/>
        <v>45000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15">
      <c r="A737" s="68">
        <f t="shared" si="221"/>
        <v>44858</v>
      </c>
      <c r="B737" s="82">
        <f t="shared" ca="1" si="230"/>
        <v>763.53895723999995</v>
      </c>
      <c r="C737" s="70">
        <f t="shared" si="217"/>
        <v>750</v>
      </c>
      <c r="D737" s="11">
        <f ca="1">IF(A737&lt;$B$1,VLOOKUP(A737,[1]DI!$A$4:$B$15000,2),0)</f>
        <v>0.13650000000000001</v>
      </c>
      <c r="E737" s="70">
        <f t="shared" ca="1" si="231"/>
        <v>1.00050788</v>
      </c>
      <c r="F737" s="70">
        <f ca="1">(TRUNC(PRODUCT($E$12:$E736),16))</f>
        <v>1.1491395813066201</v>
      </c>
      <c r="G737" s="70">
        <f t="shared" ca="1" si="232"/>
        <v>1.1340688800949099</v>
      </c>
      <c r="H737" s="70">
        <f t="shared" ca="1" si="233"/>
        <v>1.01328905</v>
      </c>
      <c r="I737" s="69">
        <f t="shared" si="222"/>
        <v>4.65E-2</v>
      </c>
      <c r="J737" s="71">
        <f t="shared" si="223"/>
        <v>44819</v>
      </c>
      <c r="K737" s="72">
        <f t="shared" si="224"/>
        <v>26</v>
      </c>
      <c r="L737" s="73">
        <f t="shared" si="218"/>
        <v>26</v>
      </c>
      <c r="M737" s="74">
        <f t="shared" si="219"/>
        <v>1.0047004289999999</v>
      </c>
      <c r="N737" s="74">
        <f t="shared" ca="1" si="220"/>
        <v>1.0180519429999999</v>
      </c>
      <c r="O737" s="73">
        <f t="shared" si="225"/>
        <v>0</v>
      </c>
      <c r="P737" s="70">
        <f t="shared" ca="1" si="226"/>
        <v>13.53895724</v>
      </c>
      <c r="Q737" s="70">
        <f t="shared" si="227"/>
        <v>0</v>
      </c>
      <c r="R737" s="75" t="str">
        <f t="shared" si="228"/>
        <v>J=</v>
      </c>
      <c r="S737" s="71">
        <f t="shared" si="229"/>
        <v>45000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15">
      <c r="A738" s="68">
        <f t="shared" si="221"/>
        <v>44859</v>
      </c>
      <c r="B738" s="82">
        <f t="shared" ca="1" si="230"/>
        <v>764.06453999999997</v>
      </c>
      <c r="C738" s="70">
        <f t="shared" si="217"/>
        <v>750</v>
      </c>
      <c r="D738" s="11">
        <f ca="1">IF(A738&lt;$B$1,VLOOKUP(A738,[1]DI!$A$4:$B$15000,2),0)</f>
        <v>0.13650000000000001</v>
      </c>
      <c r="E738" s="70">
        <f t="shared" ca="1" si="231"/>
        <v>1.00050788</v>
      </c>
      <c r="F738" s="70">
        <f ca="1">(TRUNC(PRODUCT($E$12:$E737),16))</f>
        <v>1.1497232063171801</v>
      </c>
      <c r="G738" s="70">
        <f t="shared" ca="1" si="232"/>
        <v>1.1340688800949099</v>
      </c>
      <c r="H738" s="70">
        <f t="shared" ca="1" si="233"/>
        <v>1.0138036800000001</v>
      </c>
      <c r="I738" s="69">
        <f t="shared" si="222"/>
        <v>4.65E-2</v>
      </c>
      <c r="J738" s="71">
        <f t="shared" si="223"/>
        <v>44819</v>
      </c>
      <c r="K738" s="72">
        <f t="shared" si="224"/>
        <v>27</v>
      </c>
      <c r="L738" s="73">
        <f t="shared" si="218"/>
        <v>27</v>
      </c>
      <c r="M738" s="74">
        <f t="shared" si="219"/>
        <v>1.0048816549999999</v>
      </c>
      <c r="N738" s="74">
        <f t="shared" ca="1" si="220"/>
        <v>1.0187527199999999</v>
      </c>
      <c r="O738" s="73">
        <f t="shared" si="225"/>
        <v>0</v>
      </c>
      <c r="P738" s="70">
        <f t="shared" ca="1" si="226"/>
        <v>14.064539999999999</v>
      </c>
      <c r="Q738" s="70">
        <f t="shared" si="227"/>
        <v>0</v>
      </c>
      <c r="R738" s="75" t="str">
        <f t="shared" si="228"/>
        <v>J=</v>
      </c>
      <c r="S738" s="71">
        <f t="shared" si="229"/>
        <v>45000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15">
      <c r="A739" s="68">
        <f t="shared" si="221"/>
        <v>44860</v>
      </c>
      <c r="B739" s="82">
        <f t="shared" ca="1" si="230"/>
        <v>764.5904835</v>
      </c>
      <c r="C739" s="70">
        <f t="shared" si="217"/>
        <v>750</v>
      </c>
      <c r="D739" s="11">
        <f ca="1">IF(A739&lt;$B$1,VLOOKUP(A739,[1]DI!$A$4:$B$15000,2),0)</f>
        <v>0.13650000000000001</v>
      </c>
      <c r="E739" s="70">
        <f t="shared" ca="1" si="231"/>
        <v>1.00050788</v>
      </c>
      <c r="F739" s="70">
        <f ca="1">(TRUNC(PRODUCT($E$12:$E738),16))</f>
        <v>1.1503071277392001</v>
      </c>
      <c r="G739" s="70">
        <f t="shared" ca="1" si="232"/>
        <v>1.1340688800949099</v>
      </c>
      <c r="H739" s="70">
        <f t="shared" ca="1" si="233"/>
        <v>1.0143185699999999</v>
      </c>
      <c r="I739" s="69">
        <f t="shared" si="222"/>
        <v>4.65E-2</v>
      </c>
      <c r="J739" s="71">
        <f t="shared" si="223"/>
        <v>44819</v>
      </c>
      <c r="K739" s="72">
        <f t="shared" si="224"/>
        <v>28</v>
      </c>
      <c r="L739" s="73">
        <f t="shared" si="218"/>
        <v>28</v>
      </c>
      <c r="M739" s="74">
        <f t="shared" si="219"/>
        <v>1.005062914</v>
      </c>
      <c r="N739" s="74">
        <f t="shared" ca="1" si="220"/>
        <v>1.019453978</v>
      </c>
      <c r="O739" s="73">
        <f t="shared" si="225"/>
        <v>0</v>
      </c>
      <c r="P739" s="70">
        <f t="shared" ca="1" si="226"/>
        <v>14.590483499999999</v>
      </c>
      <c r="Q739" s="70">
        <f t="shared" si="227"/>
        <v>0</v>
      </c>
      <c r="R739" s="75" t="str">
        <f t="shared" si="228"/>
        <v>J=</v>
      </c>
      <c r="S739" s="71">
        <f t="shared" si="229"/>
        <v>45000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15">
      <c r="A740" s="68">
        <f t="shared" si="221"/>
        <v>44861</v>
      </c>
      <c r="B740" s="82">
        <f t="shared" ca="1" si="230"/>
        <v>765.11678700000004</v>
      </c>
      <c r="C740" s="70">
        <f t="shared" si="217"/>
        <v>750</v>
      </c>
      <c r="D740" s="11">
        <f ca="1">IF(A740&lt;$B$1,VLOOKUP(A740,[1]DI!$A$4:$B$15000,2),0)</f>
        <v>0.13650000000000001</v>
      </c>
      <c r="E740" s="70">
        <f t="shared" ca="1" si="231"/>
        <v>1.00050788</v>
      </c>
      <c r="F740" s="70">
        <f ca="1">(TRUNC(PRODUCT($E$12:$E739),16))</f>
        <v>1.1508913457232399</v>
      </c>
      <c r="G740" s="70">
        <f t="shared" ca="1" si="232"/>
        <v>1.1340688800949099</v>
      </c>
      <c r="H740" s="70">
        <f t="shared" ca="1" si="233"/>
        <v>1.0148337199999999</v>
      </c>
      <c r="I740" s="69">
        <f t="shared" si="222"/>
        <v>4.65E-2</v>
      </c>
      <c r="J740" s="71">
        <f t="shared" si="223"/>
        <v>44819</v>
      </c>
      <c r="K740" s="72">
        <f t="shared" si="224"/>
        <v>29</v>
      </c>
      <c r="L740" s="73">
        <f t="shared" si="218"/>
        <v>29</v>
      </c>
      <c r="M740" s="74">
        <f t="shared" si="219"/>
        <v>1.0052442049999999</v>
      </c>
      <c r="N740" s="74">
        <f t="shared" ca="1" si="220"/>
        <v>1.0201557160000001</v>
      </c>
      <c r="O740" s="73">
        <f t="shared" si="225"/>
        <v>0</v>
      </c>
      <c r="P740" s="70">
        <f t="shared" ca="1" si="226"/>
        <v>15.116787</v>
      </c>
      <c r="Q740" s="70">
        <f t="shared" si="227"/>
        <v>0</v>
      </c>
      <c r="R740" s="75" t="str">
        <f t="shared" si="228"/>
        <v>J=</v>
      </c>
      <c r="S740" s="71">
        <f t="shared" si="229"/>
        <v>45000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15">
      <c r="A741" s="68">
        <f t="shared" si="221"/>
        <v>44862</v>
      </c>
      <c r="B741" s="82">
        <f t="shared" ca="1" si="230"/>
        <v>765.64346024999998</v>
      </c>
      <c r="C741" s="70">
        <f t="shared" si="217"/>
        <v>750</v>
      </c>
      <c r="D741" s="11">
        <f ca="1">IF(A741&lt;$B$1,VLOOKUP(A741,[1]DI!$A$4:$B$15000,2),0)</f>
        <v>0.13650000000000001</v>
      </c>
      <c r="E741" s="70">
        <f t="shared" ca="1" si="231"/>
        <v>1.00050788</v>
      </c>
      <c r="F741" s="70">
        <f ca="1">(TRUNC(PRODUCT($E$12:$E740),16))</f>
        <v>1.1514758604199</v>
      </c>
      <c r="G741" s="70">
        <f t="shared" ca="1" si="232"/>
        <v>1.1340688800949099</v>
      </c>
      <c r="H741" s="70">
        <f t="shared" ca="1" si="233"/>
        <v>1.0153491400000001</v>
      </c>
      <c r="I741" s="69">
        <f t="shared" si="222"/>
        <v>4.65E-2</v>
      </c>
      <c r="J741" s="71">
        <f t="shared" si="223"/>
        <v>44819</v>
      </c>
      <c r="K741" s="72">
        <f t="shared" si="224"/>
        <v>30</v>
      </c>
      <c r="L741" s="73">
        <f t="shared" si="218"/>
        <v>30</v>
      </c>
      <c r="M741" s="74">
        <f t="shared" si="219"/>
        <v>1.0054255299999999</v>
      </c>
      <c r="N741" s="74">
        <f t="shared" ca="1" si="220"/>
        <v>1.0208579470000001</v>
      </c>
      <c r="O741" s="73">
        <f t="shared" si="225"/>
        <v>0</v>
      </c>
      <c r="P741" s="70">
        <f t="shared" ca="1" si="226"/>
        <v>15.64346025</v>
      </c>
      <c r="Q741" s="70">
        <f t="shared" si="227"/>
        <v>0</v>
      </c>
      <c r="R741" s="75" t="str">
        <f t="shared" si="228"/>
        <v>J=</v>
      </c>
      <c r="S741" s="71">
        <f t="shared" si="229"/>
        <v>45000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15">
      <c r="A742" s="68">
        <f t="shared" si="221"/>
        <v>44863</v>
      </c>
      <c r="B742" s="82">
        <f t="shared" ca="1" si="230"/>
        <v>766.17048675000001</v>
      </c>
      <c r="C742" s="70">
        <f t="shared" si="217"/>
        <v>750</v>
      </c>
      <c r="D742" s="11">
        <f ca="1">IF(A742&lt;$B$1,VLOOKUP(A742,[1]DI!$A$4:$B$15000,2),0)</f>
        <v>0</v>
      </c>
      <c r="E742" s="70">
        <f t="shared" ca="1" si="231"/>
        <v>1</v>
      </c>
      <c r="F742" s="70">
        <f ca="1">(TRUNC(PRODUCT($E$12:$E741),16))</f>
        <v>1.15206067197989</v>
      </c>
      <c r="G742" s="70">
        <f t="shared" ca="1" si="232"/>
        <v>1.1340688800949099</v>
      </c>
      <c r="H742" s="70">
        <f t="shared" ca="1" si="233"/>
        <v>1.0158648100000001</v>
      </c>
      <c r="I742" s="69">
        <f t="shared" si="222"/>
        <v>4.65E-2</v>
      </c>
      <c r="J742" s="71">
        <f t="shared" si="223"/>
        <v>44819</v>
      </c>
      <c r="K742" s="72">
        <f t="shared" si="224"/>
        <v>30</v>
      </c>
      <c r="L742" s="73">
        <f t="shared" si="218"/>
        <v>31</v>
      </c>
      <c r="M742" s="74">
        <f t="shared" si="219"/>
        <v>1.0056068869999999</v>
      </c>
      <c r="N742" s="74">
        <f t="shared" ca="1" si="220"/>
        <v>1.021560649</v>
      </c>
      <c r="O742" s="73">
        <f t="shared" si="225"/>
        <v>0</v>
      </c>
      <c r="P742" s="70">
        <f t="shared" ca="1" si="226"/>
        <v>16.170486749999998</v>
      </c>
      <c r="Q742" s="70">
        <f t="shared" si="227"/>
        <v>0</v>
      </c>
      <c r="R742" s="75" t="str">
        <f t="shared" si="228"/>
        <v>J=</v>
      </c>
      <c r="S742" s="71">
        <f t="shared" si="229"/>
        <v>45000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19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</row>
    <row r="743" spans="1:191" x14ac:dyDescent="0.15">
      <c r="A743" s="68">
        <f t="shared" si="221"/>
        <v>44864</v>
      </c>
      <c r="B743" s="82">
        <f t="shared" ca="1" si="230"/>
        <v>766.17048675000001</v>
      </c>
      <c r="C743" s="70">
        <f t="shared" si="217"/>
        <v>750</v>
      </c>
      <c r="D743" s="11">
        <f ca="1">IF(A743&lt;$B$1,VLOOKUP(A743,[1]DI!$A$4:$B$15000,2),0)</f>
        <v>0</v>
      </c>
      <c r="E743" s="70">
        <f t="shared" ca="1" si="231"/>
        <v>1</v>
      </c>
      <c r="F743" s="70">
        <f ca="1">(TRUNC(PRODUCT($E$12:$E742),16))</f>
        <v>1.15206067197989</v>
      </c>
      <c r="G743" s="70">
        <f t="shared" ca="1" si="232"/>
        <v>1.1340688800949099</v>
      </c>
      <c r="H743" s="70">
        <f t="shared" ca="1" si="233"/>
        <v>1.0158648100000001</v>
      </c>
      <c r="I743" s="69">
        <f t="shared" si="222"/>
        <v>4.65E-2</v>
      </c>
      <c r="J743" s="71">
        <f t="shared" si="223"/>
        <v>44819</v>
      </c>
      <c r="K743" s="72">
        <f t="shared" si="224"/>
        <v>30</v>
      </c>
      <c r="L743" s="73">
        <f t="shared" si="218"/>
        <v>31</v>
      </c>
      <c r="M743" s="74">
        <f t="shared" si="219"/>
        <v>1.0056068869999999</v>
      </c>
      <c r="N743" s="74">
        <f t="shared" ca="1" si="220"/>
        <v>1.021560649</v>
      </c>
      <c r="O743" s="73">
        <f t="shared" si="225"/>
        <v>0</v>
      </c>
      <c r="P743" s="70">
        <f t="shared" ca="1" si="226"/>
        <v>16.170486749999998</v>
      </c>
      <c r="Q743" s="70">
        <f t="shared" si="227"/>
        <v>0</v>
      </c>
      <c r="R743" s="75" t="str">
        <f t="shared" si="228"/>
        <v>J=</v>
      </c>
      <c r="S743" s="71">
        <f t="shared" si="229"/>
        <v>45000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19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</row>
    <row r="744" spans="1:191" x14ac:dyDescent="0.15">
      <c r="A744" s="68">
        <f t="shared" si="221"/>
        <v>44865</v>
      </c>
      <c r="B744" s="82">
        <f t="shared" ca="1" si="230"/>
        <v>766.17048675000001</v>
      </c>
      <c r="C744" s="70">
        <f t="shared" si="217"/>
        <v>750</v>
      </c>
      <c r="D744" s="11">
        <f ca="1">IF(A744&lt;$B$1,VLOOKUP(A744,[1]DI!$A$4:$B$15000,2),0)</f>
        <v>0.13650000000000001</v>
      </c>
      <c r="E744" s="70">
        <f t="shared" ca="1" si="231"/>
        <v>1.00050788</v>
      </c>
      <c r="F744" s="70">
        <f ca="1">(TRUNC(PRODUCT($E$12:$E743),16))</f>
        <v>1.15206067197989</v>
      </c>
      <c r="G744" s="70">
        <f t="shared" ca="1" si="232"/>
        <v>1.1340688800949099</v>
      </c>
      <c r="H744" s="70">
        <f t="shared" ca="1" si="233"/>
        <v>1.0158648100000001</v>
      </c>
      <c r="I744" s="69">
        <f t="shared" si="222"/>
        <v>4.65E-2</v>
      </c>
      <c r="J744" s="71">
        <f t="shared" si="223"/>
        <v>44819</v>
      </c>
      <c r="K744" s="72">
        <f t="shared" si="224"/>
        <v>31</v>
      </c>
      <c r="L744" s="73">
        <f t="shared" si="218"/>
        <v>31</v>
      </c>
      <c r="M744" s="74">
        <f t="shared" si="219"/>
        <v>1.0056068869999999</v>
      </c>
      <c r="N744" s="74">
        <f t="shared" ca="1" si="220"/>
        <v>1.021560649</v>
      </c>
      <c r="O744" s="73">
        <f t="shared" si="225"/>
        <v>0</v>
      </c>
      <c r="P744" s="70">
        <f t="shared" ca="1" si="226"/>
        <v>16.170486749999998</v>
      </c>
      <c r="Q744" s="70">
        <f t="shared" si="227"/>
        <v>0</v>
      </c>
      <c r="R744" s="75" t="str">
        <f t="shared" si="228"/>
        <v>J=</v>
      </c>
      <c r="S744" s="71">
        <f t="shared" si="229"/>
        <v>45000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19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</row>
    <row r="745" spans="1:191" x14ac:dyDescent="0.15">
      <c r="A745" s="68">
        <f t="shared" si="221"/>
        <v>44866</v>
      </c>
      <c r="B745" s="82">
        <f t="shared" ca="1" si="230"/>
        <v>766.69788225000002</v>
      </c>
      <c r="C745" s="70">
        <f t="shared" si="217"/>
        <v>750</v>
      </c>
      <c r="D745" s="11">
        <f ca="1">IF(A745&lt;$B$1,VLOOKUP(A745,[1]DI!$A$4:$B$15000,2),0)</f>
        <v>0.13650000000000001</v>
      </c>
      <c r="E745" s="70">
        <f t="shared" ca="1" si="231"/>
        <v>1.00050788</v>
      </c>
      <c r="F745" s="70">
        <f ca="1">(TRUNC(PRODUCT($E$12:$E744),16))</f>
        <v>1.15264578055398</v>
      </c>
      <c r="G745" s="70">
        <f t="shared" ca="1" si="232"/>
        <v>1.1340688800949099</v>
      </c>
      <c r="H745" s="70">
        <f t="shared" ca="1" si="233"/>
        <v>1.0163807499999999</v>
      </c>
      <c r="I745" s="69">
        <f t="shared" si="222"/>
        <v>4.65E-2</v>
      </c>
      <c r="J745" s="71">
        <f t="shared" si="223"/>
        <v>44819</v>
      </c>
      <c r="K745" s="72">
        <f t="shared" si="224"/>
        <v>32</v>
      </c>
      <c r="L745" s="73">
        <f t="shared" si="218"/>
        <v>32</v>
      </c>
      <c r="M745" s="74">
        <f t="shared" si="219"/>
        <v>1.005788277</v>
      </c>
      <c r="N745" s="74">
        <f t="shared" ca="1" si="220"/>
        <v>1.0222638429999999</v>
      </c>
      <c r="O745" s="73">
        <f t="shared" si="225"/>
        <v>0</v>
      </c>
      <c r="P745" s="70">
        <f t="shared" ca="1" si="226"/>
        <v>16.697882249999999</v>
      </c>
      <c r="Q745" s="70">
        <f t="shared" si="227"/>
        <v>0</v>
      </c>
      <c r="R745" s="75" t="str">
        <f t="shared" si="228"/>
        <v>J=</v>
      </c>
      <c r="S745" s="71">
        <f t="shared" si="229"/>
        <v>45000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15">
      <c r="A746" s="68">
        <f t="shared" si="221"/>
        <v>44867</v>
      </c>
      <c r="B746" s="82">
        <f t="shared" ca="1" si="230"/>
        <v>767.22563924999997</v>
      </c>
      <c r="C746" s="70">
        <f t="shared" si="217"/>
        <v>750</v>
      </c>
      <c r="D746" s="11">
        <f ca="1">IF(A746&lt;$B$1,VLOOKUP(A746,[1]DI!$A$4:$B$15000,2),0)</f>
        <v>0</v>
      </c>
      <c r="E746" s="70">
        <f t="shared" ca="1" si="231"/>
        <v>1</v>
      </c>
      <c r="F746" s="70">
        <f ca="1">(TRUNC(PRODUCT($E$12:$E745),16))</f>
        <v>1.15323118629301</v>
      </c>
      <c r="G746" s="70">
        <f t="shared" ca="1" si="232"/>
        <v>1.1340688800949099</v>
      </c>
      <c r="H746" s="70">
        <f t="shared" ca="1" si="233"/>
        <v>1.01689695</v>
      </c>
      <c r="I746" s="69">
        <f t="shared" si="222"/>
        <v>4.65E-2</v>
      </c>
      <c r="J746" s="71">
        <f t="shared" si="223"/>
        <v>44819</v>
      </c>
      <c r="K746" s="72">
        <f t="shared" si="224"/>
        <v>32</v>
      </c>
      <c r="L746" s="73">
        <f t="shared" si="218"/>
        <v>33</v>
      </c>
      <c r="M746" s="74">
        <f t="shared" si="219"/>
        <v>1.005969699</v>
      </c>
      <c r="N746" s="74">
        <f t="shared" ca="1" si="220"/>
        <v>1.022967519</v>
      </c>
      <c r="O746" s="73">
        <f t="shared" si="225"/>
        <v>0</v>
      </c>
      <c r="P746" s="70">
        <f t="shared" ca="1" si="226"/>
        <v>17.22563925</v>
      </c>
      <c r="Q746" s="70">
        <f t="shared" si="227"/>
        <v>0</v>
      </c>
      <c r="R746" s="75" t="str">
        <f t="shared" si="228"/>
        <v>J=</v>
      </c>
      <c r="S746" s="71">
        <f t="shared" si="229"/>
        <v>45000</v>
      </c>
      <c r="T746" s="8"/>
      <c r="U746" s="8"/>
      <c r="V746" s="8"/>
      <c r="W746" s="8"/>
      <c r="X746" s="1"/>
      <c r="Y746" s="8"/>
      <c r="Z746" s="8"/>
      <c r="AA746" s="8"/>
      <c r="AB746" s="8"/>
      <c r="AC746" s="8"/>
      <c r="AD746" s="9"/>
      <c r="AE746" s="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15">
      <c r="A747" s="68">
        <f t="shared" si="221"/>
        <v>44868</v>
      </c>
      <c r="B747" s="82">
        <f t="shared" ca="1" si="230"/>
        <v>767.22563924999997</v>
      </c>
      <c r="C747" s="70">
        <f t="shared" si="217"/>
        <v>750</v>
      </c>
      <c r="D747" s="11">
        <f ca="1">IF(A747&lt;$B$1,VLOOKUP(A747,[1]DI!$A$4:$B$15000,2),0)</f>
        <v>0.13650000000000001</v>
      </c>
      <c r="E747" s="70">
        <f t="shared" ca="1" si="231"/>
        <v>1.00050788</v>
      </c>
      <c r="F747" s="70">
        <f ca="1">(TRUNC(PRODUCT($E$12:$E746),16))</f>
        <v>1.15323118629301</v>
      </c>
      <c r="G747" s="70">
        <f t="shared" ca="1" si="232"/>
        <v>1.1340688800949099</v>
      </c>
      <c r="H747" s="70">
        <f t="shared" ca="1" si="233"/>
        <v>1.01689695</v>
      </c>
      <c r="I747" s="69">
        <f t="shared" si="222"/>
        <v>4.65E-2</v>
      </c>
      <c r="J747" s="71">
        <f t="shared" si="223"/>
        <v>44819</v>
      </c>
      <c r="K747" s="72">
        <f t="shared" si="224"/>
        <v>33</v>
      </c>
      <c r="L747" s="73">
        <f t="shared" si="218"/>
        <v>33</v>
      </c>
      <c r="M747" s="74">
        <f t="shared" si="219"/>
        <v>1.005969699</v>
      </c>
      <c r="N747" s="74">
        <f t="shared" ca="1" si="220"/>
        <v>1.022967519</v>
      </c>
      <c r="O747" s="73">
        <f t="shared" si="225"/>
        <v>0</v>
      </c>
      <c r="P747" s="70">
        <f t="shared" ca="1" si="226"/>
        <v>17.22563925</v>
      </c>
      <c r="Q747" s="70">
        <f t="shared" si="227"/>
        <v>0</v>
      </c>
      <c r="R747" s="75" t="str">
        <f t="shared" si="228"/>
        <v>J=</v>
      </c>
      <c r="S747" s="71">
        <f t="shared" si="229"/>
        <v>45000</v>
      </c>
      <c r="T747" s="8"/>
      <c r="U747" s="8"/>
      <c r="V747" s="8"/>
      <c r="W747" s="8"/>
      <c r="X747" s="1"/>
      <c r="Y747" s="8"/>
      <c r="Z747" s="8"/>
      <c r="AA747" s="8"/>
      <c r="AB747" s="8"/>
      <c r="AC747" s="8"/>
      <c r="AD747" s="9"/>
      <c r="AE747" s="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15">
      <c r="A748" s="68">
        <f t="shared" si="221"/>
        <v>44869</v>
      </c>
      <c r="B748" s="82">
        <f t="shared" ca="1" si="230"/>
        <v>767.75375774999998</v>
      </c>
      <c r="C748" s="70">
        <f t="shared" si="217"/>
        <v>750</v>
      </c>
      <c r="D748" s="11">
        <f ca="1">IF(A748&lt;$B$1,VLOOKUP(A748,[1]DI!$A$4:$B$15000,2),0)</f>
        <v>0.13650000000000001</v>
      </c>
      <c r="E748" s="70">
        <f t="shared" ca="1" si="231"/>
        <v>1.00050788</v>
      </c>
      <c r="F748" s="70">
        <f ca="1">(TRUNC(PRODUCT($E$12:$E747),16))</f>
        <v>1.1538168893478999</v>
      </c>
      <c r="G748" s="70">
        <f t="shared" ca="1" si="232"/>
        <v>1.1340688800949099</v>
      </c>
      <c r="H748" s="70">
        <f t="shared" ca="1" si="233"/>
        <v>1.0174134100000001</v>
      </c>
      <c r="I748" s="69">
        <f t="shared" si="222"/>
        <v>4.65E-2</v>
      </c>
      <c r="J748" s="71">
        <f t="shared" si="223"/>
        <v>44819</v>
      </c>
      <c r="K748" s="72">
        <f t="shared" si="224"/>
        <v>34</v>
      </c>
      <c r="L748" s="73">
        <f t="shared" si="218"/>
        <v>34</v>
      </c>
      <c r="M748" s="74">
        <f t="shared" si="219"/>
        <v>1.0061511540000001</v>
      </c>
      <c r="N748" s="74">
        <f t="shared" ca="1" si="220"/>
        <v>1.0236716770000001</v>
      </c>
      <c r="O748" s="73">
        <f t="shared" si="225"/>
        <v>0</v>
      </c>
      <c r="P748" s="70">
        <f t="shared" ca="1" si="226"/>
        <v>17.753757749999998</v>
      </c>
      <c r="Q748" s="70">
        <f t="shared" si="227"/>
        <v>0</v>
      </c>
      <c r="R748" s="75" t="str">
        <f t="shared" si="228"/>
        <v>J=</v>
      </c>
      <c r="S748" s="71">
        <f t="shared" si="229"/>
        <v>45000</v>
      </c>
      <c r="T748" s="8"/>
      <c r="U748" s="8"/>
      <c r="V748" s="8"/>
      <c r="W748" s="8"/>
      <c r="X748" s="1"/>
      <c r="Y748" s="8"/>
      <c r="Z748" s="8"/>
      <c r="AA748" s="8"/>
      <c r="AB748" s="8"/>
      <c r="AC748" s="8"/>
      <c r="AD748" s="9"/>
      <c r="AE748" s="8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15">
      <c r="A749" s="68">
        <f t="shared" si="221"/>
        <v>44870</v>
      </c>
      <c r="B749" s="82">
        <f t="shared" ca="1" si="230"/>
        <v>768.28224523999995</v>
      </c>
      <c r="C749" s="70">
        <f t="shared" si="217"/>
        <v>750</v>
      </c>
      <c r="D749" s="11">
        <f ca="1">IF(A749&lt;$B$1,VLOOKUP(A749,[1]DI!$A$4:$B$15000,2),0)</f>
        <v>0</v>
      </c>
      <c r="E749" s="70">
        <f t="shared" ca="1" si="231"/>
        <v>1</v>
      </c>
      <c r="F749" s="70">
        <f ca="1">(TRUNC(PRODUCT($E$12:$E748),16))</f>
        <v>1.1544028898696601</v>
      </c>
      <c r="G749" s="70">
        <f t="shared" ca="1" si="232"/>
        <v>1.1340688800949099</v>
      </c>
      <c r="H749" s="70">
        <f t="shared" ca="1" si="233"/>
        <v>1.01793014</v>
      </c>
      <c r="I749" s="69">
        <f t="shared" si="222"/>
        <v>4.65E-2</v>
      </c>
      <c r="J749" s="71">
        <f t="shared" si="223"/>
        <v>44819</v>
      </c>
      <c r="K749" s="72">
        <f t="shared" si="224"/>
        <v>34</v>
      </c>
      <c r="L749" s="73">
        <f t="shared" si="218"/>
        <v>35</v>
      </c>
      <c r="M749" s="74">
        <f t="shared" si="219"/>
        <v>1.0063326420000001</v>
      </c>
      <c r="N749" s="74">
        <f t="shared" ca="1" si="220"/>
        <v>1.0243763269999999</v>
      </c>
      <c r="O749" s="73">
        <f t="shared" si="225"/>
        <v>0</v>
      </c>
      <c r="P749" s="70">
        <f t="shared" ca="1" si="226"/>
        <v>18.282245240000002</v>
      </c>
      <c r="Q749" s="70">
        <f t="shared" si="227"/>
        <v>0</v>
      </c>
      <c r="R749" s="75" t="str">
        <f t="shared" si="228"/>
        <v>J=</v>
      </c>
      <c r="S749" s="71">
        <f t="shared" si="229"/>
        <v>45000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15">
      <c r="A750" s="68">
        <f t="shared" si="221"/>
        <v>44871</v>
      </c>
      <c r="B750" s="82">
        <f t="shared" ca="1" si="230"/>
        <v>768.28224523999995</v>
      </c>
      <c r="C750" s="70">
        <f t="shared" si="217"/>
        <v>750</v>
      </c>
      <c r="D750" s="11">
        <f ca="1">IF(A750&lt;$B$1,VLOOKUP(A750,[1]DI!$A$4:$B$15000,2),0)</f>
        <v>0</v>
      </c>
      <c r="E750" s="70">
        <f t="shared" ca="1" si="231"/>
        <v>1</v>
      </c>
      <c r="F750" s="70">
        <f ca="1">(TRUNC(PRODUCT($E$12:$E749),16))</f>
        <v>1.1544028898696601</v>
      </c>
      <c r="G750" s="70">
        <f t="shared" ca="1" si="232"/>
        <v>1.1340688800949099</v>
      </c>
      <c r="H750" s="70">
        <f t="shared" ca="1" si="233"/>
        <v>1.01793014</v>
      </c>
      <c r="I750" s="69">
        <f t="shared" si="222"/>
        <v>4.65E-2</v>
      </c>
      <c r="J750" s="71">
        <f t="shared" si="223"/>
        <v>44819</v>
      </c>
      <c r="K750" s="72">
        <f t="shared" si="224"/>
        <v>34</v>
      </c>
      <c r="L750" s="73">
        <f t="shared" si="218"/>
        <v>35</v>
      </c>
      <c r="M750" s="74">
        <f t="shared" si="219"/>
        <v>1.0063326420000001</v>
      </c>
      <c r="N750" s="74">
        <f t="shared" ca="1" si="220"/>
        <v>1.0243763269999999</v>
      </c>
      <c r="O750" s="73">
        <f t="shared" si="225"/>
        <v>0</v>
      </c>
      <c r="P750" s="70">
        <f t="shared" ca="1" si="226"/>
        <v>18.282245240000002</v>
      </c>
      <c r="Q750" s="70">
        <f t="shared" si="227"/>
        <v>0</v>
      </c>
      <c r="R750" s="75" t="str">
        <f t="shared" si="228"/>
        <v>J=</v>
      </c>
      <c r="S750" s="71">
        <f t="shared" si="229"/>
        <v>45000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15">
      <c r="A751" s="68">
        <f t="shared" si="221"/>
        <v>44872</v>
      </c>
      <c r="B751" s="82">
        <f t="shared" ca="1" si="230"/>
        <v>768.28224523999995</v>
      </c>
      <c r="C751" s="70">
        <f t="shared" si="217"/>
        <v>750</v>
      </c>
      <c r="D751" s="11">
        <f ca="1">IF(A751&lt;$B$1,VLOOKUP(A751,[1]DI!$A$4:$B$15000,2),0)</f>
        <v>0.13650000000000001</v>
      </c>
      <c r="E751" s="70">
        <f t="shared" ca="1" si="231"/>
        <v>1.00050788</v>
      </c>
      <c r="F751" s="70">
        <f ca="1">(TRUNC(PRODUCT($E$12:$E750),16))</f>
        <v>1.1544028898696601</v>
      </c>
      <c r="G751" s="70">
        <f t="shared" ca="1" si="232"/>
        <v>1.1340688800949099</v>
      </c>
      <c r="H751" s="70">
        <f t="shared" ca="1" si="233"/>
        <v>1.01793014</v>
      </c>
      <c r="I751" s="69">
        <f t="shared" si="222"/>
        <v>4.65E-2</v>
      </c>
      <c r="J751" s="71">
        <f t="shared" si="223"/>
        <v>44819</v>
      </c>
      <c r="K751" s="72">
        <f t="shared" si="224"/>
        <v>35</v>
      </c>
      <c r="L751" s="73">
        <f t="shared" si="218"/>
        <v>35</v>
      </c>
      <c r="M751" s="74">
        <f t="shared" si="219"/>
        <v>1.0063326420000001</v>
      </c>
      <c r="N751" s="74">
        <f t="shared" ca="1" si="220"/>
        <v>1.0243763269999999</v>
      </c>
      <c r="O751" s="73">
        <f t="shared" si="225"/>
        <v>0</v>
      </c>
      <c r="P751" s="70">
        <f t="shared" ca="1" si="226"/>
        <v>18.282245240000002</v>
      </c>
      <c r="Q751" s="70">
        <f t="shared" si="227"/>
        <v>0</v>
      </c>
      <c r="R751" s="75" t="str">
        <f t="shared" si="228"/>
        <v>J=</v>
      </c>
      <c r="S751" s="71">
        <f t="shared" si="229"/>
        <v>45000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15">
      <c r="A752" s="68">
        <f t="shared" si="221"/>
        <v>44873</v>
      </c>
      <c r="B752" s="82">
        <f t="shared" ca="1" si="230"/>
        <v>768.81108824</v>
      </c>
      <c r="C752" s="70">
        <f t="shared" si="217"/>
        <v>750</v>
      </c>
      <c r="D752" s="11">
        <f ca="1">IF(A752&lt;$B$1,VLOOKUP(A752,[1]DI!$A$4:$B$15000,2),0)</f>
        <v>0.13650000000000001</v>
      </c>
      <c r="E752" s="70">
        <f t="shared" ca="1" si="231"/>
        <v>1.00050788</v>
      </c>
      <c r="F752" s="70">
        <f ca="1">(TRUNC(PRODUCT($E$12:$E751),16))</f>
        <v>1.1549891880093699</v>
      </c>
      <c r="G752" s="70">
        <f t="shared" ca="1" si="232"/>
        <v>1.1340688800949099</v>
      </c>
      <c r="H752" s="70">
        <f t="shared" ca="1" si="233"/>
        <v>1.01844712</v>
      </c>
      <c r="I752" s="69">
        <f t="shared" si="222"/>
        <v>4.65E-2</v>
      </c>
      <c r="J752" s="71">
        <f t="shared" si="223"/>
        <v>44819</v>
      </c>
      <c r="K752" s="72">
        <f t="shared" si="224"/>
        <v>36</v>
      </c>
      <c r="L752" s="73">
        <f t="shared" si="218"/>
        <v>36</v>
      </c>
      <c r="M752" s="74">
        <f t="shared" si="219"/>
        <v>1.0065141630000001</v>
      </c>
      <c r="N752" s="74">
        <f t="shared" ca="1" si="220"/>
        <v>1.0250814509999999</v>
      </c>
      <c r="O752" s="73">
        <f t="shared" si="225"/>
        <v>0</v>
      </c>
      <c r="P752" s="70">
        <f t="shared" ca="1" si="226"/>
        <v>18.81108824</v>
      </c>
      <c r="Q752" s="70">
        <f t="shared" si="227"/>
        <v>0</v>
      </c>
      <c r="R752" s="75" t="str">
        <f t="shared" si="228"/>
        <v>J=</v>
      </c>
      <c r="S752" s="71">
        <f t="shared" si="229"/>
        <v>45000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15">
      <c r="A753" s="68">
        <f t="shared" si="221"/>
        <v>44874</v>
      </c>
      <c r="B753" s="82">
        <f t="shared" ca="1" si="230"/>
        <v>769.34029949000001</v>
      </c>
      <c r="C753" s="70">
        <f t="shared" si="217"/>
        <v>750</v>
      </c>
      <c r="D753" s="11">
        <f ca="1">IF(A753&lt;$B$1,VLOOKUP(A753,[1]DI!$A$4:$B$15000,2),0)</f>
        <v>0.13650000000000001</v>
      </c>
      <c r="E753" s="70">
        <f t="shared" ca="1" si="231"/>
        <v>1.00050788</v>
      </c>
      <c r="F753" s="70">
        <f ca="1">(TRUNC(PRODUCT($E$12:$E752),16))</f>
        <v>1.1555757839181799</v>
      </c>
      <c r="G753" s="70">
        <f t="shared" ca="1" si="232"/>
        <v>1.1340688800949099</v>
      </c>
      <c r="H753" s="70">
        <f t="shared" ca="1" si="233"/>
        <v>1.01896437</v>
      </c>
      <c r="I753" s="69">
        <f t="shared" si="222"/>
        <v>4.65E-2</v>
      </c>
      <c r="J753" s="71">
        <f t="shared" si="223"/>
        <v>44819</v>
      </c>
      <c r="K753" s="72">
        <f t="shared" si="224"/>
        <v>37</v>
      </c>
      <c r="L753" s="73">
        <f t="shared" si="218"/>
        <v>37</v>
      </c>
      <c r="M753" s="74">
        <f t="shared" si="219"/>
        <v>1.0066957160000001</v>
      </c>
      <c r="N753" s="74">
        <f t="shared" ca="1" si="220"/>
        <v>1.0257870659999999</v>
      </c>
      <c r="O753" s="73">
        <f t="shared" si="225"/>
        <v>0</v>
      </c>
      <c r="P753" s="70">
        <f t="shared" ca="1" si="226"/>
        <v>19.34029949</v>
      </c>
      <c r="Q753" s="70">
        <f t="shared" si="227"/>
        <v>0</v>
      </c>
      <c r="R753" s="75" t="str">
        <f t="shared" si="228"/>
        <v>J=</v>
      </c>
      <c r="S753" s="71">
        <f t="shared" si="229"/>
        <v>45000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15">
      <c r="A754" s="68">
        <f t="shared" si="221"/>
        <v>44875</v>
      </c>
      <c r="B754" s="82">
        <f t="shared" ca="1" si="230"/>
        <v>769.86987450000004</v>
      </c>
      <c r="C754" s="70">
        <f t="shared" si="217"/>
        <v>750</v>
      </c>
      <c r="D754" s="11">
        <f ca="1">IF(A754&lt;$B$1,VLOOKUP(A754,[1]DI!$A$4:$B$15000,2),0)</f>
        <v>0.13650000000000001</v>
      </c>
      <c r="E754" s="70">
        <f t="shared" ca="1" si="231"/>
        <v>1.00050788</v>
      </c>
      <c r="F754" s="70">
        <f ca="1">(TRUNC(PRODUCT($E$12:$E753),16))</f>
        <v>1.15616267774731</v>
      </c>
      <c r="G754" s="70">
        <f t="shared" ca="1" si="232"/>
        <v>1.1340688800949099</v>
      </c>
      <c r="H754" s="70">
        <f t="shared" ca="1" si="233"/>
        <v>1.0194818800000001</v>
      </c>
      <c r="I754" s="69">
        <f t="shared" si="222"/>
        <v>4.65E-2</v>
      </c>
      <c r="J754" s="71">
        <f t="shared" si="223"/>
        <v>44819</v>
      </c>
      <c r="K754" s="72">
        <f t="shared" si="224"/>
        <v>38</v>
      </c>
      <c r="L754" s="73">
        <f t="shared" si="218"/>
        <v>38</v>
      </c>
      <c r="M754" s="74">
        <f t="shared" si="219"/>
        <v>1.006877303</v>
      </c>
      <c r="N754" s="74">
        <f t="shared" ca="1" si="220"/>
        <v>1.0264931660000001</v>
      </c>
      <c r="O754" s="73">
        <f t="shared" si="225"/>
        <v>0</v>
      </c>
      <c r="P754" s="70">
        <f t="shared" ca="1" si="226"/>
        <v>19.869874500000002</v>
      </c>
      <c r="Q754" s="70">
        <f t="shared" si="227"/>
        <v>0</v>
      </c>
      <c r="R754" s="75" t="str">
        <f t="shared" si="228"/>
        <v>J=</v>
      </c>
      <c r="S754" s="71">
        <f t="shared" si="229"/>
        <v>45000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15">
      <c r="A755" s="68">
        <f t="shared" si="221"/>
        <v>44876</v>
      </c>
      <c r="B755" s="82">
        <f t="shared" ca="1" si="230"/>
        <v>770.39981850000004</v>
      </c>
      <c r="C755" s="70">
        <f t="shared" si="217"/>
        <v>750</v>
      </c>
      <c r="D755" s="11">
        <f ca="1">IF(A755&lt;$B$1,VLOOKUP(A755,[1]DI!$A$4:$B$15000,2),0)</f>
        <v>0.13650000000000001</v>
      </c>
      <c r="E755" s="70">
        <f t="shared" ca="1" si="231"/>
        <v>1.00050788</v>
      </c>
      <c r="F755" s="70">
        <f ca="1">(TRUNC(PRODUCT($E$12:$E754),16))</f>
        <v>1.15674986964809</v>
      </c>
      <c r="G755" s="70">
        <f t="shared" ca="1" si="232"/>
        <v>1.1340688800949099</v>
      </c>
      <c r="H755" s="70">
        <f t="shared" ca="1" si="233"/>
        <v>1.0199996600000001</v>
      </c>
      <c r="I755" s="69">
        <f t="shared" si="222"/>
        <v>4.65E-2</v>
      </c>
      <c r="J755" s="71">
        <f t="shared" si="223"/>
        <v>44819</v>
      </c>
      <c r="K755" s="72">
        <f t="shared" si="224"/>
        <v>39</v>
      </c>
      <c r="L755" s="73">
        <f t="shared" si="218"/>
        <v>39</v>
      </c>
      <c r="M755" s="74">
        <f t="shared" si="219"/>
        <v>1.0070589219999999</v>
      </c>
      <c r="N755" s="74">
        <f t="shared" ca="1" si="220"/>
        <v>1.0271997580000001</v>
      </c>
      <c r="O755" s="73">
        <f t="shared" si="225"/>
        <v>0</v>
      </c>
      <c r="P755" s="70">
        <f t="shared" ca="1" si="226"/>
        <v>20.399818499999999</v>
      </c>
      <c r="Q755" s="70">
        <f t="shared" si="227"/>
        <v>0</v>
      </c>
      <c r="R755" s="75" t="str">
        <f t="shared" si="228"/>
        <v>J=</v>
      </c>
      <c r="S755" s="71">
        <f t="shared" si="229"/>
        <v>45000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15">
      <c r="A756" s="68">
        <f t="shared" si="221"/>
        <v>44877</v>
      </c>
      <c r="B756" s="82">
        <f t="shared" ca="1" si="230"/>
        <v>770.93012475</v>
      </c>
      <c r="C756" s="70">
        <f t="shared" si="217"/>
        <v>750</v>
      </c>
      <c r="D756" s="11">
        <f ca="1">IF(A756&lt;$B$1,VLOOKUP(A756,[1]DI!$A$4:$B$15000,2),0)</f>
        <v>0</v>
      </c>
      <c r="E756" s="70">
        <f t="shared" ca="1" si="231"/>
        <v>1</v>
      </c>
      <c r="F756" s="70">
        <f ca="1">(TRUNC(PRODUCT($E$12:$E755),16))</f>
        <v>1.1573373597718799</v>
      </c>
      <c r="G756" s="70">
        <f t="shared" ca="1" si="232"/>
        <v>1.1340688800949099</v>
      </c>
      <c r="H756" s="70">
        <f t="shared" ca="1" si="233"/>
        <v>1.0205177000000001</v>
      </c>
      <c r="I756" s="69">
        <f t="shared" si="222"/>
        <v>4.65E-2</v>
      </c>
      <c r="J756" s="71">
        <f t="shared" si="223"/>
        <v>44819</v>
      </c>
      <c r="K756" s="72">
        <f t="shared" si="224"/>
        <v>39</v>
      </c>
      <c r="L756" s="73">
        <f t="shared" si="218"/>
        <v>40</v>
      </c>
      <c r="M756" s="74">
        <f t="shared" si="219"/>
        <v>1.007240573</v>
      </c>
      <c r="N756" s="74">
        <f t="shared" ca="1" si="220"/>
        <v>1.0279068330000001</v>
      </c>
      <c r="O756" s="73">
        <f t="shared" si="225"/>
        <v>0</v>
      </c>
      <c r="P756" s="70">
        <f t="shared" ca="1" si="226"/>
        <v>20.930124750000001</v>
      </c>
      <c r="Q756" s="70">
        <f t="shared" si="227"/>
        <v>0</v>
      </c>
      <c r="R756" s="75" t="str">
        <f t="shared" si="228"/>
        <v>J=</v>
      </c>
      <c r="S756" s="71">
        <f t="shared" si="229"/>
        <v>45000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x14ac:dyDescent="0.15">
      <c r="A757" s="68">
        <f t="shared" si="221"/>
        <v>44878</v>
      </c>
      <c r="B757" s="82">
        <f t="shared" ca="1" si="230"/>
        <v>770.93012475</v>
      </c>
      <c r="C757" s="70">
        <f t="shared" si="217"/>
        <v>750</v>
      </c>
      <c r="D757" s="11">
        <f ca="1">IF(A757&lt;$B$1,VLOOKUP(A757,[1]DI!$A$4:$B$15000,2),0)</f>
        <v>0</v>
      </c>
      <c r="E757" s="70">
        <f t="shared" ca="1" si="231"/>
        <v>1</v>
      </c>
      <c r="F757" s="70">
        <f ca="1">(TRUNC(PRODUCT($E$12:$E756),16))</f>
        <v>1.1573373597718799</v>
      </c>
      <c r="G757" s="70">
        <f t="shared" ca="1" si="232"/>
        <v>1.1340688800949099</v>
      </c>
      <c r="H757" s="70">
        <f t="shared" ca="1" si="233"/>
        <v>1.0205177000000001</v>
      </c>
      <c r="I757" s="69">
        <f t="shared" si="222"/>
        <v>4.65E-2</v>
      </c>
      <c r="J757" s="71">
        <f t="shared" si="223"/>
        <v>44819</v>
      </c>
      <c r="K757" s="72">
        <f t="shared" si="224"/>
        <v>39</v>
      </c>
      <c r="L757" s="73">
        <f t="shared" si="218"/>
        <v>40</v>
      </c>
      <c r="M757" s="74">
        <f t="shared" si="219"/>
        <v>1.007240573</v>
      </c>
      <c r="N757" s="74">
        <f t="shared" ca="1" si="220"/>
        <v>1.0279068330000001</v>
      </c>
      <c r="O757" s="73">
        <f t="shared" si="225"/>
        <v>0</v>
      </c>
      <c r="P757" s="70">
        <f t="shared" ca="1" si="226"/>
        <v>20.930124750000001</v>
      </c>
      <c r="Q757" s="70">
        <f t="shared" si="227"/>
        <v>0</v>
      </c>
      <c r="R757" s="75" t="str">
        <f t="shared" si="228"/>
        <v>J=</v>
      </c>
      <c r="S757" s="71">
        <f t="shared" si="229"/>
        <v>45000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15">
      <c r="A758" s="68">
        <f t="shared" si="221"/>
        <v>44879</v>
      </c>
      <c r="B758" s="82">
        <f t="shared" ca="1" si="230"/>
        <v>770.93012475</v>
      </c>
      <c r="C758" s="70">
        <f t="shared" si="217"/>
        <v>750</v>
      </c>
      <c r="D758" s="11">
        <f ca="1">IF(A758&lt;$B$1,VLOOKUP(A758,[1]DI!$A$4:$B$15000,2),0)</f>
        <v>0.13650000000000001</v>
      </c>
      <c r="E758" s="70">
        <f t="shared" ca="1" si="231"/>
        <v>1.00050788</v>
      </c>
      <c r="F758" s="70">
        <f ca="1">(TRUNC(PRODUCT($E$12:$E757),16))</f>
        <v>1.1573373597718799</v>
      </c>
      <c r="G758" s="70">
        <f t="shared" ca="1" si="232"/>
        <v>1.1340688800949099</v>
      </c>
      <c r="H758" s="70">
        <f t="shared" ca="1" si="233"/>
        <v>1.0205177000000001</v>
      </c>
      <c r="I758" s="69">
        <f t="shared" si="222"/>
        <v>4.65E-2</v>
      </c>
      <c r="J758" s="71">
        <f t="shared" si="223"/>
        <v>44819</v>
      </c>
      <c r="K758" s="72">
        <f t="shared" si="224"/>
        <v>40</v>
      </c>
      <c r="L758" s="73">
        <f t="shared" si="218"/>
        <v>40</v>
      </c>
      <c r="M758" s="74">
        <f t="shared" si="219"/>
        <v>1.007240573</v>
      </c>
      <c r="N758" s="74">
        <f t="shared" ca="1" si="220"/>
        <v>1.0279068330000001</v>
      </c>
      <c r="O758" s="73">
        <f t="shared" si="225"/>
        <v>0</v>
      </c>
      <c r="P758" s="70">
        <f t="shared" ca="1" si="226"/>
        <v>20.930124750000001</v>
      </c>
      <c r="Q758" s="70">
        <f t="shared" si="227"/>
        <v>0</v>
      </c>
      <c r="R758" s="75" t="str">
        <f t="shared" si="228"/>
        <v>J=</v>
      </c>
      <c r="S758" s="71">
        <f t="shared" si="229"/>
        <v>45000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15">
      <c r="A759" s="68">
        <f t="shared" si="221"/>
        <v>44880</v>
      </c>
      <c r="B759" s="82">
        <f t="shared" ca="1" si="230"/>
        <v>771.46079474999999</v>
      </c>
      <c r="C759" s="70">
        <f t="shared" si="217"/>
        <v>750</v>
      </c>
      <c r="D759" s="11">
        <f ca="1">IF(A759&lt;$B$1,VLOOKUP(A759,[1]DI!$A$4:$B$15000,2),0)</f>
        <v>0</v>
      </c>
      <c r="E759" s="70">
        <f t="shared" ca="1" si="231"/>
        <v>1</v>
      </c>
      <c r="F759" s="70">
        <f ca="1">(TRUNC(PRODUCT($E$12:$E758),16))</f>
        <v>1.15792514827017</v>
      </c>
      <c r="G759" s="70">
        <f t="shared" ca="1" si="232"/>
        <v>1.1340688800949099</v>
      </c>
      <c r="H759" s="70">
        <f t="shared" ca="1" si="233"/>
        <v>1.0210360000000001</v>
      </c>
      <c r="I759" s="69">
        <f t="shared" si="222"/>
        <v>4.65E-2</v>
      </c>
      <c r="J759" s="71">
        <f t="shared" si="223"/>
        <v>44819</v>
      </c>
      <c r="K759" s="72">
        <f t="shared" si="224"/>
        <v>40</v>
      </c>
      <c r="L759" s="73">
        <f t="shared" si="218"/>
        <v>41</v>
      </c>
      <c r="M759" s="74">
        <f t="shared" si="219"/>
        <v>1.0074222580000001</v>
      </c>
      <c r="N759" s="74">
        <f t="shared" ca="1" si="220"/>
        <v>1.028614393</v>
      </c>
      <c r="O759" s="73">
        <f t="shared" si="225"/>
        <v>0</v>
      </c>
      <c r="P759" s="70">
        <f t="shared" ca="1" si="226"/>
        <v>21.460794750000002</v>
      </c>
      <c r="Q759" s="70">
        <f t="shared" si="227"/>
        <v>0</v>
      </c>
      <c r="R759" s="75" t="str">
        <f t="shared" si="228"/>
        <v>J=</v>
      </c>
      <c r="S759" s="71">
        <f t="shared" si="229"/>
        <v>45000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15">
      <c r="A760" s="68">
        <f t="shared" si="221"/>
        <v>44881</v>
      </c>
      <c r="B760" s="82">
        <f t="shared" ca="1" si="230"/>
        <v>771.46079474999999</v>
      </c>
      <c r="C760" s="70">
        <f t="shared" si="217"/>
        <v>750</v>
      </c>
      <c r="D760" s="11">
        <f ca="1">IF(A760&lt;$B$1,VLOOKUP(A760,[1]DI!$A$4:$B$15000,2),0)</f>
        <v>0.13650000000000001</v>
      </c>
      <c r="E760" s="70">
        <f t="shared" ca="1" si="231"/>
        <v>1.00050788</v>
      </c>
      <c r="F760" s="70">
        <f ca="1">(TRUNC(PRODUCT($E$12:$E759),16))</f>
        <v>1.15792514827017</v>
      </c>
      <c r="G760" s="70">
        <f t="shared" ca="1" si="232"/>
        <v>1.1340688800949099</v>
      </c>
      <c r="H760" s="70">
        <f t="shared" ca="1" si="233"/>
        <v>1.0210360000000001</v>
      </c>
      <c r="I760" s="69">
        <f t="shared" si="222"/>
        <v>4.65E-2</v>
      </c>
      <c r="J760" s="71">
        <f t="shared" si="223"/>
        <v>44819</v>
      </c>
      <c r="K760" s="72">
        <f t="shared" si="224"/>
        <v>41</v>
      </c>
      <c r="L760" s="73">
        <f t="shared" si="218"/>
        <v>41</v>
      </c>
      <c r="M760" s="74">
        <f t="shared" si="219"/>
        <v>1.0074222580000001</v>
      </c>
      <c r="N760" s="74">
        <f t="shared" ca="1" si="220"/>
        <v>1.028614393</v>
      </c>
      <c r="O760" s="73">
        <f t="shared" si="225"/>
        <v>0</v>
      </c>
      <c r="P760" s="70">
        <f t="shared" ca="1" si="226"/>
        <v>21.460794750000002</v>
      </c>
      <c r="Q760" s="70">
        <f t="shared" si="227"/>
        <v>0</v>
      </c>
      <c r="R760" s="75" t="str">
        <f t="shared" si="228"/>
        <v>J=</v>
      </c>
      <c r="S760" s="71">
        <f t="shared" si="229"/>
        <v>45000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15">
      <c r="A761" s="68">
        <f t="shared" si="221"/>
        <v>44882</v>
      </c>
      <c r="B761" s="82">
        <f t="shared" ca="1" si="230"/>
        <v>771.99182625000003</v>
      </c>
      <c r="C761" s="70">
        <f t="shared" si="217"/>
        <v>750</v>
      </c>
      <c r="D761" s="11">
        <f ca="1">IF(A761&lt;$B$1,VLOOKUP(A761,[1]DI!$A$4:$B$15000,2),0)</f>
        <v>0.13650000000000001</v>
      </c>
      <c r="E761" s="70">
        <f t="shared" ca="1" si="231"/>
        <v>1.00050788</v>
      </c>
      <c r="F761" s="70">
        <f ca="1">(TRUNC(PRODUCT($E$12:$E760),16))</f>
        <v>1.15851323529447</v>
      </c>
      <c r="G761" s="70">
        <f t="shared" ca="1" si="232"/>
        <v>1.1340688800949099</v>
      </c>
      <c r="H761" s="70">
        <f t="shared" ca="1" si="233"/>
        <v>1.02155456</v>
      </c>
      <c r="I761" s="69">
        <f t="shared" si="222"/>
        <v>4.65E-2</v>
      </c>
      <c r="J761" s="71">
        <f t="shared" si="223"/>
        <v>44819</v>
      </c>
      <c r="K761" s="72">
        <f t="shared" si="224"/>
        <v>42</v>
      </c>
      <c r="L761" s="73">
        <f t="shared" si="218"/>
        <v>42</v>
      </c>
      <c r="M761" s="74">
        <f t="shared" si="219"/>
        <v>1.0076039750000001</v>
      </c>
      <c r="N761" s="74">
        <f t="shared" ca="1" si="220"/>
        <v>1.0293224350000001</v>
      </c>
      <c r="O761" s="73">
        <f t="shared" si="225"/>
        <v>0</v>
      </c>
      <c r="P761" s="70">
        <f t="shared" ca="1" si="226"/>
        <v>21.991826249999999</v>
      </c>
      <c r="Q761" s="70">
        <f t="shared" si="227"/>
        <v>0</v>
      </c>
      <c r="R761" s="75" t="str">
        <f t="shared" si="228"/>
        <v>J=</v>
      </c>
      <c r="S761" s="71">
        <f t="shared" si="229"/>
        <v>45000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15">
      <c r="A762" s="68">
        <f t="shared" si="221"/>
        <v>44883</v>
      </c>
      <c r="B762" s="82">
        <f t="shared" ca="1" si="230"/>
        <v>772.52322900000001</v>
      </c>
      <c r="C762" s="70">
        <f t="shared" ref="C762:C825" si="234">(C761-Q761)</f>
        <v>750</v>
      </c>
      <c r="D762" s="11">
        <f ca="1">IF(A762&lt;$B$1,VLOOKUP(A762,[1]DI!$A$4:$B$15000,2),0)</f>
        <v>0.13650000000000001</v>
      </c>
      <c r="E762" s="70">
        <f t="shared" ca="1" si="231"/>
        <v>1.00050788</v>
      </c>
      <c r="F762" s="70">
        <f ca="1">(TRUNC(PRODUCT($E$12:$E761),16))</f>
        <v>1.15910162099641</v>
      </c>
      <c r="G762" s="70">
        <f t="shared" ca="1" si="232"/>
        <v>1.1340688800949099</v>
      </c>
      <c r="H762" s="70">
        <f t="shared" ca="1" si="233"/>
        <v>1.0220733900000001</v>
      </c>
      <c r="I762" s="69">
        <f t="shared" si="222"/>
        <v>4.65E-2</v>
      </c>
      <c r="J762" s="71">
        <f t="shared" si="223"/>
        <v>44819</v>
      </c>
      <c r="K762" s="72">
        <f t="shared" si="224"/>
        <v>43</v>
      </c>
      <c r="L762" s="73">
        <f t="shared" ref="L762:L825" si="235">IF(AND(K762=1,K761=1),1,IF(K762&gt;0,IF(K762=K761,K762+1,K762),0))</f>
        <v>43</v>
      </c>
      <c r="M762" s="74">
        <f t="shared" ref="M762:M825" si="236">ROUND((I762+1)^(L762/252),9)</f>
        <v>1.007785725</v>
      </c>
      <c r="N762" s="74">
        <f t="shared" ref="N762:N825" ca="1" si="237">ROUND(H762*M762,9)</f>
        <v>1.030030972</v>
      </c>
      <c r="O762" s="73">
        <f t="shared" si="225"/>
        <v>0</v>
      </c>
      <c r="P762" s="70">
        <f t="shared" ca="1" si="226"/>
        <v>22.523229000000001</v>
      </c>
      <c r="Q762" s="70">
        <f t="shared" si="227"/>
        <v>0</v>
      </c>
      <c r="R762" s="75" t="str">
        <f t="shared" si="228"/>
        <v>J=</v>
      </c>
      <c r="S762" s="71">
        <f t="shared" si="229"/>
        <v>45000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15">
      <c r="A763" s="68">
        <f t="shared" si="221"/>
        <v>44884</v>
      </c>
      <c r="B763" s="82">
        <f t="shared" ca="1" si="230"/>
        <v>773.05499550000002</v>
      </c>
      <c r="C763" s="70">
        <f t="shared" si="234"/>
        <v>750</v>
      </c>
      <c r="D763" s="11">
        <f ca="1">IF(A763&lt;$B$1,VLOOKUP(A763,[1]DI!$A$4:$B$15000,2),0)</f>
        <v>0</v>
      </c>
      <c r="E763" s="70">
        <f t="shared" ca="1" si="231"/>
        <v>1</v>
      </c>
      <c r="F763" s="70">
        <f ca="1">(TRUNC(PRODUCT($E$12:$E762),16))</f>
        <v>1.1596903055276799</v>
      </c>
      <c r="G763" s="70">
        <f t="shared" ca="1" si="232"/>
        <v>1.1340688800949099</v>
      </c>
      <c r="H763" s="70">
        <f t="shared" ca="1" si="233"/>
        <v>1.0225924799999999</v>
      </c>
      <c r="I763" s="69">
        <f t="shared" si="222"/>
        <v>4.65E-2</v>
      </c>
      <c r="J763" s="71">
        <f t="shared" si="223"/>
        <v>44819</v>
      </c>
      <c r="K763" s="72">
        <f t="shared" si="224"/>
        <v>43</v>
      </c>
      <c r="L763" s="73">
        <f t="shared" si="235"/>
        <v>44</v>
      </c>
      <c r="M763" s="74">
        <f t="shared" si="236"/>
        <v>1.0079675079999999</v>
      </c>
      <c r="N763" s="74">
        <f t="shared" ca="1" si="237"/>
        <v>1.0307399939999999</v>
      </c>
      <c r="O763" s="73">
        <f t="shared" si="225"/>
        <v>0</v>
      </c>
      <c r="P763" s="70">
        <f t="shared" ca="1" si="226"/>
        <v>23.0549955</v>
      </c>
      <c r="Q763" s="70">
        <f t="shared" si="227"/>
        <v>0</v>
      </c>
      <c r="R763" s="75" t="str">
        <f t="shared" si="228"/>
        <v>J=</v>
      </c>
      <c r="S763" s="71">
        <f t="shared" si="229"/>
        <v>45000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15">
      <c r="A764" s="68">
        <f t="shared" si="221"/>
        <v>44885</v>
      </c>
      <c r="B764" s="82">
        <f t="shared" ca="1" si="230"/>
        <v>773.05499550000002</v>
      </c>
      <c r="C764" s="70">
        <f t="shared" si="234"/>
        <v>750</v>
      </c>
      <c r="D764" s="11">
        <f ca="1">IF(A764&lt;$B$1,VLOOKUP(A764,[1]DI!$A$4:$B$15000,2),0)</f>
        <v>0</v>
      </c>
      <c r="E764" s="70">
        <f t="shared" ca="1" si="231"/>
        <v>1</v>
      </c>
      <c r="F764" s="70">
        <f ca="1">(TRUNC(PRODUCT($E$12:$E763),16))</f>
        <v>1.1596903055276799</v>
      </c>
      <c r="G764" s="70">
        <f t="shared" ca="1" si="232"/>
        <v>1.1340688800949099</v>
      </c>
      <c r="H764" s="70">
        <f t="shared" ca="1" si="233"/>
        <v>1.0225924799999999</v>
      </c>
      <c r="I764" s="69">
        <f t="shared" si="222"/>
        <v>4.65E-2</v>
      </c>
      <c r="J764" s="71">
        <f t="shared" si="223"/>
        <v>44819</v>
      </c>
      <c r="K764" s="72">
        <f t="shared" si="224"/>
        <v>43</v>
      </c>
      <c r="L764" s="73">
        <f t="shared" si="235"/>
        <v>44</v>
      </c>
      <c r="M764" s="74">
        <f t="shared" si="236"/>
        <v>1.0079675079999999</v>
      </c>
      <c r="N764" s="74">
        <f t="shared" ca="1" si="237"/>
        <v>1.0307399939999999</v>
      </c>
      <c r="O764" s="73">
        <f t="shared" si="225"/>
        <v>0</v>
      </c>
      <c r="P764" s="70">
        <f t="shared" ca="1" si="226"/>
        <v>23.0549955</v>
      </c>
      <c r="Q764" s="70">
        <f t="shared" si="227"/>
        <v>0</v>
      </c>
      <c r="R764" s="75" t="str">
        <f t="shared" si="228"/>
        <v>J=</v>
      </c>
      <c r="S764" s="71">
        <f t="shared" si="229"/>
        <v>45000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15">
      <c r="A765" s="68">
        <f t="shared" si="221"/>
        <v>44886</v>
      </c>
      <c r="B765" s="82">
        <f t="shared" ca="1" si="230"/>
        <v>773.05499550000002</v>
      </c>
      <c r="C765" s="70">
        <f t="shared" si="234"/>
        <v>750</v>
      </c>
      <c r="D765" s="11">
        <f ca="1">IF(A765&lt;$B$1,VLOOKUP(A765,[1]DI!$A$4:$B$15000,2),0)</f>
        <v>0.13650000000000001</v>
      </c>
      <c r="E765" s="70">
        <f t="shared" ca="1" si="231"/>
        <v>1.00050788</v>
      </c>
      <c r="F765" s="70">
        <f ca="1">(TRUNC(PRODUCT($E$12:$E764),16))</f>
        <v>1.1596903055276799</v>
      </c>
      <c r="G765" s="70">
        <f t="shared" ca="1" si="232"/>
        <v>1.1340688800949099</v>
      </c>
      <c r="H765" s="70">
        <f t="shared" ca="1" si="233"/>
        <v>1.0225924799999999</v>
      </c>
      <c r="I765" s="69">
        <f t="shared" si="222"/>
        <v>4.65E-2</v>
      </c>
      <c r="J765" s="71">
        <f t="shared" si="223"/>
        <v>44819</v>
      </c>
      <c r="K765" s="72">
        <f t="shared" si="224"/>
        <v>44</v>
      </c>
      <c r="L765" s="73">
        <f t="shared" si="235"/>
        <v>44</v>
      </c>
      <c r="M765" s="74">
        <f t="shared" si="236"/>
        <v>1.0079675079999999</v>
      </c>
      <c r="N765" s="74">
        <f t="shared" ca="1" si="237"/>
        <v>1.0307399939999999</v>
      </c>
      <c r="O765" s="73">
        <f t="shared" si="225"/>
        <v>0</v>
      </c>
      <c r="P765" s="70">
        <f t="shared" ca="1" si="226"/>
        <v>23.0549955</v>
      </c>
      <c r="Q765" s="70">
        <f t="shared" si="227"/>
        <v>0</v>
      </c>
      <c r="R765" s="75" t="str">
        <f t="shared" si="228"/>
        <v>J=</v>
      </c>
      <c r="S765" s="71">
        <f t="shared" si="229"/>
        <v>45000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15">
      <c r="A766" s="68">
        <f t="shared" si="221"/>
        <v>44887</v>
      </c>
      <c r="B766" s="82">
        <f t="shared" ca="1" si="230"/>
        <v>773.58712424999999</v>
      </c>
      <c r="C766" s="70">
        <f t="shared" si="234"/>
        <v>750</v>
      </c>
      <c r="D766" s="11">
        <f ca="1">IF(A766&lt;$B$1,VLOOKUP(A766,[1]DI!$A$4:$B$15000,2),0)</f>
        <v>0.13650000000000001</v>
      </c>
      <c r="E766" s="70">
        <f t="shared" ca="1" si="231"/>
        <v>1.00050788</v>
      </c>
      <c r="F766" s="70">
        <f ca="1">(TRUNC(PRODUCT($E$12:$E765),16))</f>
        <v>1.16027928904005</v>
      </c>
      <c r="G766" s="70">
        <f t="shared" ca="1" si="232"/>
        <v>1.1340688800949099</v>
      </c>
      <c r="H766" s="70">
        <f t="shared" ca="1" si="233"/>
        <v>1.0231118299999999</v>
      </c>
      <c r="I766" s="69">
        <f t="shared" si="222"/>
        <v>4.65E-2</v>
      </c>
      <c r="J766" s="71">
        <f t="shared" si="223"/>
        <v>44819</v>
      </c>
      <c r="K766" s="72">
        <f t="shared" si="224"/>
        <v>45</v>
      </c>
      <c r="L766" s="73">
        <f t="shared" si="235"/>
        <v>45</v>
      </c>
      <c r="M766" s="74">
        <f t="shared" si="236"/>
        <v>1.008149323</v>
      </c>
      <c r="N766" s="74">
        <f t="shared" ca="1" si="237"/>
        <v>1.031449499</v>
      </c>
      <c r="O766" s="73">
        <f t="shared" si="225"/>
        <v>0</v>
      </c>
      <c r="P766" s="70">
        <f t="shared" ca="1" si="226"/>
        <v>23.587124249999999</v>
      </c>
      <c r="Q766" s="70">
        <f t="shared" si="227"/>
        <v>0</v>
      </c>
      <c r="R766" s="75" t="str">
        <f t="shared" si="228"/>
        <v>J=</v>
      </c>
      <c r="S766" s="71">
        <f t="shared" si="229"/>
        <v>45000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15">
      <c r="A767" s="68">
        <f t="shared" si="221"/>
        <v>44888</v>
      </c>
      <c r="B767" s="82">
        <f t="shared" ca="1" si="230"/>
        <v>774.11962499000003</v>
      </c>
      <c r="C767" s="70">
        <f t="shared" si="234"/>
        <v>750</v>
      </c>
      <c r="D767" s="11">
        <f ca="1">IF(A767&lt;$B$1,VLOOKUP(A767,[1]DI!$A$4:$B$15000,2),0)</f>
        <v>0.13650000000000001</v>
      </c>
      <c r="E767" s="70">
        <f t="shared" ca="1" si="231"/>
        <v>1.00050788</v>
      </c>
      <c r="F767" s="70">
        <f ca="1">(TRUNC(PRODUCT($E$12:$E766),16))</f>
        <v>1.1608685716853699</v>
      </c>
      <c r="G767" s="70">
        <f t="shared" ca="1" si="232"/>
        <v>1.1340688800949099</v>
      </c>
      <c r="H767" s="70">
        <f t="shared" ca="1" si="233"/>
        <v>1.0236314500000001</v>
      </c>
      <c r="I767" s="69">
        <f t="shared" si="222"/>
        <v>4.65E-2</v>
      </c>
      <c r="J767" s="71">
        <f t="shared" si="223"/>
        <v>44819</v>
      </c>
      <c r="K767" s="72">
        <f t="shared" si="224"/>
        <v>46</v>
      </c>
      <c r="L767" s="73">
        <f t="shared" si="235"/>
        <v>46</v>
      </c>
      <c r="M767" s="74">
        <f t="shared" si="236"/>
        <v>1.0083311720000001</v>
      </c>
      <c r="N767" s="74">
        <f t="shared" ca="1" si="237"/>
        <v>1.0321594999999999</v>
      </c>
      <c r="O767" s="73">
        <f t="shared" si="225"/>
        <v>0</v>
      </c>
      <c r="P767" s="70">
        <f t="shared" ca="1" si="226"/>
        <v>24.119624989999998</v>
      </c>
      <c r="Q767" s="70">
        <f t="shared" si="227"/>
        <v>0</v>
      </c>
      <c r="R767" s="75" t="str">
        <f t="shared" si="228"/>
        <v>J=</v>
      </c>
      <c r="S767" s="71">
        <f t="shared" si="229"/>
        <v>45000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15">
      <c r="A768" s="68">
        <f t="shared" si="221"/>
        <v>44889</v>
      </c>
      <c r="B768" s="82">
        <f t="shared" ca="1" si="230"/>
        <v>774.65248874999997</v>
      </c>
      <c r="C768" s="70">
        <f t="shared" si="234"/>
        <v>750</v>
      </c>
      <c r="D768" s="11">
        <f ca="1">IF(A768&lt;$B$1,VLOOKUP(A768,[1]DI!$A$4:$B$15000,2),0)</f>
        <v>0.13650000000000001</v>
      </c>
      <c r="E768" s="70">
        <f t="shared" ca="1" si="231"/>
        <v>1.00050788</v>
      </c>
      <c r="F768" s="70">
        <f ca="1">(TRUNC(PRODUCT($E$12:$E767),16))</f>
        <v>1.1614581536155599</v>
      </c>
      <c r="G768" s="70">
        <f t="shared" ca="1" si="232"/>
        <v>1.1340688800949099</v>
      </c>
      <c r="H768" s="70">
        <f t="shared" ca="1" si="233"/>
        <v>1.02415133</v>
      </c>
      <c r="I768" s="69">
        <f t="shared" si="222"/>
        <v>4.65E-2</v>
      </c>
      <c r="J768" s="71">
        <f t="shared" si="223"/>
        <v>44819</v>
      </c>
      <c r="K768" s="72">
        <f t="shared" si="224"/>
        <v>47</v>
      </c>
      <c r="L768" s="73">
        <f t="shared" si="235"/>
        <v>47</v>
      </c>
      <c r="M768" s="74">
        <f t="shared" si="236"/>
        <v>1.0085130529999999</v>
      </c>
      <c r="N768" s="74">
        <f t="shared" ca="1" si="237"/>
        <v>1.032869985</v>
      </c>
      <c r="O768" s="73">
        <f t="shared" si="225"/>
        <v>0</v>
      </c>
      <c r="P768" s="70">
        <f t="shared" ca="1" si="226"/>
        <v>24.65248875</v>
      </c>
      <c r="Q768" s="70">
        <f t="shared" si="227"/>
        <v>0</v>
      </c>
      <c r="R768" s="75" t="str">
        <f t="shared" si="228"/>
        <v>J=</v>
      </c>
      <c r="S768" s="71">
        <f t="shared" si="229"/>
        <v>45000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15">
      <c r="A769" s="68">
        <f t="shared" si="221"/>
        <v>44890</v>
      </c>
      <c r="B769" s="82">
        <f t="shared" ca="1" si="230"/>
        <v>775.18572374999997</v>
      </c>
      <c r="C769" s="70">
        <f t="shared" si="234"/>
        <v>750</v>
      </c>
      <c r="D769" s="11">
        <f ca="1">IF(A769&lt;$B$1,VLOOKUP(A769,[1]DI!$A$4:$B$15000,2),0)</f>
        <v>0.13650000000000001</v>
      </c>
      <c r="E769" s="70">
        <f t="shared" ca="1" si="231"/>
        <v>1.00050788</v>
      </c>
      <c r="F769" s="70">
        <f ca="1">(TRUNC(PRODUCT($E$12:$E768),16))</f>
        <v>1.1620480349826201</v>
      </c>
      <c r="G769" s="70">
        <f t="shared" ca="1" si="232"/>
        <v>1.1340688800949099</v>
      </c>
      <c r="H769" s="70">
        <f t="shared" ca="1" si="233"/>
        <v>1.0246714800000001</v>
      </c>
      <c r="I769" s="69">
        <f t="shared" si="222"/>
        <v>4.65E-2</v>
      </c>
      <c r="J769" s="71">
        <f t="shared" si="223"/>
        <v>44819</v>
      </c>
      <c r="K769" s="72">
        <f t="shared" si="224"/>
        <v>48</v>
      </c>
      <c r="L769" s="73">
        <f t="shared" si="235"/>
        <v>48</v>
      </c>
      <c r="M769" s="74">
        <f t="shared" si="236"/>
        <v>1.0086949670000001</v>
      </c>
      <c r="N769" s="74">
        <f t="shared" ca="1" si="237"/>
        <v>1.0335809650000001</v>
      </c>
      <c r="O769" s="73">
        <f t="shared" si="225"/>
        <v>0</v>
      </c>
      <c r="P769" s="70">
        <f t="shared" ca="1" si="226"/>
        <v>25.185723750000001</v>
      </c>
      <c r="Q769" s="70">
        <f t="shared" si="227"/>
        <v>0</v>
      </c>
      <c r="R769" s="75" t="str">
        <f t="shared" si="228"/>
        <v>J=</v>
      </c>
      <c r="S769" s="71">
        <f t="shared" si="229"/>
        <v>45000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15">
      <c r="A770" s="68">
        <f t="shared" si="221"/>
        <v>44891</v>
      </c>
      <c r="B770" s="82">
        <f t="shared" ca="1" si="230"/>
        <v>775.71932249999998</v>
      </c>
      <c r="C770" s="70">
        <f t="shared" si="234"/>
        <v>750</v>
      </c>
      <c r="D770" s="11">
        <f ca="1">IF(A770&lt;$B$1,VLOOKUP(A770,[1]DI!$A$4:$B$15000,2),0)</f>
        <v>0</v>
      </c>
      <c r="E770" s="70">
        <f t="shared" ca="1" si="231"/>
        <v>1</v>
      </c>
      <c r="F770" s="70">
        <f ca="1">(TRUNC(PRODUCT($E$12:$E769),16))</f>
        <v>1.1626382159386199</v>
      </c>
      <c r="G770" s="70">
        <f t="shared" ca="1" si="232"/>
        <v>1.1340688800949099</v>
      </c>
      <c r="H770" s="70">
        <f t="shared" ca="1" si="233"/>
        <v>1.0251918900000001</v>
      </c>
      <c r="I770" s="69">
        <f t="shared" si="222"/>
        <v>4.65E-2</v>
      </c>
      <c r="J770" s="71">
        <f t="shared" si="223"/>
        <v>44819</v>
      </c>
      <c r="K770" s="72">
        <f t="shared" si="224"/>
        <v>48</v>
      </c>
      <c r="L770" s="73">
        <f t="shared" si="235"/>
        <v>49</v>
      </c>
      <c r="M770" s="74">
        <f t="shared" si="236"/>
        <v>1.008876914</v>
      </c>
      <c r="N770" s="74">
        <f t="shared" ca="1" si="237"/>
        <v>1.03429243</v>
      </c>
      <c r="O770" s="73">
        <f t="shared" si="225"/>
        <v>0</v>
      </c>
      <c r="P770" s="70">
        <f t="shared" ca="1" si="226"/>
        <v>25.719322500000001</v>
      </c>
      <c r="Q770" s="70">
        <f t="shared" si="227"/>
        <v>0</v>
      </c>
      <c r="R770" s="75" t="str">
        <f t="shared" si="228"/>
        <v>J=</v>
      </c>
      <c r="S770" s="71">
        <f t="shared" si="229"/>
        <v>45000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15">
      <c r="A771" s="68">
        <f t="shared" si="221"/>
        <v>44892</v>
      </c>
      <c r="B771" s="82">
        <f t="shared" ca="1" si="230"/>
        <v>775.71932249999998</v>
      </c>
      <c r="C771" s="70">
        <f t="shared" si="234"/>
        <v>750</v>
      </c>
      <c r="D771" s="11">
        <f ca="1">IF(A771&lt;$B$1,VLOOKUP(A771,[1]DI!$A$4:$B$15000,2),0)</f>
        <v>0</v>
      </c>
      <c r="E771" s="70">
        <f t="shared" ca="1" si="231"/>
        <v>1</v>
      </c>
      <c r="F771" s="70">
        <f ca="1">(TRUNC(PRODUCT($E$12:$E770),16))</f>
        <v>1.1626382159386199</v>
      </c>
      <c r="G771" s="70">
        <f t="shared" ca="1" si="232"/>
        <v>1.1340688800949099</v>
      </c>
      <c r="H771" s="70">
        <f t="shared" ca="1" si="233"/>
        <v>1.0251918900000001</v>
      </c>
      <c r="I771" s="69">
        <f t="shared" si="222"/>
        <v>4.65E-2</v>
      </c>
      <c r="J771" s="71">
        <f t="shared" si="223"/>
        <v>44819</v>
      </c>
      <c r="K771" s="72">
        <f t="shared" si="224"/>
        <v>48</v>
      </c>
      <c r="L771" s="73">
        <f t="shared" si="235"/>
        <v>49</v>
      </c>
      <c r="M771" s="74">
        <f t="shared" si="236"/>
        <v>1.008876914</v>
      </c>
      <c r="N771" s="74">
        <f t="shared" ca="1" si="237"/>
        <v>1.03429243</v>
      </c>
      <c r="O771" s="73">
        <f t="shared" si="225"/>
        <v>0</v>
      </c>
      <c r="P771" s="70">
        <f t="shared" ca="1" si="226"/>
        <v>25.719322500000001</v>
      </c>
      <c r="Q771" s="70">
        <f t="shared" si="227"/>
        <v>0</v>
      </c>
      <c r="R771" s="75" t="str">
        <f t="shared" si="228"/>
        <v>J=</v>
      </c>
      <c r="S771" s="71">
        <f t="shared" si="229"/>
        <v>45000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15">
      <c r="A772" s="68">
        <f t="shared" si="221"/>
        <v>44893</v>
      </c>
      <c r="B772" s="82">
        <f t="shared" ca="1" si="230"/>
        <v>775.71932249999998</v>
      </c>
      <c r="C772" s="70">
        <f t="shared" si="234"/>
        <v>750</v>
      </c>
      <c r="D772" s="11">
        <f ca="1">IF(A772&lt;$B$1,VLOOKUP(A772,[1]DI!$A$4:$B$15000,2),0)</f>
        <v>0.13650000000000001</v>
      </c>
      <c r="E772" s="70">
        <f t="shared" ca="1" si="231"/>
        <v>1.00050788</v>
      </c>
      <c r="F772" s="70">
        <f ca="1">(TRUNC(PRODUCT($E$12:$E771),16))</f>
        <v>1.1626382159386199</v>
      </c>
      <c r="G772" s="70">
        <f t="shared" ca="1" si="232"/>
        <v>1.1340688800949099</v>
      </c>
      <c r="H772" s="70">
        <f t="shared" ca="1" si="233"/>
        <v>1.0251918900000001</v>
      </c>
      <c r="I772" s="69">
        <f t="shared" si="222"/>
        <v>4.65E-2</v>
      </c>
      <c r="J772" s="71">
        <f t="shared" si="223"/>
        <v>44819</v>
      </c>
      <c r="K772" s="72">
        <f t="shared" si="224"/>
        <v>49</v>
      </c>
      <c r="L772" s="73">
        <f t="shared" si="235"/>
        <v>49</v>
      </c>
      <c r="M772" s="74">
        <f t="shared" si="236"/>
        <v>1.008876914</v>
      </c>
      <c r="N772" s="74">
        <f t="shared" ca="1" si="237"/>
        <v>1.03429243</v>
      </c>
      <c r="O772" s="73">
        <f t="shared" si="225"/>
        <v>0</v>
      </c>
      <c r="P772" s="70">
        <f t="shared" ca="1" si="226"/>
        <v>25.719322500000001</v>
      </c>
      <c r="Q772" s="70">
        <f t="shared" si="227"/>
        <v>0</v>
      </c>
      <c r="R772" s="75" t="str">
        <f t="shared" si="228"/>
        <v>J=</v>
      </c>
      <c r="S772" s="71">
        <f t="shared" si="229"/>
        <v>45000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15">
      <c r="A773" s="68">
        <f t="shared" si="221"/>
        <v>44894</v>
      </c>
      <c r="B773" s="82">
        <f t="shared" ca="1" si="230"/>
        <v>776.25328500000001</v>
      </c>
      <c r="C773" s="70">
        <f t="shared" si="234"/>
        <v>750</v>
      </c>
      <c r="D773" s="11">
        <f ca="1">IF(A773&lt;$B$1,VLOOKUP(A773,[1]DI!$A$4:$B$15000,2),0)</f>
        <v>0.13650000000000001</v>
      </c>
      <c r="E773" s="70">
        <f t="shared" ca="1" si="231"/>
        <v>1.00050788</v>
      </c>
      <c r="F773" s="70">
        <f ca="1">(TRUNC(PRODUCT($E$12:$E772),16))</f>
        <v>1.1632286966357399</v>
      </c>
      <c r="G773" s="70">
        <f t="shared" ca="1" si="232"/>
        <v>1.1340688800949099</v>
      </c>
      <c r="H773" s="70">
        <f t="shared" ca="1" si="233"/>
        <v>1.0257125600000001</v>
      </c>
      <c r="I773" s="69">
        <f t="shared" si="222"/>
        <v>4.65E-2</v>
      </c>
      <c r="J773" s="71">
        <f t="shared" si="223"/>
        <v>44819</v>
      </c>
      <c r="K773" s="72">
        <f t="shared" si="224"/>
        <v>50</v>
      </c>
      <c r="L773" s="73">
        <f t="shared" si="235"/>
        <v>50</v>
      </c>
      <c r="M773" s="74">
        <f t="shared" si="236"/>
        <v>1.009058893</v>
      </c>
      <c r="N773" s="74">
        <f t="shared" ca="1" si="237"/>
        <v>1.0350043799999999</v>
      </c>
      <c r="O773" s="73">
        <f t="shared" si="225"/>
        <v>0</v>
      </c>
      <c r="P773" s="70">
        <f t="shared" ca="1" si="226"/>
        <v>26.253285000000002</v>
      </c>
      <c r="Q773" s="70">
        <f t="shared" si="227"/>
        <v>0</v>
      </c>
      <c r="R773" s="75" t="str">
        <f t="shared" si="228"/>
        <v>J=</v>
      </c>
      <c r="S773" s="71">
        <f t="shared" si="229"/>
        <v>45000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15">
      <c r="A774" s="68">
        <f t="shared" si="221"/>
        <v>44895</v>
      </c>
      <c r="B774" s="82">
        <f t="shared" ca="1" si="230"/>
        <v>776.78762024000002</v>
      </c>
      <c r="C774" s="70">
        <f t="shared" si="234"/>
        <v>750</v>
      </c>
      <c r="D774" s="11">
        <f ca="1">IF(A774&lt;$B$1,VLOOKUP(A774,[1]DI!$A$4:$B$15000,2),0)</f>
        <v>0.13650000000000001</v>
      </c>
      <c r="E774" s="70">
        <f t="shared" ca="1" si="231"/>
        <v>1.00050788</v>
      </c>
      <c r="F774" s="70">
        <f ca="1">(TRUNC(PRODUCT($E$12:$E773),16))</f>
        <v>1.1638194772261801</v>
      </c>
      <c r="G774" s="70">
        <f t="shared" ca="1" si="232"/>
        <v>1.1340688800949099</v>
      </c>
      <c r="H774" s="70">
        <f t="shared" ca="1" si="233"/>
        <v>1.0262335</v>
      </c>
      <c r="I774" s="69">
        <f t="shared" si="222"/>
        <v>4.65E-2</v>
      </c>
      <c r="J774" s="71">
        <f t="shared" si="223"/>
        <v>44819</v>
      </c>
      <c r="K774" s="72">
        <f t="shared" si="224"/>
        <v>51</v>
      </c>
      <c r="L774" s="73">
        <f t="shared" si="235"/>
        <v>51</v>
      </c>
      <c r="M774" s="74">
        <f t="shared" si="236"/>
        <v>1.009240906</v>
      </c>
      <c r="N774" s="74">
        <f t="shared" ca="1" si="237"/>
        <v>1.0357168269999999</v>
      </c>
      <c r="O774" s="73">
        <f t="shared" si="225"/>
        <v>0</v>
      </c>
      <c r="P774" s="70">
        <f t="shared" ca="1" si="226"/>
        <v>26.787620239999999</v>
      </c>
      <c r="Q774" s="70">
        <f t="shared" si="227"/>
        <v>0</v>
      </c>
      <c r="R774" s="75" t="str">
        <f t="shared" si="228"/>
        <v>J=</v>
      </c>
      <c r="S774" s="71">
        <f t="shared" si="229"/>
        <v>45000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15">
      <c r="A775" s="68">
        <f t="shared" si="221"/>
        <v>44896</v>
      </c>
      <c r="B775" s="82">
        <f t="shared" ca="1" si="230"/>
        <v>777.32231924999996</v>
      </c>
      <c r="C775" s="70">
        <f t="shared" si="234"/>
        <v>750</v>
      </c>
      <c r="D775" s="11">
        <f ca="1">IF(A775&lt;$B$1,VLOOKUP(A775,[1]DI!$A$4:$B$15000,2),0)</f>
        <v>0.13650000000000001</v>
      </c>
      <c r="E775" s="70">
        <f t="shared" ca="1" si="231"/>
        <v>1.00050788</v>
      </c>
      <c r="F775" s="70">
        <f ca="1">(TRUNC(PRODUCT($E$12:$E774),16))</f>
        <v>1.1644105578622801</v>
      </c>
      <c r="G775" s="70">
        <f t="shared" ca="1" si="232"/>
        <v>1.1340688800949099</v>
      </c>
      <c r="H775" s="70">
        <f t="shared" ca="1" si="233"/>
        <v>1.0267546999999999</v>
      </c>
      <c r="I775" s="69">
        <f t="shared" si="222"/>
        <v>4.65E-2</v>
      </c>
      <c r="J775" s="71">
        <f t="shared" si="223"/>
        <v>44819</v>
      </c>
      <c r="K775" s="72">
        <f t="shared" si="224"/>
        <v>52</v>
      </c>
      <c r="L775" s="73">
        <f t="shared" si="235"/>
        <v>52</v>
      </c>
      <c r="M775" s="74">
        <f t="shared" si="236"/>
        <v>1.0094229509999999</v>
      </c>
      <c r="N775" s="74">
        <f t="shared" ca="1" si="237"/>
        <v>1.036429759</v>
      </c>
      <c r="O775" s="73">
        <f t="shared" si="225"/>
        <v>0</v>
      </c>
      <c r="P775" s="70">
        <f t="shared" ca="1" si="226"/>
        <v>27.32231925</v>
      </c>
      <c r="Q775" s="70">
        <f t="shared" si="227"/>
        <v>0</v>
      </c>
      <c r="R775" s="75" t="str">
        <f t="shared" si="228"/>
        <v>J=</v>
      </c>
      <c r="S775" s="71">
        <f t="shared" si="229"/>
        <v>45000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15">
      <c r="A776" s="68">
        <f t="shared" si="221"/>
        <v>44897</v>
      </c>
      <c r="B776" s="82">
        <f t="shared" ca="1" si="230"/>
        <v>777.85739024999998</v>
      </c>
      <c r="C776" s="70">
        <f t="shared" si="234"/>
        <v>750</v>
      </c>
      <c r="D776" s="11">
        <f ca="1">IF(A776&lt;$B$1,VLOOKUP(A776,[1]DI!$A$4:$B$15000,2),0)</f>
        <v>0.13650000000000001</v>
      </c>
      <c r="E776" s="70">
        <f t="shared" ca="1" si="231"/>
        <v>1.00050788</v>
      </c>
      <c r="F776" s="70">
        <f ca="1">(TRUNC(PRODUCT($E$12:$E775),16))</f>
        <v>1.1650019386963999</v>
      </c>
      <c r="G776" s="70">
        <f t="shared" ca="1" si="232"/>
        <v>1.1340688800949099</v>
      </c>
      <c r="H776" s="70">
        <f t="shared" ca="1" si="233"/>
        <v>1.0272761699999999</v>
      </c>
      <c r="I776" s="69">
        <f t="shared" si="222"/>
        <v>4.65E-2</v>
      </c>
      <c r="J776" s="71">
        <f t="shared" si="223"/>
        <v>44819</v>
      </c>
      <c r="K776" s="72">
        <f t="shared" si="224"/>
        <v>53</v>
      </c>
      <c r="L776" s="73">
        <f t="shared" si="235"/>
        <v>53</v>
      </c>
      <c r="M776" s="74">
        <f t="shared" si="236"/>
        <v>1.009605029</v>
      </c>
      <c r="N776" s="74">
        <f t="shared" ca="1" si="237"/>
        <v>1.0371431870000001</v>
      </c>
      <c r="O776" s="73">
        <f t="shared" si="225"/>
        <v>0</v>
      </c>
      <c r="P776" s="70">
        <f t="shared" ca="1" si="226"/>
        <v>27.857390250000002</v>
      </c>
      <c r="Q776" s="70">
        <f t="shared" si="227"/>
        <v>0</v>
      </c>
      <c r="R776" s="75" t="str">
        <f t="shared" si="228"/>
        <v>J=</v>
      </c>
      <c r="S776" s="71">
        <f t="shared" si="229"/>
        <v>45000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15">
      <c r="A777" s="68">
        <f t="shared" si="221"/>
        <v>44898</v>
      </c>
      <c r="B777" s="82">
        <f t="shared" ca="1" si="230"/>
        <v>778.39283399999999</v>
      </c>
      <c r="C777" s="70">
        <f t="shared" si="234"/>
        <v>750</v>
      </c>
      <c r="D777" s="11">
        <f ca="1">IF(A777&lt;$B$1,VLOOKUP(A777,[1]DI!$A$4:$B$15000,2),0)</f>
        <v>0</v>
      </c>
      <c r="E777" s="70">
        <f t="shared" ca="1" si="231"/>
        <v>1</v>
      </c>
      <c r="F777" s="70">
        <f ca="1">(TRUNC(PRODUCT($E$12:$E776),16))</f>
        <v>1.1655936198810299</v>
      </c>
      <c r="G777" s="70">
        <f t="shared" ca="1" si="232"/>
        <v>1.1340688800949099</v>
      </c>
      <c r="H777" s="70">
        <f t="shared" ca="1" si="233"/>
        <v>1.0277979100000001</v>
      </c>
      <c r="I777" s="69">
        <f t="shared" si="222"/>
        <v>4.65E-2</v>
      </c>
      <c r="J777" s="71">
        <f t="shared" si="223"/>
        <v>44819</v>
      </c>
      <c r="K777" s="72">
        <f t="shared" si="224"/>
        <v>53</v>
      </c>
      <c r="L777" s="73">
        <f t="shared" si="235"/>
        <v>54</v>
      </c>
      <c r="M777" s="74">
        <f t="shared" si="236"/>
        <v>1.00978714</v>
      </c>
      <c r="N777" s="74">
        <f t="shared" ca="1" si="237"/>
        <v>1.037857112</v>
      </c>
      <c r="O777" s="73">
        <f t="shared" si="225"/>
        <v>0</v>
      </c>
      <c r="P777" s="70">
        <f t="shared" ca="1" si="226"/>
        <v>28.392834000000001</v>
      </c>
      <c r="Q777" s="70">
        <f t="shared" si="227"/>
        <v>0</v>
      </c>
      <c r="R777" s="75" t="str">
        <f t="shared" si="228"/>
        <v>J=</v>
      </c>
      <c r="S777" s="71">
        <f t="shared" si="229"/>
        <v>45000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15">
      <c r="A778" s="68">
        <f t="shared" si="221"/>
        <v>44899</v>
      </c>
      <c r="B778" s="82">
        <f t="shared" ca="1" si="230"/>
        <v>778.39283399999999</v>
      </c>
      <c r="C778" s="70">
        <f t="shared" si="234"/>
        <v>750</v>
      </c>
      <c r="D778" s="11">
        <f ca="1">IF(A778&lt;$B$1,VLOOKUP(A778,[1]DI!$A$4:$B$15000,2),0)</f>
        <v>0</v>
      </c>
      <c r="E778" s="70">
        <f t="shared" ca="1" si="231"/>
        <v>1</v>
      </c>
      <c r="F778" s="70">
        <f ca="1">(TRUNC(PRODUCT($E$12:$E777),16))</f>
        <v>1.1655936198810299</v>
      </c>
      <c r="G778" s="70">
        <f t="shared" ca="1" si="232"/>
        <v>1.1340688800949099</v>
      </c>
      <c r="H778" s="70">
        <f t="shared" ca="1" si="233"/>
        <v>1.0277979100000001</v>
      </c>
      <c r="I778" s="69">
        <f t="shared" si="222"/>
        <v>4.65E-2</v>
      </c>
      <c r="J778" s="71">
        <f t="shared" si="223"/>
        <v>44819</v>
      </c>
      <c r="K778" s="72">
        <f t="shared" si="224"/>
        <v>53</v>
      </c>
      <c r="L778" s="73">
        <f t="shared" si="235"/>
        <v>54</v>
      </c>
      <c r="M778" s="74">
        <f t="shared" si="236"/>
        <v>1.00978714</v>
      </c>
      <c r="N778" s="74">
        <f t="shared" ca="1" si="237"/>
        <v>1.037857112</v>
      </c>
      <c r="O778" s="73">
        <f t="shared" si="225"/>
        <v>0</v>
      </c>
      <c r="P778" s="70">
        <f t="shared" ca="1" si="226"/>
        <v>28.392834000000001</v>
      </c>
      <c r="Q778" s="70">
        <f t="shared" si="227"/>
        <v>0</v>
      </c>
      <c r="R778" s="75" t="str">
        <f t="shared" si="228"/>
        <v>J=</v>
      </c>
      <c r="S778" s="71">
        <f t="shared" si="229"/>
        <v>45000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15">
      <c r="A779" s="68">
        <f t="shared" si="221"/>
        <v>44900</v>
      </c>
      <c r="B779" s="82">
        <f t="shared" ca="1" si="230"/>
        <v>778.39283399999999</v>
      </c>
      <c r="C779" s="70">
        <f t="shared" si="234"/>
        <v>750</v>
      </c>
      <c r="D779" s="11">
        <f ca="1">IF(A779&lt;$B$1,VLOOKUP(A779,[1]DI!$A$4:$B$15000,2),0)</f>
        <v>0.13650000000000001</v>
      </c>
      <c r="E779" s="70">
        <f t="shared" ca="1" si="231"/>
        <v>1.00050788</v>
      </c>
      <c r="F779" s="70">
        <f ca="1">(TRUNC(PRODUCT($E$12:$E778),16))</f>
        <v>1.1655936198810299</v>
      </c>
      <c r="G779" s="70">
        <f t="shared" ca="1" si="232"/>
        <v>1.1340688800949099</v>
      </c>
      <c r="H779" s="70">
        <f t="shared" ca="1" si="233"/>
        <v>1.0277979100000001</v>
      </c>
      <c r="I779" s="69">
        <f t="shared" si="222"/>
        <v>4.65E-2</v>
      </c>
      <c r="J779" s="71">
        <f t="shared" si="223"/>
        <v>44819</v>
      </c>
      <c r="K779" s="72">
        <f t="shared" si="224"/>
        <v>54</v>
      </c>
      <c r="L779" s="73">
        <f t="shared" si="235"/>
        <v>54</v>
      </c>
      <c r="M779" s="74">
        <f t="shared" si="236"/>
        <v>1.00978714</v>
      </c>
      <c r="N779" s="74">
        <f t="shared" ca="1" si="237"/>
        <v>1.037857112</v>
      </c>
      <c r="O779" s="73">
        <f t="shared" si="225"/>
        <v>0</v>
      </c>
      <c r="P779" s="70">
        <f t="shared" ca="1" si="226"/>
        <v>28.392834000000001</v>
      </c>
      <c r="Q779" s="70">
        <f t="shared" si="227"/>
        <v>0</v>
      </c>
      <c r="R779" s="75" t="str">
        <f t="shared" si="228"/>
        <v>J=</v>
      </c>
      <c r="S779" s="71">
        <f t="shared" si="229"/>
        <v>45000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15">
      <c r="A780" s="68">
        <f t="shared" si="221"/>
        <v>44901</v>
      </c>
      <c r="B780" s="82">
        <f t="shared" ca="1" si="230"/>
        <v>778.92863475000001</v>
      </c>
      <c r="C780" s="70">
        <f t="shared" si="234"/>
        <v>750</v>
      </c>
      <c r="D780" s="11">
        <f ca="1">IF(A780&lt;$B$1,VLOOKUP(A780,[1]DI!$A$4:$B$15000,2),0)</f>
        <v>0.13650000000000001</v>
      </c>
      <c r="E780" s="70">
        <f t="shared" ca="1" si="231"/>
        <v>1.00050788</v>
      </c>
      <c r="F780" s="70">
        <f ca="1">(TRUNC(PRODUCT($E$12:$E779),16))</f>
        <v>1.16618560156869</v>
      </c>
      <c r="G780" s="70">
        <f t="shared" ca="1" si="232"/>
        <v>1.1340688800949099</v>
      </c>
      <c r="H780" s="70">
        <f t="shared" ca="1" si="233"/>
        <v>1.0283199000000001</v>
      </c>
      <c r="I780" s="69">
        <f t="shared" si="222"/>
        <v>4.65E-2</v>
      </c>
      <c r="J780" s="71">
        <f t="shared" si="223"/>
        <v>44819</v>
      </c>
      <c r="K780" s="72">
        <f t="shared" si="224"/>
        <v>55</v>
      </c>
      <c r="L780" s="73">
        <f t="shared" si="235"/>
        <v>55</v>
      </c>
      <c r="M780" s="74">
        <f t="shared" si="236"/>
        <v>1.0099692840000001</v>
      </c>
      <c r="N780" s="74">
        <f t="shared" ca="1" si="237"/>
        <v>1.0385715129999999</v>
      </c>
      <c r="O780" s="73">
        <f t="shared" si="225"/>
        <v>0</v>
      </c>
      <c r="P780" s="70">
        <f t="shared" ca="1" si="226"/>
        <v>28.928634750000001</v>
      </c>
      <c r="Q780" s="70">
        <f t="shared" si="227"/>
        <v>0</v>
      </c>
      <c r="R780" s="75" t="str">
        <f t="shared" si="228"/>
        <v>J=</v>
      </c>
      <c r="S780" s="71">
        <f t="shared" si="229"/>
        <v>45000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15">
      <c r="A781" s="68">
        <f t="shared" ref="A781:A844" si="238">(A780+1)</f>
        <v>44902</v>
      </c>
      <c r="B781" s="82">
        <f t="shared" ca="1" si="230"/>
        <v>779.46481573999995</v>
      </c>
      <c r="C781" s="70">
        <f t="shared" si="234"/>
        <v>750</v>
      </c>
      <c r="D781" s="11">
        <f ca="1">IF(A781&lt;$B$1,VLOOKUP(A781,[1]DI!$A$4:$B$15000,2),0)</f>
        <v>0.13650000000000001</v>
      </c>
      <c r="E781" s="70">
        <f t="shared" ca="1" si="231"/>
        <v>1.00050788</v>
      </c>
      <c r="F781" s="70">
        <f ca="1">(TRUNC(PRODUCT($E$12:$E780),16))</f>
        <v>1.16677788391202</v>
      </c>
      <c r="G781" s="70">
        <f t="shared" ca="1" si="232"/>
        <v>1.1340688800949099</v>
      </c>
      <c r="H781" s="70">
        <f t="shared" ca="1" si="233"/>
        <v>1.0288421699999999</v>
      </c>
      <c r="I781" s="69">
        <f t="shared" ref="I781:I844" si="239">I780</f>
        <v>4.65E-2</v>
      </c>
      <c r="J781" s="71">
        <f t="shared" ref="J781:J844" si="240">IF(O780&gt;0,VLOOKUP(O780,U$12:AE$48,2),J780)</f>
        <v>44819</v>
      </c>
      <c r="K781" s="72">
        <f t="shared" ref="K781:K844" si="241">IF(A781&gt;J781,IF(NETWORKDAYS(J781,A781,$U$72:$U$436)-1=0,1,NETWORKDAYS(J781,A781,$U$72:$U$436)-1),0)</f>
        <v>56</v>
      </c>
      <c r="L781" s="73">
        <f t="shared" si="235"/>
        <v>56</v>
      </c>
      <c r="M781" s="74">
        <f t="shared" si="236"/>
        <v>1.010151461</v>
      </c>
      <c r="N781" s="74">
        <f t="shared" ca="1" si="237"/>
        <v>1.0392864209999999</v>
      </c>
      <c r="O781" s="73">
        <f t="shared" ref="O781:O844" si="242">IF(VLOOKUP(A781,V$12:AC$60,8)=VLOOKUP(A780,V$12:AC$60,8),0,VLOOKUP(A781,V$12:AC$60,8))</f>
        <v>0</v>
      </c>
      <c r="P781" s="70">
        <f t="shared" ref="P781:P844" ca="1" si="243">TRUNC(((N781-1)*C781),8)</f>
        <v>29.464815739999999</v>
      </c>
      <c r="Q781" s="70">
        <f t="shared" ref="Q781:Q844" si="244">IF(O781&gt;0,VLOOKUP(O781,$U$12:$Z$60,6),0)</f>
        <v>0</v>
      </c>
      <c r="R781" s="75" t="str">
        <f t="shared" ref="R781:R844" si="245">IF(O780&gt;0,VLOOKUP(O780,U$12:AE$60,10),R780)</f>
        <v>J=</v>
      </c>
      <c r="S781" s="71">
        <f t="shared" ref="S781:S844" si="246">IF(O780&gt;0,VLOOKUP(O780,U$12:AE$60,11),S780)</f>
        <v>45000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15">
      <c r="A782" s="68">
        <f t="shared" si="238"/>
        <v>44903</v>
      </c>
      <c r="B782" s="82">
        <f t="shared" ref="B782:B845" ca="1" si="247">IF(A782&lt;=TODAY(),C782+P782,IF(AND(A782&gt;TODAY(),A782&lt;=$B$1),IF(VLOOKUP(TODAY(),$A$10:$D$10000,4,FALSE)=0,"n.d",C782+P782),"n.d"))</f>
        <v>780.00136124999995</v>
      </c>
      <c r="C782" s="70">
        <f t="shared" si="234"/>
        <v>750</v>
      </c>
      <c r="D782" s="11">
        <f ca="1">IF(A782&lt;$B$1,VLOOKUP(A782,[1]DI!$A$4:$B$15000,2),0)</f>
        <v>0.13650000000000001</v>
      </c>
      <c r="E782" s="70">
        <f t="shared" ref="E782:E845" ca="1" si="248">IF(A782&lt;A$10,1,ROUND(((1+D782)^(1/252)),8))</f>
        <v>1.00050788</v>
      </c>
      <c r="F782" s="70">
        <f ca="1">(TRUNC(PRODUCT($E$12:$E781),16))</f>
        <v>1.1673704670637</v>
      </c>
      <c r="G782" s="70">
        <f t="shared" ref="G782:G845" ca="1" si="249">IF(O781&gt;0,F781,G781)</f>
        <v>1.1340688800949099</v>
      </c>
      <c r="H782" s="70">
        <f t="shared" ref="H782:H845" ca="1" si="250">ROUND(F782/G782,8)</f>
        <v>1.0293646999999999</v>
      </c>
      <c r="I782" s="69">
        <f t="shared" si="239"/>
        <v>4.65E-2</v>
      </c>
      <c r="J782" s="71">
        <f t="shared" si="240"/>
        <v>44819</v>
      </c>
      <c r="K782" s="72">
        <f t="shared" si="241"/>
        <v>57</v>
      </c>
      <c r="L782" s="73">
        <f t="shared" si="235"/>
        <v>57</v>
      </c>
      <c r="M782" s="74">
        <f t="shared" si="236"/>
        <v>1.0103336700000001</v>
      </c>
      <c r="N782" s="74">
        <f t="shared" ca="1" si="237"/>
        <v>1.0400018150000001</v>
      </c>
      <c r="O782" s="73">
        <f t="shared" si="242"/>
        <v>0</v>
      </c>
      <c r="P782" s="70">
        <f t="shared" ca="1" si="243"/>
        <v>30.001361249999999</v>
      </c>
      <c r="Q782" s="70">
        <f t="shared" si="244"/>
        <v>0</v>
      </c>
      <c r="R782" s="75" t="str">
        <f t="shared" si="245"/>
        <v>J=</v>
      </c>
      <c r="S782" s="71">
        <f t="shared" si="246"/>
        <v>45000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15">
      <c r="A783" s="68">
        <f t="shared" si="238"/>
        <v>44904</v>
      </c>
      <c r="B783" s="82">
        <f t="shared" ca="1" si="247"/>
        <v>780.53827275000003</v>
      </c>
      <c r="C783" s="70">
        <f t="shared" si="234"/>
        <v>750</v>
      </c>
      <c r="D783" s="11">
        <f ca="1">IF(A783&lt;$B$1,VLOOKUP(A783,[1]DI!$A$4:$B$15000,2),0)</f>
        <v>0.13650000000000001</v>
      </c>
      <c r="E783" s="70">
        <f t="shared" ca="1" si="248"/>
        <v>1.00050788</v>
      </c>
      <c r="F783" s="70">
        <f ca="1">(TRUNC(PRODUCT($E$12:$E782),16))</f>
        <v>1.16796335117651</v>
      </c>
      <c r="G783" s="70">
        <f t="shared" ca="1" si="249"/>
        <v>1.1340688800949099</v>
      </c>
      <c r="H783" s="70">
        <f t="shared" ca="1" si="250"/>
        <v>1.0298874899999999</v>
      </c>
      <c r="I783" s="69">
        <f t="shared" si="239"/>
        <v>4.65E-2</v>
      </c>
      <c r="J783" s="71">
        <f t="shared" si="240"/>
        <v>44819</v>
      </c>
      <c r="K783" s="72">
        <f t="shared" si="241"/>
        <v>58</v>
      </c>
      <c r="L783" s="73">
        <f t="shared" si="235"/>
        <v>58</v>
      </c>
      <c r="M783" s="74">
        <f t="shared" si="236"/>
        <v>1.0105159130000001</v>
      </c>
      <c r="N783" s="74">
        <f t="shared" ca="1" si="237"/>
        <v>1.0407176970000001</v>
      </c>
      <c r="O783" s="73">
        <f t="shared" si="242"/>
        <v>0</v>
      </c>
      <c r="P783" s="70">
        <f t="shared" ca="1" si="243"/>
        <v>30.538272750000001</v>
      </c>
      <c r="Q783" s="70">
        <f t="shared" si="244"/>
        <v>0</v>
      </c>
      <c r="R783" s="75" t="str">
        <f t="shared" si="245"/>
        <v>J=</v>
      </c>
      <c r="S783" s="71">
        <f t="shared" si="246"/>
        <v>45000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15">
      <c r="A784" s="68">
        <f t="shared" si="238"/>
        <v>44905</v>
      </c>
      <c r="B784" s="82">
        <f t="shared" ca="1" si="247"/>
        <v>781.075557</v>
      </c>
      <c r="C784" s="70">
        <f t="shared" si="234"/>
        <v>750</v>
      </c>
      <c r="D784" s="11">
        <f ca="1">IF(A784&lt;$B$1,VLOOKUP(A784,[1]DI!$A$4:$B$15000,2),0)</f>
        <v>0</v>
      </c>
      <c r="E784" s="70">
        <f t="shared" ca="1" si="248"/>
        <v>1</v>
      </c>
      <c r="F784" s="70">
        <f ca="1">(TRUNC(PRODUCT($E$12:$E783),16))</f>
        <v>1.1685565364033099</v>
      </c>
      <c r="G784" s="70">
        <f t="shared" ca="1" si="249"/>
        <v>1.1340688800949099</v>
      </c>
      <c r="H784" s="70">
        <f t="shared" ca="1" si="250"/>
        <v>1.03041055</v>
      </c>
      <c r="I784" s="69">
        <f t="shared" si="239"/>
        <v>4.65E-2</v>
      </c>
      <c r="J784" s="71">
        <f t="shared" si="240"/>
        <v>44819</v>
      </c>
      <c r="K784" s="72">
        <f t="shared" si="241"/>
        <v>58</v>
      </c>
      <c r="L784" s="73">
        <f t="shared" si="235"/>
        <v>59</v>
      </c>
      <c r="M784" s="74">
        <f t="shared" si="236"/>
        <v>1.0106981880000001</v>
      </c>
      <c r="N784" s="74">
        <f t="shared" ca="1" si="237"/>
        <v>1.041434076</v>
      </c>
      <c r="O784" s="73">
        <f t="shared" si="242"/>
        <v>0</v>
      </c>
      <c r="P784" s="70">
        <f t="shared" ca="1" si="243"/>
        <v>31.075557</v>
      </c>
      <c r="Q784" s="70">
        <f t="shared" si="244"/>
        <v>0</v>
      </c>
      <c r="R784" s="75" t="str">
        <f t="shared" si="245"/>
        <v>J=</v>
      </c>
      <c r="S784" s="71">
        <f t="shared" si="246"/>
        <v>45000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15">
      <c r="A785" s="68">
        <f t="shared" si="238"/>
        <v>44906</v>
      </c>
      <c r="B785" s="82">
        <f t="shared" ca="1" si="247"/>
        <v>781.075557</v>
      </c>
      <c r="C785" s="70">
        <f t="shared" si="234"/>
        <v>750</v>
      </c>
      <c r="D785" s="11">
        <f ca="1">IF(A785&lt;$B$1,VLOOKUP(A785,[1]DI!$A$4:$B$15000,2),0)</f>
        <v>0</v>
      </c>
      <c r="E785" s="70">
        <f t="shared" ca="1" si="248"/>
        <v>1</v>
      </c>
      <c r="F785" s="70">
        <f ca="1">(TRUNC(PRODUCT($E$12:$E784),16))</f>
        <v>1.1685565364033099</v>
      </c>
      <c r="G785" s="70">
        <f t="shared" ca="1" si="249"/>
        <v>1.1340688800949099</v>
      </c>
      <c r="H785" s="70">
        <f t="shared" ca="1" si="250"/>
        <v>1.03041055</v>
      </c>
      <c r="I785" s="69">
        <f t="shared" si="239"/>
        <v>4.65E-2</v>
      </c>
      <c r="J785" s="71">
        <f t="shared" si="240"/>
        <v>44819</v>
      </c>
      <c r="K785" s="72">
        <f t="shared" si="241"/>
        <v>58</v>
      </c>
      <c r="L785" s="73">
        <f t="shared" si="235"/>
        <v>59</v>
      </c>
      <c r="M785" s="74">
        <f t="shared" si="236"/>
        <v>1.0106981880000001</v>
      </c>
      <c r="N785" s="74">
        <f t="shared" ca="1" si="237"/>
        <v>1.041434076</v>
      </c>
      <c r="O785" s="73">
        <f t="shared" si="242"/>
        <v>0</v>
      </c>
      <c r="P785" s="70">
        <f t="shared" ca="1" si="243"/>
        <v>31.075557</v>
      </c>
      <c r="Q785" s="70">
        <f t="shared" si="244"/>
        <v>0</v>
      </c>
      <c r="R785" s="75" t="str">
        <f t="shared" si="245"/>
        <v>J=</v>
      </c>
      <c r="S785" s="71">
        <f t="shared" si="246"/>
        <v>45000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15">
      <c r="A786" s="68">
        <f t="shared" si="238"/>
        <v>44907</v>
      </c>
      <c r="B786" s="82">
        <f t="shared" ca="1" si="247"/>
        <v>781.075557</v>
      </c>
      <c r="C786" s="70">
        <f t="shared" si="234"/>
        <v>750</v>
      </c>
      <c r="D786" s="11">
        <f ca="1">IF(A786&lt;$B$1,VLOOKUP(A786,[1]DI!$A$4:$B$15000,2),0)</f>
        <v>0.13650000000000001</v>
      </c>
      <c r="E786" s="70">
        <f t="shared" ca="1" si="248"/>
        <v>1.00050788</v>
      </c>
      <c r="F786" s="70">
        <f ca="1">(TRUNC(PRODUCT($E$12:$E785),16))</f>
        <v>1.1685565364033099</v>
      </c>
      <c r="G786" s="70">
        <f t="shared" ca="1" si="249"/>
        <v>1.1340688800949099</v>
      </c>
      <c r="H786" s="70">
        <f t="shared" ca="1" si="250"/>
        <v>1.03041055</v>
      </c>
      <c r="I786" s="69">
        <f t="shared" si="239"/>
        <v>4.65E-2</v>
      </c>
      <c r="J786" s="71">
        <f t="shared" si="240"/>
        <v>44819</v>
      </c>
      <c r="K786" s="72">
        <f t="shared" si="241"/>
        <v>59</v>
      </c>
      <c r="L786" s="73">
        <f t="shared" si="235"/>
        <v>59</v>
      </c>
      <c r="M786" s="74">
        <f t="shared" si="236"/>
        <v>1.0106981880000001</v>
      </c>
      <c r="N786" s="74">
        <f t="shared" ca="1" si="237"/>
        <v>1.041434076</v>
      </c>
      <c r="O786" s="73">
        <f t="shared" si="242"/>
        <v>0</v>
      </c>
      <c r="P786" s="70">
        <f t="shared" ca="1" si="243"/>
        <v>31.075557</v>
      </c>
      <c r="Q786" s="70">
        <f t="shared" si="244"/>
        <v>0</v>
      </c>
      <c r="R786" s="75" t="str">
        <f t="shared" si="245"/>
        <v>J=</v>
      </c>
      <c r="S786" s="71">
        <f t="shared" si="246"/>
        <v>45000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15">
      <c r="A787" s="68">
        <f t="shared" si="238"/>
        <v>44908</v>
      </c>
      <c r="B787" s="82">
        <f t="shared" ca="1" si="247"/>
        <v>781.61320649000004</v>
      </c>
      <c r="C787" s="70">
        <f t="shared" si="234"/>
        <v>750</v>
      </c>
      <c r="D787" s="11">
        <f ca="1">IF(A787&lt;$B$1,VLOOKUP(A787,[1]DI!$A$4:$B$15000,2),0)</f>
        <v>0.13650000000000001</v>
      </c>
      <c r="E787" s="70">
        <f t="shared" ca="1" si="248"/>
        <v>1.00050788</v>
      </c>
      <c r="F787" s="70">
        <f ca="1">(TRUNC(PRODUCT($E$12:$E786),16))</f>
        <v>1.16915002289702</v>
      </c>
      <c r="G787" s="70">
        <f t="shared" ca="1" si="249"/>
        <v>1.1340688800949099</v>
      </c>
      <c r="H787" s="70">
        <f t="shared" ca="1" si="250"/>
        <v>1.0309338699999999</v>
      </c>
      <c r="I787" s="69">
        <f t="shared" si="239"/>
        <v>4.65E-2</v>
      </c>
      <c r="J787" s="71">
        <f t="shared" si="240"/>
        <v>44819</v>
      </c>
      <c r="K787" s="72">
        <f t="shared" si="241"/>
        <v>60</v>
      </c>
      <c r="L787" s="73">
        <f t="shared" si="235"/>
        <v>60</v>
      </c>
      <c r="M787" s="74">
        <f t="shared" si="236"/>
        <v>1.010880496</v>
      </c>
      <c r="N787" s="74">
        <f t="shared" ca="1" si="237"/>
        <v>1.0421509419999999</v>
      </c>
      <c r="O787" s="73">
        <f t="shared" si="242"/>
        <v>0</v>
      </c>
      <c r="P787" s="70">
        <f t="shared" ca="1" si="243"/>
        <v>31.61320649</v>
      </c>
      <c r="Q787" s="70">
        <f t="shared" si="244"/>
        <v>0</v>
      </c>
      <c r="R787" s="75" t="str">
        <f t="shared" si="245"/>
        <v>J=</v>
      </c>
      <c r="S787" s="71">
        <f t="shared" si="246"/>
        <v>45000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15">
      <c r="A788" s="68">
        <f t="shared" si="238"/>
        <v>44909</v>
      </c>
      <c r="B788" s="82">
        <f t="shared" ca="1" si="247"/>
        <v>782.15122948999999</v>
      </c>
      <c r="C788" s="70">
        <f t="shared" si="234"/>
        <v>750</v>
      </c>
      <c r="D788" s="11">
        <f ca="1">IF(A788&lt;$B$1,VLOOKUP(A788,[1]DI!$A$4:$B$15000,2),0)</f>
        <v>0.13650000000000001</v>
      </c>
      <c r="E788" s="70">
        <f t="shared" ca="1" si="248"/>
        <v>1.00050788</v>
      </c>
      <c r="F788" s="70">
        <f ca="1">(TRUNC(PRODUCT($E$12:$E787),16))</f>
        <v>1.1697438108106399</v>
      </c>
      <c r="G788" s="70">
        <f t="shared" ca="1" si="249"/>
        <v>1.1340688800949099</v>
      </c>
      <c r="H788" s="70">
        <f t="shared" ca="1" si="250"/>
        <v>1.0314574599999999</v>
      </c>
      <c r="I788" s="69">
        <f t="shared" si="239"/>
        <v>4.65E-2</v>
      </c>
      <c r="J788" s="71">
        <f t="shared" si="240"/>
        <v>44819</v>
      </c>
      <c r="K788" s="72">
        <f t="shared" si="241"/>
        <v>61</v>
      </c>
      <c r="L788" s="73">
        <f t="shared" si="235"/>
        <v>61</v>
      </c>
      <c r="M788" s="74">
        <f t="shared" si="236"/>
        <v>1.0110628370000001</v>
      </c>
      <c r="N788" s="74">
        <f t="shared" ca="1" si="237"/>
        <v>1.0428683059999999</v>
      </c>
      <c r="O788" s="73">
        <f t="shared" si="242"/>
        <v>0</v>
      </c>
      <c r="P788" s="70">
        <f t="shared" ca="1" si="243"/>
        <v>32.151229489999999</v>
      </c>
      <c r="Q788" s="70">
        <f t="shared" si="244"/>
        <v>0</v>
      </c>
      <c r="R788" s="75" t="str">
        <f t="shared" si="245"/>
        <v>J=</v>
      </c>
      <c r="S788" s="71">
        <f t="shared" si="246"/>
        <v>45000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15">
      <c r="A789" s="68">
        <f t="shared" si="238"/>
        <v>44910</v>
      </c>
      <c r="B789" s="82">
        <f t="shared" ca="1" si="247"/>
        <v>782.68962599999998</v>
      </c>
      <c r="C789" s="70">
        <f t="shared" si="234"/>
        <v>750</v>
      </c>
      <c r="D789" s="11">
        <f ca="1">IF(A789&lt;$B$1,VLOOKUP(A789,[1]DI!$A$4:$B$15000,2),0)</f>
        <v>0.13650000000000001</v>
      </c>
      <c r="E789" s="70">
        <f t="shared" ca="1" si="248"/>
        <v>1.00050788</v>
      </c>
      <c r="F789" s="70">
        <f ca="1">(TRUNC(PRODUCT($E$12:$E788),16))</f>
        <v>1.17033790029728</v>
      </c>
      <c r="G789" s="70">
        <f t="shared" ca="1" si="249"/>
        <v>1.1340688800949099</v>
      </c>
      <c r="H789" s="70">
        <f t="shared" ca="1" si="250"/>
        <v>1.0319813200000001</v>
      </c>
      <c r="I789" s="69">
        <f t="shared" si="239"/>
        <v>4.65E-2</v>
      </c>
      <c r="J789" s="71">
        <f t="shared" si="240"/>
        <v>44819</v>
      </c>
      <c r="K789" s="72">
        <f t="shared" si="241"/>
        <v>62</v>
      </c>
      <c r="L789" s="73">
        <f t="shared" si="235"/>
        <v>62</v>
      </c>
      <c r="M789" s="74">
        <f t="shared" si="236"/>
        <v>1.0112452110000001</v>
      </c>
      <c r="N789" s="74">
        <f t="shared" ca="1" si="237"/>
        <v>1.043586168</v>
      </c>
      <c r="O789" s="73">
        <f t="shared" si="242"/>
        <v>0</v>
      </c>
      <c r="P789" s="70">
        <f t="shared" ca="1" si="243"/>
        <v>32.689625999999997</v>
      </c>
      <c r="Q789" s="70">
        <f t="shared" si="244"/>
        <v>0</v>
      </c>
      <c r="R789" s="75" t="str">
        <f t="shared" si="245"/>
        <v>J=</v>
      </c>
      <c r="S789" s="71">
        <f t="shared" si="246"/>
        <v>45000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15">
      <c r="A790" s="68">
        <f t="shared" si="238"/>
        <v>44911</v>
      </c>
      <c r="B790" s="82">
        <f t="shared" ca="1" si="247"/>
        <v>783.22838849000004</v>
      </c>
      <c r="C790" s="70">
        <f t="shared" si="234"/>
        <v>750</v>
      </c>
      <c r="D790" s="11">
        <f ca="1">IF(A790&lt;$B$1,VLOOKUP(A790,[1]DI!$A$4:$B$15000,2),0)</f>
        <v>0.13650000000000001</v>
      </c>
      <c r="E790" s="70">
        <f t="shared" ca="1" si="248"/>
        <v>1.00050788</v>
      </c>
      <c r="F790" s="70">
        <f ca="1">(TRUNC(PRODUCT($E$12:$E789),16))</f>
        <v>1.1709322915100799</v>
      </c>
      <c r="G790" s="70">
        <f t="shared" ca="1" si="249"/>
        <v>1.1340688800949099</v>
      </c>
      <c r="H790" s="70">
        <f t="shared" ca="1" si="250"/>
        <v>1.03250544</v>
      </c>
      <c r="I790" s="69">
        <f t="shared" si="239"/>
        <v>4.65E-2</v>
      </c>
      <c r="J790" s="71">
        <f t="shared" si="240"/>
        <v>44819</v>
      </c>
      <c r="K790" s="72">
        <f t="shared" si="241"/>
        <v>63</v>
      </c>
      <c r="L790" s="73">
        <f t="shared" si="235"/>
        <v>63</v>
      </c>
      <c r="M790" s="74">
        <f t="shared" si="236"/>
        <v>1.0114276179999999</v>
      </c>
      <c r="N790" s="74">
        <f t="shared" ca="1" si="237"/>
        <v>1.0443045179999999</v>
      </c>
      <c r="O790" s="73">
        <f t="shared" si="242"/>
        <v>0</v>
      </c>
      <c r="P790" s="70">
        <f t="shared" ca="1" si="243"/>
        <v>33.22838849</v>
      </c>
      <c r="Q790" s="70">
        <f t="shared" si="244"/>
        <v>0</v>
      </c>
      <c r="R790" s="75" t="str">
        <f t="shared" si="245"/>
        <v>J=</v>
      </c>
      <c r="S790" s="71">
        <f t="shared" si="246"/>
        <v>45000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15">
      <c r="A791" s="68">
        <f t="shared" si="238"/>
        <v>44912</v>
      </c>
      <c r="B791" s="82">
        <f t="shared" ca="1" si="247"/>
        <v>783.76752375000001</v>
      </c>
      <c r="C791" s="70">
        <f t="shared" si="234"/>
        <v>750</v>
      </c>
      <c r="D791" s="11">
        <f ca="1">IF(A791&lt;$B$1,VLOOKUP(A791,[1]DI!$A$4:$B$15000,2),0)</f>
        <v>0</v>
      </c>
      <c r="E791" s="70">
        <f t="shared" ca="1" si="248"/>
        <v>1</v>
      </c>
      <c r="F791" s="70">
        <f ca="1">(TRUNC(PRODUCT($E$12:$E790),16))</f>
        <v>1.17152698460229</v>
      </c>
      <c r="G791" s="70">
        <f t="shared" ca="1" si="249"/>
        <v>1.1340688800949099</v>
      </c>
      <c r="H791" s="70">
        <f t="shared" ca="1" si="250"/>
        <v>1.03302983</v>
      </c>
      <c r="I791" s="69">
        <f t="shared" si="239"/>
        <v>4.65E-2</v>
      </c>
      <c r="J791" s="71">
        <f t="shared" si="240"/>
        <v>44819</v>
      </c>
      <c r="K791" s="72">
        <f t="shared" si="241"/>
        <v>63</v>
      </c>
      <c r="L791" s="73">
        <f t="shared" si="235"/>
        <v>64</v>
      </c>
      <c r="M791" s="74">
        <f t="shared" si="236"/>
        <v>1.011610057</v>
      </c>
      <c r="N791" s="74">
        <f t="shared" ca="1" si="237"/>
        <v>1.045023365</v>
      </c>
      <c r="O791" s="73">
        <f t="shared" si="242"/>
        <v>0</v>
      </c>
      <c r="P791" s="70">
        <f t="shared" ca="1" si="243"/>
        <v>33.767523750000002</v>
      </c>
      <c r="Q791" s="70">
        <f t="shared" si="244"/>
        <v>0</v>
      </c>
      <c r="R791" s="75" t="str">
        <f t="shared" si="245"/>
        <v>J=</v>
      </c>
      <c r="S791" s="71">
        <f t="shared" si="246"/>
        <v>45000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15">
      <c r="A792" s="68">
        <f t="shared" si="238"/>
        <v>44913</v>
      </c>
      <c r="B792" s="82">
        <f t="shared" ca="1" si="247"/>
        <v>783.76752375000001</v>
      </c>
      <c r="C792" s="70">
        <f t="shared" si="234"/>
        <v>750</v>
      </c>
      <c r="D792" s="11">
        <f ca="1">IF(A792&lt;$B$1,VLOOKUP(A792,[1]DI!$A$4:$B$15000,2),0)</f>
        <v>0</v>
      </c>
      <c r="E792" s="70">
        <f t="shared" ca="1" si="248"/>
        <v>1</v>
      </c>
      <c r="F792" s="70">
        <f ca="1">(TRUNC(PRODUCT($E$12:$E791),16))</f>
        <v>1.17152698460229</v>
      </c>
      <c r="G792" s="70">
        <f t="shared" ca="1" si="249"/>
        <v>1.1340688800949099</v>
      </c>
      <c r="H792" s="70">
        <f t="shared" ca="1" si="250"/>
        <v>1.03302983</v>
      </c>
      <c r="I792" s="69">
        <f t="shared" si="239"/>
        <v>4.65E-2</v>
      </c>
      <c r="J792" s="71">
        <f t="shared" si="240"/>
        <v>44819</v>
      </c>
      <c r="K792" s="72">
        <f t="shared" si="241"/>
        <v>63</v>
      </c>
      <c r="L792" s="73">
        <f t="shared" si="235"/>
        <v>64</v>
      </c>
      <c r="M792" s="74">
        <f t="shared" si="236"/>
        <v>1.011610057</v>
      </c>
      <c r="N792" s="74">
        <f t="shared" ca="1" si="237"/>
        <v>1.045023365</v>
      </c>
      <c r="O792" s="73">
        <f t="shared" si="242"/>
        <v>0</v>
      </c>
      <c r="P792" s="70">
        <f t="shared" ca="1" si="243"/>
        <v>33.767523750000002</v>
      </c>
      <c r="Q792" s="70">
        <f t="shared" si="244"/>
        <v>0</v>
      </c>
      <c r="R792" s="75" t="str">
        <f t="shared" si="245"/>
        <v>J=</v>
      </c>
      <c r="S792" s="71">
        <f t="shared" si="246"/>
        <v>45000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15">
      <c r="A793" s="68">
        <f t="shared" si="238"/>
        <v>44914</v>
      </c>
      <c r="B793" s="82">
        <f t="shared" ca="1" si="247"/>
        <v>783.76752375000001</v>
      </c>
      <c r="C793" s="70">
        <f t="shared" si="234"/>
        <v>750</v>
      </c>
      <c r="D793" s="11">
        <f ca="1">IF(A793&lt;$B$1,VLOOKUP(A793,[1]DI!$A$4:$B$15000,2),0)</f>
        <v>0.13650000000000001</v>
      </c>
      <c r="E793" s="70">
        <f t="shared" ca="1" si="248"/>
        <v>1.00050788</v>
      </c>
      <c r="F793" s="70">
        <f ca="1">(TRUNC(PRODUCT($E$12:$E792),16))</f>
        <v>1.17152698460229</v>
      </c>
      <c r="G793" s="70">
        <f t="shared" ca="1" si="249"/>
        <v>1.1340688800949099</v>
      </c>
      <c r="H793" s="70">
        <f t="shared" ca="1" si="250"/>
        <v>1.03302983</v>
      </c>
      <c r="I793" s="69">
        <f t="shared" si="239"/>
        <v>4.65E-2</v>
      </c>
      <c r="J793" s="71">
        <f t="shared" si="240"/>
        <v>44819</v>
      </c>
      <c r="K793" s="72">
        <f t="shared" si="241"/>
        <v>64</v>
      </c>
      <c r="L793" s="73">
        <f t="shared" si="235"/>
        <v>64</v>
      </c>
      <c r="M793" s="74">
        <f t="shared" si="236"/>
        <v>1.011610057</v>
      </c>
      <c r="N793" s="74">
        <f t="shared" ca="1" si="237"/>
        <v>1.045023365</v>
      </c>
      <c r="O793" s="73">
        <f t="shared" si="242"/>
        <v>0</v>
      </c>
      <c r="P793" s="70">
        <f t="shared" ca="1" si="243"/>
        <v>33.767523750000002</v>
      </c>
      <c r="Q793" s="70">
        <f t="shared" si="244"/>
        <v>0</v>
      </c>
      <c r="R793" s="75" t="str">
        <f t="shared" si="245"/>
        <v>J=</v>
      </c>
      <c r="S793" s="71">
        <f t="shared" si="246"/>
        <v>45000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15">
      <c r="A794" s="68">
        <f t="shared" si="238"/>
        <v>44915</v>
      </c>
      <c r="B794" s="82">
        <f t="shared" ca="1" si="247"/>
        <v>784.30703400000004</v>
      </c>
      <c r="C794" s="70">
        <f t="shared" si="234"/>
        <v>750</v>
      </c>
      <c r="D794" s="11">
        <f ca="1">IF(A794&lt;$B$1,VLOOKUP(A794,[1]DI!$A$4:$B$15000,2),0)</f>
        <v>0.13650000000000001</v>
      </c>
      <c r="E794" s="70">
        <f t="shared" ca="1" si="248"/>
        <v>1.00050788</v>
      </c>
      <c r="F794" s="70">
        <f ca="1">(TRUNC(PRODUCT($E$12:$E793),16))</f>
        <v>1.17212197972723</v>
      </c>
      <c r="G794" s="70">
        <f t="shared" ca="1" si="249"/>
        <v>1.1340688800949099</v>
      </c>
      <c r="H794" s="70">
        <f t="shared" ca="1" si="250"/>
        <v>1.03355449</v>
      </c>
      <c r="I794" s="69">
        <f t="shared" si="239"/>
        <v>4.65E-2</v>
      </c>
      <c r="J794" s="71">
        <f t="shared" si="240"/>
        <v>44819</v>
      </c>
      <c r="K794" s="72">
        <f t="shared" si="241"/>
        <v>65</v>
      </c>
      <c r="L794" s="73">
        <f t="shared" si="235"/>
        <v>65</v>
      </c>
      <c r="M794" s="74">
        <f t="shared" si="236"/>
        <v>1.0117925299999999</v>
      </c>
      <c r="N794" s="74">
        <f t="shared" ca="1" si="237"/>
        <v>1.045742712</v>
      </c>
      <c r="O794" s="73">
        <f t="shared" si="242"/>
        <v>0</v>
      </c>
      <c r="P794" s="70">
        <f t="shared" ca="1" si="243"/>
        <v>34.307034000000002</v>
      </c>
      <c r="Q794" s="70">
        <f t="shared" si="244"/>
        <v>0</v>
      </c>
      <c r="R794" s="75" t="str">
        <f t="shared" si="245"/>
        <v>J=</v>
      </c>
      <c r="S794" s="71">
        <f t="shared" si="246"/>
        <v>45000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15">
      <c r="A795" s="68">
        <f t="shared" si="238"/>
        <v>44916</v>
      </c>
      <c r="B795" s="82">
        <f t="shared" ca="1" si="247"/>
        <v>784.84691099999998</v>
      </c>
      <c r="C795" s="70">
        <f t="shared" si="234"/>
        <v>750</v>
      </c>
      <c r="D795" s="11">
        <f ca="1">IF(A795&lt;$B$1,VLOOKUP(A795,[1]DI!$A$4:$B$15000,2),0)</f>
        <v>0.13650000000000001</v>
      </c>
      <c r="E795" s="70">
        <f t="shared" ca="1" si="248"/>
        <v>1.00050788</v>
      </c>
      <c r="F795" s="70">
        <f ca="1">(TRUNC(PRODUCT($E$12:$E794),16))</f>
        <v>1.1727172770383001</v>
      </c>
      <c r="G795" s="70">
        <f t="shared" ca="1" si="249"/>
        <v>1.1340688800949099</v>
      </c>
      <c r="H795" s="70">
        <f t="shared" ca="1" si="250"/>
        <v>1.0340794099999999</v>
      </c>
      <c r="I795" s="69">
        <f t="shared" si="239"/>
        <v>4.65E-2</v>
      </c>
      <c r="J795" s="71">
        <f t="shared" si="240"/>
        <v>44819</v>
      </c>
      <c r="K795" s="72">
        <f t="shared" si="241"/>
        <v>66</v>
      </c>
      <c r="L795" s="73">
        <f t="shared" si="235"/>
        <v>66</v>
      </c>
      <c r="M795" s="74">
        <f t="shared" si="236"/>
        <v>1.0119750359999999</v>
      </c>
      <c r="N795" s="74">
        <f t="shared" ca="1" si="237"/>
        <v>1.046462548</v>
      </c>
      <c r="O795" s="73">
        <f t="shared" si="242"/>
        <v>0</v>
      </c>
      <c r="P795" s="70">
        <f t="shared" ca="1" si="243"/>
        <v>34.846910999999999</v>
      </c>
      <c r="Q795" s="70">
        <f t="shared" si="244"/>
        <v>0</v>
      </c>
      <c r="R795" s="75" t="str">
        <f t="shared" si="245"/>
        <v>J=</v>
      </c>
      <c r="S795" s="71">
        <f t="shared" si="246"/>
        <v>45000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15">
      <c r="A796" s="68">
        <f t="shared" si="238"/>
        <v>44917</v>
      </c>
      <c r="B796" s="82">
        <f t="shared" ca="1" si="247"/>
        <v>785.38716150000005</v>
      </c>
      <c r="C796" s="70">
        <f t="shared" si="234"/>
        <v>750</v>
      </c>
      <c r="D796" s="11">
        <f ca="1">IF(A796&lt;$B$1,VLOOKUP(A796,[1]DI!$A$4:$B$15000,2),0)</f>
        <v>0.13650000000000001</v>
      </c>
      <c r="E796" s="70">
        <f t="shared" ca="1" si="248"/>
        <v>1.00050788</v>
      </c>
      <c r="F796" s="70">
        <f ca="1">(TRUNC(PRODUCT($E$12:$E795),16))</f>
        <v>1.17331287668896</v>
      </c>
      <c r="G796" s="70">
        <f t="shared" ca="1" si="249"/>
        <v>1.1340688800949099</v>
      </c>
      <c r="H796" s="70">
        <f t="shared" ca="1" si="250"/>
        <v>1.0346046</v>
      </c>
      <c r="I796" s="69">
        <f t="shared" si="239"/>
        <v>4.65E-2</v>
      </c>
      <c r="J796" s="71">
        <f t="shared" si="240"/>
        <v>44819</v>
      </c>
      <c r="K796" s="72">
        <f t="shared" si="241"/>
        <v>67</v>
      </c>
      <c r="L796" s="73">
        <f t="shared" si="235"/>
        <v>67</v>
      </c>
      <c r="M796" s="74">
        <f t="shared" si="236"/>
        <v>1.0121575739999999</v>
      </c>
      <c r="N796" s="74">
        <f t="shared" ca="1" si="237"/>
        <v>1.047182882</v>
      </c>
      <c r="O796" s="73">
        <f t="shared" si="242"/>
        <v>0</v>
      </c>
      <c r="P796" s="70">
        <f t="shared" ca="1" si="243"/>
        <v>35.387161499999998</v>
      </c>
      <c r="Q796" s="70">
        <f t="shared" si="244"/>
        <v>0</v>
      </c>
      <c r="R796" s="75" t="str">
        <f t="shared" si="245"/>
        <v>J=</v>
      </c>
      <c r="S796" s="71">
        <f t="shared" si="246"/>
        <v>45000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15">
      <c r="A797" s="68">
        <f t="shared" si="238"/>
        <v>44918</v>
      </c>
      <c r="B797" s="82">
        <f t="shared" ca="1" si="247"/>
        <v>785.92777875000002</v>
      </c>
      <c r="C797" s="70">
        <f t="shared" si="234"/>
        <v>750</v>
      </c>
      <c r="D797" s="11">
        <f ca="1">IF(A797&lt;$B$1,VLOOKUP(A797,[1]DI!$A$4:$B$15000,2),0)</f>
        <v>0.13650000000000001</v>
      </c>
      <c r="E797" s="70">
        <f t="shared" ca="1" si="248"/>
        <v>1.00050788</v>
      </c>
      <c r="F797" s="70">
        <f ca="1">(TRUNC(PRODUCT($E$12:$E796),16))</f>
        <v>1.17390877883277</v>
      </c>
      <c r="G797" s="70">
        <f t="shared" ca="1" si="249"/>
        <v>1.1340688800949099</v>
      </c>
      <c r="H797" s="70">
        <f t="shared" ca="1" si="250"/>
        <v>1.03513005</v>
      </c>
      <c r="I797" s="69">
        <f t="shared" si="239"/>
        <v>4.65E-2</v>
      </c>
      <c r="J797" s="71">
        <f t="shared" si="240"/>
        <v>44819</v>
      </c>
      <c r="K797" s="72">
        <f t="shared" si="241"/>
        <v>68</v>
      </c>
      <c r="L797" s="73">
        <f t="shared" si="235"/>
        <v>68</v>
      </c>
      <c r="M797" s="74">
        <f t="shared" si="236"/>
        <v>1.012340145</v>
      </c>
      <c r="N797" s="74">
        <f t="shared" ca="1" si="237"/>
        <v>1.047903705</v>
      </c>
      <c r="O797" s="73">
        <f t="shared" si="242"/>
        <v>0</v>
      </c>
      <c r="P797" s="70">
        <f t="shared" ca="1" si="243"/>
        <v>35.927778750000002</v>
      </c>
      <c r="Q797" s="70">
        <f t="shared" si="244"/>
        <v>0</v>
      </c>
      <c r="R797" s="75" t="str">
        <f t="shared" si="245"/>
        <v>J=</v>
      </c>
      <c r="S797" s="71">
        <f t="shared" si="246"/>
        <v>45000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15">
      <c r="A798" s="68">
        <f t="shared" si="238"/>
        <v>44919</v>
      </c>
      <c r="B798" s="82">
        <f t="shared" ca="1" si="247"/>
        <v>786.46877099999995</v>
      </c>
      <c r="C798" s="70">
        <f t="shared" si="234"/>
        <v>750</v>
      </c>
      <c r="D798" s="11">
        <f ca="1">IF(A798&lt;$B$1,VLOOKUP(A798,[1]DI!$A$4:$B$15000,2),0)</f>
        <v>0</v>
      </c>
      <c r="E798" s="70">
        <f t="shared" ca="1" si="248"/>
        <v>1</v>
      </c>
      <c r="F798" s="70">
        <f ca="1">(TRUNC(PRODUCT($E$12:$E797),16))</f>
        <v>1.1745049836233701</v>
      </c>
      <c r="G798" s="70">
        <f t="shared" ca="1" si="249"/>
        <v>1.1340688800949099</v>
      </c>
      <c r="H798" s="70">
        <f t="shared" ca="1" si="250"/>
        <v>1.03565577</v>
      </c>
      <c r="I798" s="69">
        <f t="shared" si="239"/>
        <v>4.65E-2</v>
      </c>
      <c r="J798" s="71">
        <f t="shared" si="240"/>
        <v>44819</v>
      </c>
      <c r="K798" s="72">
        <f t="shared" si="241"/>
        <v>68</v>
      </c>
      <c r="L798" s="73">
        <f t="shared" si="235"/>
        <v>69</v>
      </c>
      <c r="M798" s="74">
        <f t="shared" si="236"/>
        <v>1.01252275</v>
      </c>
      <c r="N798" s="74">
        <f t="shared" ca="1" si="237"/>
        <v>1.048625028</v>
      </c>
      <c r="O798" s="73">
        <f t="shared" si="242"/>
        <v>0</v>
      </c>
      <c r="P798" s="70">
        <f t="shared" ca="1" si="243"/>
        <v>36.468770999999997</v>
      </c>
      <c r="Q798" s="70">
        <f t="shared" si="244"/>
        <v>0</v>
      </c>
      <c r="R798" s="75" t="str">
        <f t="shared" si="245"/>
        <v>J=</v>
      </c>
      <c r="S798" s="71">
        <f t="shared" si="246"/>
        <v>45000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15">
      <c r="A799" s="68">
        <f t="shared" si="238"/>
        <v>44920</v>
      </c>
      <c r="B799" s="82">
        <f t="shared" ca="1" si="247"/>
        <v>786.46877099999995</v>
      </c>
      <c r="C799" s="70">
        <f t="shared" si="234"/>
        <v>750</v>
      </c>
      <c r="D799" s="11">
        <f ca="1">IF(A799&lt;$B$1,VLOOKUP(A799,[1]DI!$A$4:$B$15000,2),0)</f>
        <v>0</v>
      </c>
      <c r="E799" s="70">
        <f t="shared" ca="1" si="248"/>
        <v>1</v>
      </c>
      <c r="F799" s="70">
        <f ca="1">(TRUNC(PRODUCT($E$12:$E798),16))</f>
        <v>1.1745049836233701</v>
      </c>
      <c r="G799" s="70">
        <f t="shared" ca="1" si="249"/>
        <v>1.1340688800949099</v>
      </c>
      <c r="H799" s="70">
        <f t="shared" ca="1" si="250"/>
        <v>1.03565577</v>
      </c>
      <c r="I799" s="69">
        <f t="shared" si="239"/>
        <v>4.65E-2</v>
      </c>
      <c r="J799" s="71">
        <f t="shared" si="240"/>
        <v>44819</v>
      </c>
      <c r="K799" s="72">
        <f t="shared" si="241"/>
        <v>68</v>
      </c>
      <c r="L799" s="73">
        <f t="shared" si="235"/>
        <v>69</v>
      </c>
      <c r="M799" s="74">
        <f t="shared" si="236"/>
        <v>1.01252275</v>
      </c>
      <c r="N799" s="74">
        <f t="shared" ca="1" si="237"/>
        <v>1.048625028</v>
      </c>
      <c r="O799" s="73">
        <f t="shared" si="242"/>
        <v>0</v>
      </c>
      <c r="P799" s="70">
        <f t="shared" ca="1" si="243"/>
        <v>36.468770999999997</v>
      </c>
      <c r="Q799" s="70">
        <f t="shared" si="244"/>
        <v>0</v>
      </c>
      <c r="R799" s="75" t="str">
        <f t="shared" si="245"/>
        <v>J=</v>
      </c>
      <c r="S799" s="71">
        <f t="shared" si="246"/>
        <v>45000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15">
      <c r="A800" s="68">
        <f t="shared" si="238"/>
        <v>44921</v>
      </c>
      <c r="B800" s="82">
        <f t="shared" ca="1" si="247"/>
        <v>786.46877099999995</v>
      </c>
      <c r="C800" s="70">
        <f t="shared" si="234"/>
        <v>750</v>
      </c>
      <c r="D800" s="11">
        <f ca="1">IF(A800&lt;$B$1,VLOOKUP(A800,[1]DI!$A$4:$B$15000,2),0)</f>
        <v>0.13650000000000001</v>
      </c>
      <c r="E800" s="70">
        <f t="shared" ca="1" si="248"/>
        <v>1.00050788</v>
      </c>
      <c r="F800" s="70">
        <f ca="1">(TRUNC(PRODUCT($E$12:$E799),16))</f>
        <v>1.1745049836233701</v>
      </c>
      <c r="G800" s="70">
        <f t="shared" ca="1" si="249"/>
        <v>1.1340688800949099</v>
      </c>
      <c r="H800" s="70">
        <f t="shared" ca="1" si="250"/>
        <v>1.03565577</v>
      </c>
      <c r="I800" s="69">
        <f t="shared" si="239"/>
        <v>4.65E-2</v>
      </c>
      <c r="J800" s="71">
        <f t="shared" si="240"/>
        <v>44819</v>
      </c>
      <c r="K800" s="72">
        <f t="shared" si="241"/>
        <v>69</v>
      </c>
      <c r="L800" s="73">
        <f t="shared" si="235"/>
        <v>69</v>
      </c>
      <c r="M800" s="74">
        <f t="shared" si="236"/>
        <v>1.01252275</v>
      </c>
      <c r="N800" s="74">
        <f t="shared" ca="1" si="237"/>
        <v>1.048625028</v>
      </c>
      <c r="O800" s="73">
        <f t="shared" si="242"/>
        <v>0</v>
      </c>
      <c r="P800" s="70">
        <f t="shared" ca="1" si="243"/>
        <v>36.468770999999997</v>
      </c>
      <c r="Q800" s="70">
        <f t="shared" si="244"/>
        <v>0</v>
      </c>
      <c r="R800" s="75" t="str">
        <f t="shared" si="245"/>
        <v>J=</v>
      </c>
      <c r="S800" s="71">
        <f t="shared" si="246"/>
        <v>45000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15">
      <c r="A801" s="68">
        <f t="shared" si="238"/>
        <v>44922</v>
      </c>
      <c r="B801" s="82">
        <f t="shared" ca="1" si="247"/>
        <v>787.01013750000004</v>
      </c>
      <c r="C801" s="70">
        <f t="shared" si="234"/>
        <v>750</v>
      </c>
      <c r="D801" s="11">
        <f ca="1">IF(A801&lt;$B$1,VLOOKUP(A801,[1]DI!$A$4:$B$15000,2),0)</f>
        <v>0.13650000000000001</v>
      </c>
      <c r="E801" s="70">
        <f t="shared" ca="1" si="248"/>
        <v>1.00050788</v>
      </c>
      <c r="F801" s="70">
        <f ca="1">(TRUNC(PRODUCT($E$12:$E800),16))</f>
        <v>1.17510149121445</v>
      </c>
      <c r="G801" s="70">
        <f t="shared" ca="1" si="249"/>
        <v>1.1340688800949099</v>
      </c>
      <c r="H801" s="70">
        <f t="shared" ca="1" si="250"/>
        <v>1.0361817600000001</v>
      </c>
      <c r="I801" s="69">
        <f t="shared" si="239"/>
        <v>4.65E-2</v>
      </c>
      <c r="J801" s="71">
        <f t="shared" si="240"/>
        <v>44819</v>
      </c>
      <c r="K801" s="72">
        <f t="shared" si="241"/>
        <v>70</v>
      </c>
      <c r="L801" s="73">
        <f t="shared" si="235"/>
        <v>70</v>
      </c>
      <c r="M801" s="74">
        <f t="shared" si="236"/>
        <v>1.012705387</v>
      </c>
      <c r="N801" s="74">
        <f t="shared" ca="1" si="237"/>
        <v>1.0493468500000001</v>
      </c>
      <c r="O801" s="73">
        <f t="shared" si="242"/>
        <v>0</v>
      </c>
      <c r="P801" s="70">
        <f t="shared" ca="1" si="243"/>
        <v>37.010137499999999</v>
      </c>
      <c r="Q801" s="70">
        <f t="shared" si="244"/>
        <v>0</v>
      </c>
      <c r="R801" s="75" t="str">
        <f t="shared" si="245"/>
        <v>J=</v>
      </c>
      <c r="S801" s="71">
        <f t="shared" si="246"/>
        <v>45000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15">
      <c r="A802" s="68">
        <f t="shared" si="238"/>
        <v>44923</v>
      </c>
      <c r="B802" s="82">
        <f t="shared" ca="1" si="247"/>
        <v>787.55187899999999</v>
      </c>
      <c r="C802" s="70">
        <f t="shared" si="234"/>
        <v>750</v>
      </c>
      <c r="D802" s="11">
        <f ca="1">IF(A802&lt;$B$1,VLOOKUP(A802,[1]DI!$A$4:$B$15000,2),0)</f>
        <v>0.13650000000000001</v>
      </c>
      <c r="E802" s="70">
        <f t="shared" ca="1" si="248"/>
        <v>1.00050788</v>
      </c>
      <c r="F802" s="70">
        <f ca="1">(TRUNC(PRODUCT($E$12:$E801),16))</f>
        <v>1.1756983017598099</v>
      </c>
      <c r="G802" s="70">
        <f t="shared" ca="1" si="249"/>
        <v>1.1340688800949099</v>
      </c>
      <c r="H802" s="70">
        <f t="shared" ca="1" si="250"/>
        <v>1.0367080200000001</v>
      </c>
      <c r="I802" s="69">
        <f t="shared" si="239"/>
        <v>4.65E-2</v>
      </c>
      <c r="J802" s="71">
        <f t="shared" si="240"/>
        <v>44819</v>
      </c>
      <c r="K802" s="72">
        <f t="shared" si="241"/>
        <v>71</v>
      </c>
      <c r="L802" s="73">
        <f t="shared" si="235"/>
        <v>71</v>
      </c>
      <c r="M802" s="74">
        <f t="shared" si="236"/>
        <v>1.0128880570000001</v>
      </c>
      <c r="N802" s="74">
        <f t="shared" ca="1" si="237"/>
        <v>1.0500691719999999</v>
      </c>
      <c r="O802" s="73">
        <f t="shared" si="242"/>
        <v>0</v>
      </c>
      <c r="P802" s="70">
        <f t="shared" ca="1" si="243"/>
        <v>37.551879</v>
      </c>
      <c r="Q802" s="70">
        <f t="shared" si="244"/>
        <v>0</v>
      </c>
      <c r="R802" s="75" t="str">
        <f t="shared" si="245"/>
        <v>J=</v>
      </c>
      <c r="S802" s="71">
        <f t="shared" si="246"/>
        <v>45000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15">
      <c r="A803" s="68">
        <f t="shared" si="238"/>
        <v>44924</v>
      </c>
      <c r="B803" s="82">
        <f t="shared" ca="1" si="247"/>
        <v>788.09398799999997</v>
      </c>
      <c r="C803" s="70">
        <f t="shared" si="234"/>
        <v>750</v>
      </c>
      <c r="D803" s="11">
        <f ca="1">IF(A803&lt;$B$1,VLOOKUP(A803,[1]DI!$A$4:$B$15000,2),0)</f>
        <v>0.13650000000000001</v>
      </c>
      <c r="E803" s="70">
        <f t="shared" ca="1" si="248"/>
        <v>1.00050788</v>
      </c>
      <c r="F803" s="70">
        <f ca="1">(TRUNC(PRODUCT($E$12:$E802),16))</f>
        <v>1.1762954154133001</v>
      </c>
      <c r="G803" s="70">
        <f t="shared" ca="1" si="249"/>
        <v>1.1340688800949099</v>
      </c>
      <c r="H803" s="70">
        <f t="shared" ca="1" si="250"/>
        <v>1.03723454</v>
      </c>
      <c r="I803" s="69">
        <f t="shared" si="239"/>
        <v>4.65E-2</v>
      </c>
      <c r="J803" s="71">
        <f t="shared" si="240"/>
        <v>44819</v>
      </c>
      <c r="K803" s="72">
        <f t="shared" si="241"/>
        <v>72</v>
      </c>
      <c r="L803" s="73">
        <f t="shared" si="235"/>
        <v>72</v>
      </c>
      <c r="M803" s="74">
        <f t="shared" si="236"/>
        <v>1.01307076</v>
      </c>
      <c r="N803" s="74">
        <f t="shared" ca="1" si="237"/>
        <v>1.050791984</v>
      </c>
      <c r="O803" s="73">
        <f t="shared" si="242"/>
        <v>0</v>
      </c>
      <c r="P803" s="70">
        <f t="shared" ca="1" si="243"/>
        <v>38.093988000000003</v>
      </c>
      <c r="Q803" s="70">
        <f t="shared" si="244"/>
        <v>0</v>
      </c>
      <c r="R803" s="75" t="str">
        <f t="shared" si="245"/>
        <v>J=</v>
      </c>
      <c r="S803" s="71">
        <f t="shared" si="246"/>
        <v>45000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15">
      <c r="A804" s="68">
        <f t="shared" si="238"/>
        <v>44925</v>
      </c>
      <c r="B804" s="82">
        <f t="shared" ca="1" si="247"/>
        <v>788.63647200000003</v>
      </c>
      <c r="C804" s="70">
        <f t="shared" si="234"/>
        <v>750</v>
      </c>
      <c r="D804" s="11">
        <f ca="1">IF(A804&lt;$B$1,VLOOKUP(A804,[1]DI!$A$4:$B$15000,2),0)</f>
        <v>0.13650000000000001</v>
      </c>
      <c r="E804" s="70">
        <f t="shared" ca="1" si="248"/>
        <v>1.00050788</v>
      </c>
      <c r="F804" s="70">
        <f ca="1">(TRUNC(PRODUCT($E$12:$E803),16))</f>
        <v>1.1768928323288801</v>
      </c>
      <c r="G804" s="70">
        <f t="shared" ca="1" si="249"/>
        <v>1.1340688800949099</v>
      </c>
      <c r="H804" s="70">
        <f t="shared" ca="1" si="250"/>
        <v>1.0377613299999999</v>
      </c>
      <c r="I804" s="69">
        <f t="shared" si="239"/>
        <v>4.65E-2</v>
      </c>
      <c r="J804" s="71">
        <f t="shared" si="240"/>
        <v>44819</v>
      </c>
      <c r="K804" s="72">
        <f t="shared" si="241"/>
        <v>73</v>
      </c>
      <c r="L804" s="73">
        <f t="shared" si="235"/>
        <v>73</v>
      </c>
      <c r="M804" s="74">
        <f t="shared" si="236"/>
        <v>1.0132534959999999</v>
      </c>
      <c r="N804" s="74">
        <f t="shared" ca="1" si="237"/>
        <v>1.051515296</v>
      </c>
      <c r="O804" s="73">
        <f t="shared" si="242"/>
        <v>0</v>
      </c>
      <c r="P804" s="70">
        <f t="shared" ca="1" si="243"/>
        <v>38.636471999999998</v>
      </c>
      <c r="Q804" s="70">
        <f t="shared" si="244"/>
        <v>0</v>
      </c>
      <c r="R804" s="75" t="str">
        <f t="shared" si="245"/>
        <v>J=</v>
      </c>
      <c r="S804" s="71">
        <f t="shared" si="246"/>
        <v>45000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15">
      <c r="A805" s="68">
        <f t="shared" si="238"/>
        <v>44926</v>
      </c>
      <c r="B805" s="82">
        <f t="shared" ca="1" si="247"/>
        <v>789.17933174999996</v>
      </c>
      <c r="C805" s="70">
        <f t="shared" si="234"/>
        <v>750</v>
      </c>
      <c r="D805" s="11">
        <f ca="1">IF(A805&lt;$B$1,VLOOKUP(A805,[1]DI!$A$4:$B$15000,2),0)</f>
        <v>0</v>
      </c>
      <c r="E805" s="70">
        <f t="shared" ca="1" si="248"/>
        <v>1</v>
      </c>
      <c r="F805" s="70">
        <f ca="1">(TRUNC(PRODUCT($E$12:$E804),16))</f>
        <v>1.1774905526605699</v>
      </c>
      <c r="G805" s="70">
        <f t="shared" ca="1" si="249"/>
        <v>1.1340688800949099</v>
      </c>
      <c r="H805" s="70">
        <f t="shared" ca="1" si="250"/>
        <v>1.0382883899999999</v>
      </c>
      <c r="I805" s="69">
        <f t="shared" si="239"/>
        <v>4.65E-2</v>
      </c>
      <c r="J805" s="71">
        <f t="shared" si="240"/>
        <v>44819</v>
      </c>
      <c r="K805" s="72">
        <f t="shared" si="241"/>
        <v>73</v>
      </c>
      <c r="L805" s="73">
        <f t="shared" si="235"/>
        <v>74</v>
      </c>
      <c r="M805" s="74">
        <f t="shared" si="236"/>
        <v>1.013436266</v>
      </c>
      <c r="N805" s="74">
        <f t="shared" ca="1" si="237"/>
        <v>1.0522391090000001</v>
      </c>
      <c r="O805" s="73">
        <f t="shared" si="242"/>
        <v>0</v>
      </c>
      <c r="P805" s="70">
        <f t="shared" ca="1" si="243"/>
        <v>39.179331750000003</v>
      </c>
      <c r="Q805" s="70">
        <f t="shared" si="244"/>
        <v>0</v>
      </c>
      <c r="R805" s="75" t="str">
        <f t="shared" si="245"/>
        <v>J=</v>
      </c>
      <c r="S805" s="71">
        <f t="shared" si="246"/>
        <v>45000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15">
      <c r="A806" s="68">
        <f t="shared" si="238"/>
        <v>44927</v>
      </c>
      <c r="B806" s="82">
        <f t="shared" ca="1" si="247"/>
        <v>789.17933174999996</v>
      </c>
      <c r="C806" s="70">
        <f t="shared" si="234"/>
        <v>750</v>
      </c>
      <c r="D806" s="11">
        <f ca="1">IF(A806&lt;$B$1,VLOOKUP(A806,[1]DI!$A$4:$B$15000,2),0)</f>
        <v>0</v>
      </c>
      <c r="E806" s="70">
        <f t="shared" ca="1" si="248"/>
        <v>1</v>
      </c>
      <c r="F806" s="70">
        <f ca="1">(TRUNC(PRODUCT($E$12:$E805),16))</f>
        <v>1.1774905526605699</v>
      </c>
      <c r="G806" s="70">
        <f t="shared" ca="1" si="249"/>
        <v>1.1340688800949099</v>
      </c>
      <c r="H806" s="70">
        <f t="shared" ca="1" si="250"/>
        <v>1.0382883899999999</v>
      </c>
      <c r="I806" s="69">
        <f t="shared" si="239"/>
        <v>4.65E-2</v>
      </c>
      <c r="J806" s="71">
        <f t="shared" si="240"/>
        <v>44819</v>
      </c>
      <c r="K806" s="72">
        <f t="shared" si="241"/>
        <v>73</v>
      </c>
      <c r="L806" s="73">
        <f t="shared" si="235"/>
        <v>74</v>
      </c>
      <c r="M806" s="74">
        <f t="shared" si="236"/>
        <v>1.013436266</v>
      </c>
      <c r="N806" s="74">
        <f t="shared" ca="1" si="237"/>
        <v>1.0522391090000001</v>
      </c>
      <c r="O806" s="73">
        <f t="shared" si="242"/>
        <v>0</v>
      </c>
      <c r="P806" s="70">
        <f t="shared" ca="1" si="243"/>
        <v>39.179331750000003</v>
      </c>
      <c r="Q806" s="70">
        <f t="shared" si="244"/>
        <v>0</v>
      </c>
      <c r="R806" s="75" t="str">
        <f t="shared" si="245"/>
        <v>J=</v>
      </c>
      <c r="S806" s="71">
        <f t="shared" si="246"/>
        <v>45000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15">
      <c r="A807" s="68">
        <f t="shared" si="238"/>
        <v>44928</v>
      </c>
      <c r="B807" s="82">
        <f t="shared" ca="1" si="247"/>
        <v>789.17933174999996</v>
      </c>
      <c r="C807" s="70">
        <f t="shared" si="234"/>
        <v>750</v>
      </c>
      <c r="D807" s="11">
        <f ca="1">IF(A807&lt;$B$1,VLOOKUP(A807,[1]DI!$A$4:$B$15000,2),0)</f>
        <v>0.13650000000000001</v>
      </c>
      <c r="E807" s="70">
        <f t="shared" ca="1" si="248"/>
        <v>1.00050788</v>
      </c>
      <c r="F807" s="70">
        <f ca="1">(TRUNC(PRODUCT($E$12:$E806),16))</f>
        <v>1.1774905526605699</v>
      </c>
      <c r="G807" s="70">
        <f t="shared" ca="1" si="249"/>
        <v>1.1340688800949099</v>
      </c>
      <c r="H807" s="70">
        <f t="shared" ca="1" si="250"/>
        <v>1.0382883899999999</v>
      </c>
      <c r="I807" s="69">
        <f t="shared" si="239"/>
        <v>4.65E-2</v>
      </c>
      <c r="J807" s="71">
        <f t="shared" si="240"/>
        <v>44819</v>
      </c>
      <c r="K807" s="72">
        <f t="shared" si="241"/>
        <v>74</v>
      </c>
      <c r="L807" s="73">
        <f t="shared" si="235"/>
        <v>74</v>
      </c>
      <c r="M807" s="74">
        <f t="shared" si="236"/>
        <v>1.013436266</v>
      </c>
      <c r="N807" s="74">
        <f t="shared" ca="1" si="237"/>
        <v>1.0522391090000001</v>
      </c>
      <c r="O807" s="73">
        <f t="shared" si="242"/>
        <v>0</v>
      </c>
      <c r="P807" s="70">
        <f t="shared" ca="1" si="243"/>
        <v>39.179331750000003</v>
      </c>
      <c r="Q807" s="70">
        <f t="shared" si="244"/>
        <v>0</v>
      </c>
      <c r="R807" s="75" t="str">
        <f t="shared" si="245"/>
        <v>J=</v>
      </c>
      <c r="S807" s="71">
        <f t="shared" si="246"/>
        <v>45000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15">
      <c r="A808" s="68">
        <f t="shared" si="238"/>
        <v>44929</v>
      </c>
      <c r="B808" s="82">
        <f t="shared" ca="1" si="247"/>
        <v>789.72256648999996</v>
      </c>
      <c r="C808" s="70">
        <f t="shared" si="234"/>
        <v>750</v>
      </c>
      <c r="D808" s="11">
        <f ca="1">IF(A808&lt;$B$1,VLOOKUP(A808,[1]DI!$A$4:$B$15000,2),0)</f>
        <v>0.13650000000000001</v>
      </c>
      <c r="E808" s="70">
        <f t="shared" ca="1" si="248"/>
        <v>1.00050788</v>
      </c>
      <c r="F808" s="70">
        <f ca="1">(TRUNC(PRODUCT($E$12:$E807),16))</f>
        <v>1.17808857656245</v>
      </c>
      <c r="G808" s="70">
        <f t="shared" ca="1" si="249"/>
        <v>1.1340688800949099</v>
      </c>
      <c r="H808" s="70">
        <f t="shared" ca="1" si="250"/>
        <v>1.0388157200000001</v>
      </c>
      <c r="I808" s="69">
        <f t="shared" si="239"/>
        <v>4.65E-2</v>
      </c>
      <c r="J808" s="71">
        <f t="shared" si="240"/>
        <v>44819</v>
      </c>
      <c r="K808" s="72">
        <f t="shared" si="241"/>
        <v>75</v>
      </c>
      <c r="L808" s="73">
        <f t="shared" si="235"/>
        <v>75</v>
      </c>
      <c r="M808" s="74">
        <f t="shared" si="236"/>
        <v>1.0136190679999999</v>
      </c>
      <c r="N808" s="74">
        <f t="shared" ca="1" si="237"/>
        <v>1.0529634219999999</v>
      </c>
      <c r="O808" s="73">
        <f t="shared" si="242"/>
        <v>0</v>
      </c>
      <c r="P808" s="70">
        <f t="shared" ca="1" si="243"/>
        <v>39.722566489999998</v>
      </c>
      <c r="Q808" s="70">
        <f t="shared" si="244"/>
        <v>0</v>
      </c>
      <c r="R808" s="75" t="str">
        <f t="shared" si="245"/>
        <v>J=</v>
      </c>
      <c r="S808" s="71">
        <f t="shared" si="246"/>
        <v>45000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15">
      <c r="A809" s="68">
        <f t="shared" si="238"/>
        <v>44930</v>
      </c>
      <c r="B809" s="82">
        <f t="shared" ca="1" si="247"/>
        <v>790.26616950000005</v>
      </c>
      <c r="C809" s="70">
        <f t="shared" si="234"/>
        <v>750</v>
      </c>
      <c r="D809" s="11">
        <f ca="1">IF(A809&lt;$B$1,VLOOKUP(A809,[1]DI!$A$4:$B$15000,2),0)</f>
        <v>0.13650000000000001</v>
      </c>
      <c r="E809" s="70">
        <f t="shared" ca="1" si="248"/>
        <v>1.00050788</v>
      </c>
      <c r="F809" s="70">
        <f ca="1">(TRUNC(PRODUCT($E$12:$E808),16))</f>
        <v>1.17868690418872</v>
      </c>
      <c r="G809" s="70">
        <f t="shared" ca="1" si="249"/>
        <v>1.1340688800949099</v>
      </c>
      <c r="H809" s="70">
        <f t="shared" ca="1" si="250"/>
        <v>1.03934331</v>
      </c>
      <c r="I809" s="69">
        <f t="shared" si="239"/>
        <v>4.65E-2</v>
      </c>
      <c r="J809" s="71">
        <f t="shared" si="240"/>
        <v>44819</v>
      </c>
      <c r="K809" s="72">
        <f t="shared" si="241"/>
        <v>76</v>
      </c>
      <c r="L809" s="73">
        <f t="shared" si="235"/>
        <v>76</v>
      </c>
      <c r="M809" s="74">
        <f t="shared" si="236"/>
        <v>1.0138019030000001</v>
      </c>
      <c r="N809" s="74">
        <f t="shared" ca="1" si="237"/>
        <v>1.053688226</v>
      </c>
      <c r="O809" s="73">
        <f t="shared" si="242"/>
        <v>0</v>
      </c>
      <c r="P809" s="70">
        <f t="shared" ca="1" si="243"/>
        <v>40.266169499999997</v>
      </c>
      <c r="Q809" s="70">
        <f t="shared" si="244"/>
        <v>0</v>
      </c>
      <c r="R809" s="75" t="str">
        <f t="shared" si="245"/>
        <v>J=</v>
      </c>
      <c r="S809" s="71">
        <f t="shared" si="246"/>
        <v>45000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15">
      <c r="A810" s="68">
        <f t="shared" si="238"/>
        <v>44931</v>
      </c>
      <c r="B810" s="82">
        <f t="shared" ca="1" si="247"/>
        <v>790.81014748999996</v>
      </c>
      <c r="C810" s="70">
        <f t="shared" si="234"/>
        <v>750</v>
      </c>
      <c r="D810" s="11">
        <f ca="1">IF(A810&lt;$B$1,VLOOKUP(A810,[1]DI!$A$4:$B$15000,2),0)</f>
        <v>0.13650000000000001</v>
      </c>
      <c r="E810" s="70">
        <f t="shared" ca="1" si="248"/>
        <v>1.00050788</v>
      </c>
      <c r="F810" s="70">
        <f ca="1">(TRUNC(PRODUCT($E$12:$E809),16))</f>
        <v>1.17928553569362</v>
      </c>
      <c r="G810" s="70">
        <f t="shared" ca="1" si="249"/>
        <v>1.1340688800949099</v>
      </c>
      <c r="H810" s="70">
        <f t="shared" ca="1" si="250"/>
        <v>1.0398711700000001</v>
      </c>
      <c r="I810" s="69">
        <f t="shared" si="239"/>
        <v>4.65E-2</v>
      </c>
      <c r="J810" s="71">
        <f t="shared" si="240"/>
        <v>44819</v>
      </c>
      <c r="K810" s="72">
        <f t="shared" si="241"/>
        <v>77</v>
      </c>
      <c r="L810" s="73">
        <f t="shared" si="235"/>
        <v>77</v>
      </c>
      <c r="M810" s="74">
        <f t="shared" si="236"/>
        <v>1.0139847710000001</v>
      </c>
      <c r="N810" s="74">
        <f t="shared" ca="1" si="237"/>
        <v>1.0544135299999999</v>
      </c>
      <c r="O810" s="73">
        <f t="shared" si="242"/>
        <v>0</v>
      </c>
      <c r="P810" s="70">
        <f t="shared" ca="1" si="243"/>
        <v>40.810147489999999</v>
      </c>
      <c r="Q810" s="70">
        <f t="shared" si="244"/>
        <v>0</v>
      </c>
      <c r="R810" s="75" t="str">
        <f t="shared" si="245"/>
        <v>J=</v>
      </c>
      <c r="S810" s="71">
        <f t="shared" si="246"/>
        <v>45000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15">
      <c r="A811" s="68">
        <f t="shared" si="238"/>
        <v>44932</v>
      </c>
      <c r="B811" s="82">
        <f t="shared" ca="1" si="247"/>
        <v>791.35450200000002</v>
      </c>
      <c r="C811" s="70">
        <f t="shared" si="234"/>
        <v>750</v>
      </c>
      <c r="D811" s="11">
        <f ca="1">IF(A811&lt;$B$1,VLOOKUP(A811,[1]DI!$A$4:$B$15000,2),0)</f>
        <v>0.13650000000000001</v>
      </c>
      <c r="E811" s="70">
        <f t="shared" ca="1" si="248"/>
        <v>1.00050788</v>
      </c>
      <c r="F811" s="70">
        <f ca="1">(TRUNC(PRODUCT($E$12:$E810),16))</f>
        <v>1.17988447123149</v>
      </c>
      <c r="G811" s="70">
        <f t="shared" ca="1" si="249"/>
        <v>1.1340688800949099</v>
      </c>
      <c r="H811" s="70">
        <f t="shared" ca="1" si="250"/>
        <v>1.0403993</v>
      </c>
      <c r="I811" s="69">
        <f t="shared" si="239"/>
        <v>4.65E-2</v>
      </c>
      <c r="J811" s="71">
        <f t="shared" si="240"/>
        <v>44819</v>
      </c>
      <c r="K811" s="72">
        <f t="shared" si="241"/>
        <v>78</v>
      </c>
      <c r="L811" s="73">
        <f t="shared" si="235"/>
        <v>78</v>
      </c>
      <c r="M811" s="74">
        <f t="shared" si="236"/>
        <v>1.0141676719999999</v>
      </c>
      <c r="N811" s="74">
        <f t="shared" ca="1" si="237"/>
        <v>1.0551393360000001</v>
      </c>
      <c r="O811" s="73">
        <f t="shared" si="242"/>
        <v>0</v>
      </c>
      <c r="P811" s="70">
        <f t="shared" ca="1" si="243"/>
        <v>41.354501999999997</v>
      </c>
      <c r="Q811" s="70">
        <f t="shared" si="244"/>
        <v>0</v>
      </c>
      <c r="R811" s="75" t="str">
        <f t="shared" si="245"/>
        <v>J=</v>
      </c>
      <c r="S811" s="71">
        <f t="shared" si="246"/>
        <v>45000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15">
      <c r="A812" s="68">
        <f t="shared" si="238"/>
        <v>44933</v>
      </c>
      <c r="B812" s="82">
        <f t="shared" ca="1" si="247"/>
        <v>791.89923150000004</v>
      </c>
      <c r="C812" s="70">
        <f t="shared" si="234"/>
        <v>750</v>
      </c>
      <c r="D812" s="11">
        <f ca="1">IF(A812&lt;$B$1,VLOOKUP(A812,[1]DI!$A$4:$B$15000,2),0)</f>
        <v>0</v>
      </c>
      <c r="E812" s="70">
        <f t="shared" ca="1" si="248"/>
        <v>1</v>
      </c>
      <c r="F812" s="70">
        <f ca="1">(TRUNC(PRODUCT($E$12:$E811),16))</f>
        <v>1.1804837109567301</v>
      </c>
      <c r="G812" s="70">
        <f t="shared" ca="1" si="249"/>
        <v>1.1340688800949099</v>
      </c>
      <c r="H812" s="70">
        <f t="shared" ca="1" si="250"/>
        <v>1.0409276999999999</v>
      </c>
      <c r="I812" s="69">
        <f t="shared" si="239"/>
        <v>4.65E-2</v>
      </c>
      <c r="J812" s="71">
        <f t="shared" si="240"/>
        <v>44819</v>
      </c>
      <c r="K812" s="72">
        <f t="shared" si="241"/>
        <v>78</v>
      </c>
      <c r="L812" s="73">
        <f t="shared" si="235"/>
        <v>79</v>
      </c>
      <c r="M812" s="74">
        <f t="shared" si="236"/>
        <v>1.014350605</v>
      </c>
      <c r="N812" s="74">
        <f t="shared" ca="1" si="237"/>
        <v>1.0558656420000001</v>
      </c>
      <c r="O812" s="73">
        <f t="shared" si="242"/>
        <v>0</v>
      </c>
      <c r="P812" s="70">
        <f t="shared" ca="1" si="243"/>
        <v>41.899231499999999</v>
      </c>
      <c r="Q812" s="70">
        <f t="shared" si="244"/>
        <v>0</v>
      </c>
      <c r="R812" s="75" t="str">
        <f t="shared" si="245"/>
        <v>J=</v>
      </c>
      <c r="S812" s="71">
        <f t="shared" si="246"/>
        <v>45000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15">
      <c r="A813" s="68">
        <f t="shared" si="238"/>
        <v>44934</v>
      </c>
      <c r="B813" s="82">
        <f t="shared" ca="1" si="247"/>
        <v>791.89923150000004</v>
      </c>
      <c r="C813" s="70">
        <f t="shared" si="234"/>
        <v>750</v>
      </c>
      <c r="D813" s="11">
        <f ca="1">IF(A813&lt;$B$1,VLOOKUP(A813,[1]DI!$A$4:$B$15000,2),0)</f>
        <v>0</v>
      </c>
      <c r="E813" s="70">
        <f t="shared" ca="1" si="248"/>
        <v>1</v>
      </c>
      <c r="F813" s="70">
        <f ca="1">(TRUNC(PRODUCT($E$12:$E812),16))</f>
        <v>1.1804837109567301</v>
      </c>
      <c r="G813" s="70">
        <f t="shared" ca="1" si="249"/>
        <v>1.1340688800949099</v>
      </c>
      <c r="H813" s="70">
        <f t="shared" ca="1" si="250"/>
        <v>1.0409276999999999</v>
      </c>
      <c r="I813" s="69">
        <f t="shared" si="239"/>
        <v>4.65E-2</v>
      </c>
      <c r="J813" s="71">
        <f t="shared" si="240"/>
        <v>44819</v>
      </c>
      <c r="K813" s="72">
        <f t="shared" si="241"/>
        <v>78</v>
      </c>
      <c r="L813" s="73">
        <f t="shared" si="235"/>
        <v>79</v>
      </c>
      <c r="M813" s="74">
        <f t="shared" si="236"/>
        <v>1.014350605</v>
      </c>
      <c r="N813" s="74">
        <f t="shared" ca="1" si="237"/>
        <v>1.0558656420000001</v>
      </c>
      <c r="O813" s="73">
        <f t="shared" si="242"/>
        <v>0</v>
      </c>
      <c r="P813" s="70">
        <f t="shared" ca="1" si="243"/>
        <v>41.899231499999999</v>
      </c>
      <c r="Q813" s="70">
        <f t="shared" si="244"/>
        <v>0</v>
      </c>
      <c r="R813" s="75" t="str">
        <f t="shared" si="245"/>
        <v>J=</v>
      </c>
      <c r="S813" s="71">
        <f t="shared" si="246"/>
        <v>45000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15">
      <c r="A814" s="68">
        <f t="shared" si="238"/>
        <v>44935</v>
      </c>
      <c r="B814" s="82">
        <f t="shared" ca="1" si="247"/>
        <v>791.89923150000004</v>
      </c>
      <c r="C814" s="70">
        <f t="shared" si="234"/>
        <v>750</v>
      </c>
      <c r="D814" s="11">
        <f ca="1">IF(A814&lt;$B$1,VLOOKUP(A814,[1]DI!$A$4:$B$15000,2),0)</f>
        <v>0.13650000000000001</v>
      </c>
      <c r="E814" s="70">
        <f t="shared" ca="1" si="248"/>
        <v>1.00050788</v>
      </c>
      <c r="F814" s="70">
        <f ca="1">(TRUNC(PRODUCT($E$12:$E813),16))</f>
        <v>1.1804837109567301</v>
      </c>
      <c r="G814" s="70">
        <f t="shared" ca="1" si="249"/>
        <v>1.1340688800949099</v>
      </c>
      <c r="H814" s="70">
        <f t="shared" ca="1" si="250"/>
        <v>1.0409276999999999</v>
      </c>
      <c r="I814" s="69">
        <f t="shared" si="239"/>
        <v>4.65E-2</v>
      </c>
      <c r="J814" s="71">
        <f t="shared" si="240"/>
        <v>44819</v>
      </c>
      <c r="K814" s="72">
        <f t="shared" si="241"/>
        <v>79</v>
      </c>
      <c r="L814" s="73">
        <f t="shared" si="235"/>
        <v>79</v>
      </c>
      <c r="M814" s="74">
        <f t="shared" si="236"/>
        <v>1.014350605</v>
      </c>
      <c r="N814" s="74">
        <f t="shared" ca="1" si="237"/>
        <v>1.0558656420000001</v>
      </c>
      <c r="O814" s="73">
        <f t="shared" si="242"/>
        <v>0</v>
      </c>
      <c r="P814" s="70">
        <f t="shared" ca="1" si="243"/>
        <v>41.899231499999999</v>
      </c>
      <c r="Q814" s="70">
        <f t="shared" si="244"/>
        <v>0</v>
      </c>
      <c r="R814" s="75" t="str">
        <f t="shared" si="245"/>
        <v>J=</v>
      </c>
      <c r="S814" s="71">
        <f t="shared" si="246"/>
        <v>45000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15">
      <c r="A815" s="68">
        <f t="shared" si="238"/>
        <v>44936</v>
      </c>
      <c r="B815" s="82">
        <f t="shared" ca="1" si="247"/>
        <v>792.44433824999999</v>
      </c>
      <c r="C815" s="70">
        <f t="shared" si="234"/>
        <v>750</v>
      </c>
      <c r="D815" s="11">
        <f ca="1">IF(A815&lt;$B$1,VLOOKUP(A815,[1]DI!$A$4:$B$15000,2),0)</f>
        <v>0.13650000000000001</v>
      </c>
      <c r="E815" s="70">
        <f t="shared" ca="1" si="248"/>
        <v>1.00050788</v>
      </c>
      <c r="F815" s="70">
        <f ca="1">(TRUNC(PRODUCT($E$12:$E814),16))</f>
        <v>1.1810832550238599</v>
      </c>
      <c r="G815" s="70">
        <f t="shared" ca="1" si="249"/>
        <v>1.1340688800949099</v>
      </c>
      <c r="H815" s="70">
        <f t="shared" ca="1" si="250"/>
        <v>1.0414563699999999</v>
      </c>
      <c r="I815" s="69">
        <f t="shared" si="239"/>
        <v>4.65E-2</v>
      </c>
      <c r="J815" s="71">
        <f t="shared" si="240"/>
        <v>44819</v>
      </c>
      <c r="K815" s="72">
        <f t="shared" si="241"/>
        <v>80</v>
      </c>
      <c r="L815" s="73">
        <f t="shared" si="235"/>
        <v>80</v>
      </c>
      <c r="M815" s="74">
        <f t="shared" si="236"/>
        <v>1.0145335719999999</v>
      </c>
      <c r="N815" s="74">
        <f t="shared" ca="1" si="237"/>
        <v>1.056592451</v>
      </c>
      <c r="O815" s="73">
        <f t="shared" si="242"/>
        <v>0</v>
      </c>
      <c r="P815" s="70">
        <f t="shared" ca="1" si="243"/>
        <v>42.444338250000001</v>
      </c>
      <c r="Q815" s="70">
        <f t="shared" si="244"/>
        <v>0</v>
      </c>
      <c r="R815" s="75" t="str">
        <f t="shared" si="245"/>
        <v>J=</v>
      </c>
      <c r="S815" s="71">
        <f t="shared" si="246"/>
        <v>45000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15">
      <c r="A816" s="68">
        <f t="shared" si="238"/>
        <v>44937</v>
      </c>
      <c r="B816" s="82">
        <f t="shared" ca="1" si="247"/>
        <v>792.98981400000002</v>
      </c>
      <c r="C816" s="70">
        <f t="shared" si="234"/>
        <v>750</v>
      </c>
      <c r="D816" s="11">
        <f ca="1">IF(A816&lt;$B$1,VLOOKUP(A816,[1]DI!$A$4:$B$15000,2),0)</f>
        <v>0.13650000000000001</v>
      </c>
      <c r="E816" s="70">
        <f t="shared" ca="1" si="248"/>
        <v>1.00050788</v>
      </c>
      <c r="F816" s="70">
        <f ca="1">(TRUNC(PRODUCT($E$12:$E815),16))</f>
        <v>1.18168310358742</v>
      </c>
      <c r="G816" s="70">
        <f t="shared" ca="1" si="249"/>
        <v>1.1340688800949099</v>
      </c>
      <c r="H816" s="70">
        <f t="shared" ca="1" si="250"/>
        <v>1.0419852999999999</v>
      </c>
      <c r="I816" s="69">
        <f t="shared" si="239"/>
        <v>4.65E-2</v>
      </c>
      <c r="J816" s="71">
        <f t="shared" si="240"/>
        <v>44819</v>
      </c>
      <c r="K816" s="72">
        <f t="shared" si="241"/>
        <v>81</v>
      </c>
      <c r="L816" s="73">
        <f t="shared" si="235"/>
        <v>81</v>
      </c>
      <c r="M816" s="74">
        <f t="shared" si="236"/>
        <v>1.014716572</v>
      </c>
      <c r="N816" s="74">
        <f t="shared" ca="1" si="237"/>
        <v>1.0573197519999999</v>
      </c>
      <c r="O816" s="73">
        <f t="shared" si="242"/>
        <v>0</v>
      </c>
      <c r="P816" s="70">
        <f t="shared" ca="1" si="243"/>
        <v>42.989814000000003</v>
      </c>
      <c r="Q816" s="70">
        <f t="shared" si="244"/>
        <v>0</v>
      </c>
      <c r="R816" s="75" t="str">
        <f t="shared" si="245"/>
        <v>J=</v>
      </c>
      <c r="S816" s="71">
        <f t="shared" si="246"/>
        <v>45000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15">
      <c r="A817" s="68">
        <f t="shared" si="238"/>
        <v>44938</v>
      </c>
      <c r="B817" s="82">
        <f t="shared" ca="1" si="247"/>
        <v>793.53566550000005</v>
      </c>
      <c r="C817" s="70">
        <f t="shared" si="234"/>
        <v>750</v>
      </c>
      <c r="D817" s="11">
        <f ca="1">IF(A817&lt;$B$1,VLOOKUP(A817,[1]DI!$A$4:$B$15000,2),0)</f>
        <v>0.13650000000000001</v>
      </c>
      <c r="E817" s="70">
        <f t="shared" ca="1" si="248"/>
        <v>1.00050788</v>
      </c>
      <c r="F817" s="70">
        <f ca="1">(TRUNC(PRODUCT($E$12:$E816),16))</f>
        <v>1.18228325680207</v>
      </c>
      <c r="G817" s="70">
        <f t="shared" ca="1" si="249"/>
        <v>1.1340688800949099</v>
      </c>
      <c r="H817" s="70">
        <f t="shared" ca="1" si="250"/>
        <v>1.0425145</v>
      </c>
      <c r="I817" s="69">
        <f t="shared" si="239"/>
        <v>4.65E-2</v>
      </c>
      <c r="J817" s="71">
        <f t="shared" si="240"/>
        <v>44819</v>
      </c>
      <c r="K817" s="72">
        <f t="shared" si="241"/>
        <v>82</v>
      </c>
      <c r="L817" s="73">
        <f t="shared" si="235"/>
        <v>82</v>
      </c>
      <c r="M817" s="74">
        <f t="shared" si="236"/>
        <v>1.0148996050000001</v>
      </c>
      <c r="N817" s="74">
        <f t="shared" ca="1" si="237"/>
        <v>1.0580475540000001</v>
      </c>
      <c r="O817" s="73">
        <f t="shared" si="242"/>
        <v>0</v>
      </c>
      <c r="P817" s="70">
        <f t="shared" ca="1" si="243"/>
        <v>43.5356655</v>
      </c>
      <c r="Q817" s="70">
        <f t="shared" si="244"/>
        <v>0</v>
      </c>
      <c r="R817" s="75" t="str">
        <f t="shared" si="245"/>
        <v>J=</v>
      </c>
      <c r="S817" s="71">
        <f t="shared" si="246"/>
        <v>45000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15">
      <c r="A818" s="68">
        <f t="shared" si="238"/>
        <v>44939</v>
      </c>
      <c r="B818" s="82">
        <f t="shared" ca="1" si="247"/>
        <v>794.08190175000004</v>
      </c>
      <c r="C818" s="70">
        <f t="shared" si="234"/>
        <v>750</v>
      </c>
      <c r="D818" s="11">
        <f ca="1">IF(A818&lt;$B$1,VLOOKUP(A818,[1]DI!$A$4:$B$15000,2),0)</f>
        <v>0.13650000000000001</v>
      </c>
      <c r="E818" s="70">
        <f t="shared" ca="1" si="248"/>
        <v>1.00050788</v>
      </c>
      <c r="F818" s="70">
        <f ca="1">(TRUNC(PRODUCT($E$12:$E817),16))</f>
        <v>1.18288371482253</v>
      </c>
      <c r="G818" s="70">
        <f t="shared" ca="1" si="249"/>
        <v>1.1340688800949099</v>
      </c>
      <c r="H818" s="70">
        <f t="shared" ca="1" si="250"/>
        <v>1.04304398</v>
      </c>
      <c r="I818" s="69">
        <f t="shared" si="239"/>
        <v>4.65E-2</v>
      </c>
      <c r="J818" s="71">
        <f t="shared" si="240"/>
        <v>44819</v>
      </c>
      <c r="K818" s="72">
        <f t="shared" si="241"/>
        <v>83</v>
      </c>
      <c r="L818" s="73">
        <f t="shared" si="235"/>
        <v>83</v>
      </c>
      <c r="M818" s="74">
        <f t="shared" si="236"/>
        <v>1.015082671</v>
      </c>
      <c r="N818" s="74">
        <f t="shared" ca="1" si="237"/>
        <v>1.058775869</v>
      </c>
      <c r="O818" s="73">
        <f t="shared" si="242"/>
        <v>0</v>
      </c>
      <c r="P818" s="70">
        <f t="shared" ca="1" si="243"/>
        <v>44.08190175</v>
      </c>
      <c r="Q818" s="70">
        <f t="shared" si="244"/>
        <v>0</v>
      </c>
      <c r="R818" s="75" t="str">
        <f t="shared" si="245"/>
        <v>J=</v>
      </c>
      <c r="S818" s="71">
        <f t="shared" si="246"/>
        <v>45000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15">
      <c r="A819" s="68">
        <f t="shared" si="238"/>
        <v>44940</v>
      </c>
      <c r="B819" s="82">
        <f t="shared" ca="1" si="247"/>
        <v>794.62850700000001</v>
      </c>
      <c r="C819" s="70">
        <f t="shared" si="234"/>
        <v>750</v>
      </c>
      <c r="D819" s="11">
        <f ca="1">IF(A819&lt;$B$1,VLOOKUP(A819,[1]DI!$A$4:$B$15000,2),0)</f>
        <v>0</v>
      </c>
      <c r="E819" s="70">
        <f t="shared" ca="1" si="248"/>
        <v>1</v>
      </c>
      <c r="F819" s="70">
        <f ca="1">(TRUNC(PRODUCT($E$12:$E818),16))</f>
        <v>1.18348447780362</v>
      </c>
      <c r="G819" s="70">
        <f t="shared" ca="1" si="249"/>
        <v>1.1340688800949099</v>
      </c>
      <c r="H819" s="70">
        <f t="shared" ca="1" si="250"/>
        <v>1.0435737199999999</v>
      </c>
      <c r="I819" s="69">
        <f t="shared" si="239"/>
        <v>4.65E-2</v>
      </c>
      <c r="J819" s="71">
        <f t="shared" si="240"/>
        <v>44819</v>
      </c>
      <c r="K819" s="72">
        <f t="shared" si="241"/>
        <v>83</v>
      </c>
      <c r="L819" s="73">
        <f t="shared" si="235"/>
        <v>84</v>
      </c>
      <c r="M819" s="74">
        <f t="shared" si="236"/>
        <v>1.0152657700000001</v>
      </c>
      <c r="N819" s="74">
        <f t="shared" ca="1" si="237"/>
        <v>1.059504676</v>
      </c>
      <c r="O819" s="73">
        <f t="shared" si="242"/>
        <v>0</v>
      </c>
      <c r="P819" s="70">
        <f t="shared" ca="1" si="243"/>
        <v>44.628506999999999</v>
      </c>
      <c r="Q819" s="70">
        <f t="shared" si="244"/>
        <v>0</v>
      </c>
      <c r="R819" s="75" t="str">
        <f t="shared" si="245"/>
        <v>J=</v>
      </c>
      <c r="S819" s="71">
        <f t="shared" si="246"/>
        <v>45000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15">
      <c r="A820" s="68">
        <f t="shared" si="238"/>
        <v>44941</v>
      </c>
      <c r="B820" s="82">
        <f t="shared" ca="1" si="247"/>
        <v>794.62850700000001</v>
      </c>
      <c r="C820" s="70">
        <f t="shared" si="234"/>
        <v>750</v>
      </c>
      <c r="D820" s="11">
        <f ca="1">IF(A820&lt;$B$1,VLOOKUP(A820,[1]DI!$A$4:$B$15000,2),0)</f>
        <v>0</v>
      </c>
      <c r="E820" s="70">
        <f t="shared" ca="1" si="248"/>
        <v>1</v>
      </c>
      <c r="F820" s="70">
        <f ca="1">(TRUNC(PRODUCT($E$12:$E819),16))</f>
        <v>1.18348447780362</v>
      </c>
      <c r="G820" s="70">
        <f t="shared" ca="1" si="249"/>
        <v>1.1340688800949099</v>
      </c>
      <c r="H820" s="70">
        <f t="shared" ca="1" si="250"/>
        <v>1.0435737199999999</v>
      </c>
      <c r="I820" s="69">
        <f t="shared" si="239"/>
        <v>4.65E-2</v>
      </c>
      <c r="J820" s="71">
        <f t="shared" si="240"/>
        <v>44819</v>
      </c>
      <c r="K820" s="72">
        <f t="shared" si="241"/>
        <v>83</v>
      </c>
      <c r="L820" s="73">
        <f t="shared" si="235"/>
        <v>84</v>
      </c>
      <c r="M820" s="74">
        <f t="shared" si="236"/>
        <v>1.0152657700000001</v>
      </c>
      <c r="N820" s="74">
        <f t="shared" ca="1" si="237"/>
        <v>1.059504676</v>
      </c>
      <c r="O820" s="73">
        <f t="shared" si="242"/>
        <v>0</v>
      </c>
      <c r="P820" s="70">
        <f t="shared" ca="1" si="243"/>
        <v>44.628506999999999</v>
      </c>
      <c r="Q820" s="70">
        <f t="shared" si="244"/>
        <v>0</v>
      </c>
      <c r="R820" s="75" t="str">
        <f t="shared" si="245"/>
        <v>J=</v>
      </c>
      <c r="S820" s="71">
        <f t="shared" si="246"/>
        <v>45000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15">
      <c r="A821" s="68">
        <f t="shared" si="238"/>
        <v>44942</v>
      </c>
      <c r="B821" s="82">
        <f t="shared" ca="1" si="247"/>
        <v>794.62850700000001</v>
      </c>
      <c r="C821" s="70">
        <f t="shared" si="234"/>
        <v>750</v>
      </c>
      <c r="D821" s="11">
        <f ca="1">IF(A821&lt;$B$1,VLOOKUP(A821,[1]DI!$A$4:$B$15000,2),0)</f>
        <v>0.13650000000000001</v>
      </c>
      <c r="E821" s="70">
        <f t="shared" ca="1" si="248"/>
        <v>1.00050788</v>
      </c>
      <c r="F821" s="70">
        <f ca="1">(TRUNC(PRODUCT($E$12:$E820),16))</f>
        <v>1.18348447780362</v>
      </c>
      <c r="G821" s="70">
        <f t="shared" ca="1" si="249"/>
        <v>1.1340688800949099</v>
      </c>
      <c r="H821" s="70">
        <f t="shared" ca="1" si="250"/>
        <v>1.0435737199999999</v>
      </c>
      <c r="I821" s="69">
        <f t="shared" si="239"/>
        <v>4.65E-2</v>
      </c>
      <c r="J821" s="71">
        <f t="shared" si="240"/>
        <v>44819</v>
      </c>
      <c r="K821" s="72">
        <f t="shared" si="241"/>
        <v>84</v>
      </c>
      <c r="L821" s="73">
        <f t="shared" si="235"/>
        <v>84</v>
      </c>
      <c r="M821" s="74">
        <f t="shared" si="236"/>
        <v>1.0152657700000001</v>
      </c>
      <c r="N821" s="74">
        <f t="shared" ca="1" si="237"/>
        <v>1.059504676</v>
      </c>
      <c r="O821" s="73">
        <f t="shared" si="242"/>
        <v>0</v>
      </c>
      <c r="P821" s="70">
        <f t="shared" ca="1" si="243"/>
        <v>44.628506999999999</v>
      </c>
      <c r="Q821" s="70">
        <f t="shared" si="244"/>
        <v>0</v>
      </c>
      <c r="R821" s="75" t="str">
        <f t="shared" si="245"/>
        <v>J=</v>
      </c>
      <c r="S821" s="71">
        <f t="shared" si="246"/>
        <v>45000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15">
      <c r="A822" s="68">
        <f t="shared" si="238"/>
        <v>44943</v>
      </c>
      <c r="B822" s="82">
        <f t="shared" ca="1" si="247"/>
        <v>795.17548950000003</v>
      </c>
      <c r="C822" s="70">
        <f t="shared" si="234"/>
        <v>750</v>
      </c>
      <c r="D822" s="11">
        <f ca="1">IF(A822&lt;$B$1,VLOOKUP(A822,[1]DI!$A$4:$B$15000,2),0)</f>
        <v>0.13650000000000001</v>
      </c>
      <c r="E822" s="70">
        <f t="shared" ca="1" si="248"/>
        <v>1.00050788</v>
      </c>
      <c r="F822" s="70">
        <f ca="1">(TRUNC(PRODUCT($E$12:$E821),16))</f>
        <v>1.1840855459002</v>
      </c>
      <c r="G822" s="70">
        <f t="shared" ca="1" si="249"/>
        <v>1.1340688800949099</v>
      </c>
      <c r="H822" s="70">
        <f t="shared" ca="1" si="250"/>
        <v>1.04410373</v>
      </c>
      <c r="I822" s="69">
        <f t="shared" si="239"/>
        <v>4.65E-2</v>
      </c>
      <c r="J822" s="71">
        <f t="shared" si="240"/>
        <v>44819</v>
      </c>
      <c r="K822" s="72">
        <f t="shared" si="241"/>
        <v>85</v>
      </c>
      <c r="L822" s="73">
        <f t="shared" si="235"/>
        <v>85</v>
      </c>
      <c r="M822" s="74">
        <f t="shared" si="236"/>
        <v>1.0154489019999999</v>
      </c>
      <c r="N822" s="74">
        <f t="shared" ca="1" si="237"/>
        <v>1.0602339860000001</v>
      </c>
      <c r="O822" s="73">
        <f t="shared" si="242"/>
        <v>0</v>
      </c>
      <c r="P822" s="70">
        <f t="shared" ca="1" si="243"/>
        <v>45.175489499999998</v>
      </c>
      <c r="Q822" s="70">
        <f t="shared" si="244"/>
        <v>0</v>
      </c>
      <c r="R822" s="75" t="str">
        <f t="shared" si="245"/>
        <v>J=</v>
      </c>
      <c r="S822" s="71">
        <f t="shared" si="246"/>
        <v>45000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15">
      <c r="A823" s="68">
        <f t="shared" si="238"/>
        <v>44944</v>
      </c>
      <c r="B823" s="82">
        <f t="shared" ca="1" si="247"/>
        <v>795.72284924999997</v>
      </c>
      <c r="C823" s="70">
        <f t="shared" si="234"/>
        <v>750</v>
      </c>
      <c r="D823" s="11">
        <f ca="1">IF(A823&lt;$B$1,VLOOKUP(A823,[1]DI!$A$4:$B$15000,2),0)</f>
        <v>0.13650000000000001</v>
      </c>
      <c r="E823" s="70">
        <f t="shared" ca="1" si="248"/>
        <v>1.00050788</v>
      </c>
      <c r="F823" s="70">
        <f ca="1">(TRUNC(PRODUCT($E$12:$E822),16))</f>
        <v>1.18468691926725</v>
      </c>
      <c r="G823" s="70">
        <f t="shared" ca="1" si="249"/>
        <v>1.1340688800949099</v>
      </c>
      <c r="H823" s="70">
        <f t="shared" ca="1" si="250"/>
        <v>1.04463401</v>
      </c>
      <c r="I823" s="69">
        <f t="shared" si="239"/>
        <v>4.65E-2</v>
      </c>
      <c r="J823" s="71">
        <f t="shared" si="240"/>
        <v>44819</v>
      </c>
      <c r="K823" s="72">
        <f t="shared" si="241"/>
        <v>86</v>
      </c>
      <c r="L823" s="73">
        <f t="shared" si="235"/>
        <v>86</v>
      </c>
      <c r="M823" s="74">
        <f t="shared" si="236"/>
        <v>1.0156320670000001</v>
      </c>
      <c r="N823" s="74">
        <f t="shared" ca="1" si="237"/>
        <v>1.060963799</v>
      </c>
      <c r="O823" s="73">
        <f t="shared" si="242"/>
        <v>0</v>
      </c>
      <c r="P823" s="70">
        <f t="shared" ca="1" si="243"/>
        <v>45.722849250000003</v>
      </c>
      <c r="Q823" s="70">
        <f t="shared" si="244"/>
        <v>0</v>
      </c>
      <c r="R823" s="75" t="str">
        <f t="shared" si="245"/>
        <v>J=</v>
      </c>
      <c r="S823" s="71">
        <f t="shared" si="246"/>
        <v>45000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15">
      <c r="A824" s="68">
        <f t="shared" si="238"/>
        <v>44945</v>
      </c>
      <c r="B824" s="82">
        <f t="shared" ca="1" si="247"/>
        <v>796.27058699999998</v>
      </c>
      <c r="C824" s="70">
        <f t="shared" si="234"/>
        <v>750</v>
      </c>
      <c r="D824" s="11">
        <f ca="1">IF(A824&lt;$B$1,VLOOKUP(A824,[1]DI!$A$4:$B$15000,2),0)</f>
        <v>0.13650000000000001</v>
      </c>
      <c r="E824" s="70">
        <f t="shared" ca="1" si="248"/>
        <v>1.00050788</v>
      </c>
      <c r="F824" s="70">
        <f ca="1">(TRUNC(PRODUCT($E$12:$E823),16))</f>
        <v>1.18528859805981</v>
      </c>
      <c r="G824" s="70">
        <f t="shared" ca="1" si="249"/>
        <v>1.1340688800949099</v>
      </c>
      <c r="H824" s="70">
        <f t="shared" ca="1" si="250"/>
        <v>1.0451645599999999</v>
      </c>
      <c r="I824" s="69">
        <f t="shared" si="239"/>
        <v>4.65E-2</v>
      </c>
      <c r="J824" s="71">
        <f t="shared" si="240"/>
        <v>44819</v>
      </c>
      <c r="K824" s="72">
        <f t="shared" si="241"/>
        <v>87</v>
      </c>
      <c r="L824" s="73">
        <f t="shared" si="235"/>
        <v>87</v>
      </c>
      <c r="M824" s="74">
        <f t="shared" si="236"/>
        <v>1.0158152659999999</v>
      </c>
      <c r="N824" s="74">
        <f t="shared" ca="1" si="237"/>
        <v>1.061694116</v>
      </c>
      <c r="O824" s="73">
        <f t="shared" si="242"/>
        <v>0</v>
      </c>
      <c r="P824" s="70">
        <f t="shared" ca="1" si="243"/>
        <v>46.270586999999999</v>
      </c>
      <c r="Q824" s="70">
        <f t="shared" si="244"/>
        <v>0</v>
      </c>
      <c r="R824" s="75" t="str">
        <f t="shared" si="245"/>
        <v>J=</v>
      </c>
      <c r="S824" s="71">
        <f t="shared" si="246"/>
        <v>45000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15">
      <c r="A825" s="68">
        <f t="shared" si="238"/>
        <v>44946</v>
      </c>
      <c r="B825" s="82">
        <f t="shared" ca="1" si="247"/>
        <v>796.81869300000005</v>
      </c>
      <c r="C825" s="70">
        <f t="shared" si="234"/>
        <v>750</v>
      </c>
      <c r="D825" s="11">
        <f ca="1">IF(A825&lt;$B$1,VLOOKUP(A825,[1]DI!$A$4:$B$15000,2),0)</f>
        <v>0.13650000000000001</v>
      </c>
      <c r="E825" s="70">
        <f t="shared" ca="1" si="248"/>
        <v>1.00050788</v>
      </c>
      <c r="F825" s="70">
        <f ca="1">(TRUNC(PRODUCT($E$12:$E824),16))</f>
        <v>1.1858905824329899</v>
      </c>
      <c r="G825" s="70">
        <f t="shared" ca="1" si="249"/>
        <v>1.1340688800949099</v>
      </c>
      <c r="H825" s="70">
        <f t="shared" ca="1" si="250"/>
        <v>1.04569537</v>
      </c>
      <c r="I825" s="69">
        <f t="shared" si="239"/>
        <v>4.65E-2</v>
      </c>
      <c r="J825" s="71">
        <f t="shared" si="240"/>
        <v>44819</v>
      </c>
      <c r="K825" s="72">
        <f t="shared" si="241"/>
        <v>88</v>
      </c>
      <c r="L825" s="73">
        <f t="shared" si="235"/>
        <v>88</v>
      </c>
      <c r="M825" s="74">
        <f t="shared" si="236"/>
        <v>1.015998497</v>
      </c>
      <c r="N825" s="74">
        <f t="shared" ca="1" si="237"/>
        <v>1.0624249240000001</v>
      </c>
      <c r="O825" s="73">
        <f t="shared" si="242"/>
        <v>0</v>
      </c>
      <c r="P825" s="70">
        <f t="shared" ca="1" si="243"/>
        <v>46.818693000000003</v>
      </c>
      <c r="Q825" s="70">
        <f t="shared" si="244"/>
        <v>0</v>
      </c>
      <c r="R825" s="75" t="str">
        <f t="shared" si="245"/>
        <v>J=</v>
      </c>
      <c r="S825" s="71">
        <f t="shared" si="246"/>
        <v>45000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15">
      <c r="A826" s="68">
        <f t="shared" si="238"/>
        <v>44947</v>
      </c>
      <c r="B826" s="82">
        <f t="shared" ca="1" si="247"/>
        <v>797.36718525000003</v>
      </c>
      <c r="C826" s="70">
        <f t="shared" ref="C826:C889" si="251">(C825-Q825)</f>
        <v>750</v>
      </c>
      <c r="D826" s="11">
        <f ca="1">IF(A826&lt;$B$1,VLOOKUP(A826,[1]DI!$A$4:$B$15000,2),0)</f>
        <v>0</v>
      </c>
      <c r="E826" s="70">
        <f t="shared" ca="1" si="248"/>
        <v>1</v>
      </c>
      <c r="F826" s="70">
        <f ca="1">(TRUNC(PRODUCT($E$12:$E825),16))</f>
        <v>1.1864928725420001</v>
      </c>
      <c r="G826" s="70">
        <f t="shared" ca="1" si="249"/>
        <v>1.1340688800949099</v>
      </c>
      <c r="H826" s="70">
        <f t="shared" ca="1" si="250"/>
        <v>1.04622646</v>
      </c>
      <c r="I826" s="69">
        <f t="shared" si="239"/>
        <v>4.65E-2</v>
      </c>
      <c r="J826" s="71">
        <f t="shared" si="240"/>
        <v>44819</v>
      </c>
      <c r="K826" s="72">
        <f t="shared" si="241"/>
        <v>88</v>
      </c>
      <c r="L826" s="73">
        <f t="shared" ref="L826:L889" si="252">IF(AND(K826=1,K825=1),1,IF(K826&gt;0,IF(K826=K825,K826+1,K826),0))</f>
        <v>89</v>
      </c>
      <c r="M826" s="74">
        <f t="shared" ref="M826:M889" si="253">ROUND((I826+1)^(L826/252),9)</f>
        <v>1.0161817609999999</v>
      </c>
      <c r="N826" s="74">
        <f t="shared" ref="N826:N889" ca="1" si="254">ROUND(H826*M826,9)</f>
        <v>1.063156247</v>
      </c>
      <c r="O826" s="73">
        <f t="shared" si="242"/>
        <v>0</v>
      </c>
      <c r="P826" s="70">
        <f t="shared" ca="1" si="243"/>
        <v>47.367185249999999</v>
      </c>
      <c r="Q826" s="70">
        <f t="shared" si="244"/>
        <v>0</v>
      </c>
      <c r="R826" s="75" t="str">
        <f t="shared" si="245"/>
        <v>J=</v>
      </c>
      <c r="S826" s="71">
        <f t="shared" si="246"/>
        <v>45000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15">
      <c r="A827" s="68">
        <f t="shared" si="238"/>
        <v>44948</v>
      </c>
      <c r="B827" s="82">
        <f t="shared" ca="1" si="247"/>
        <v>797.36718525000003</v>
      </c>
      <c r="C827" s="70">
        <f t="shared" si="251"/>
        <v>750</v>
      </c>
      <c r="D827" s="11">
        <f ca="1">IF(A827&lt;$B$1,VLOOKUP(A827,[1]DI!$A$4:$B$15000,2),0)</f>
        <v>0</v>
      </c>
      <c r="E827" s="70">
        <f t="shared" ca="1" si="248"/>
        <v>1</v>
      </c>
      <c r="F827" s="70">
        <f ca="1">(TRUNC(PRODUCT($E$12:$E826),16))</f>
        <v>1.1864928725420001</v>
      </c>
      <c r="G827" s="70">
        <f t="shared" ca="1" si="249"/>
        <v>1.1340688800949099</v>
      </c>
      <c r="H827" s="70">
        <f t="shared" ca="1" si="250"/>
        <v>1.04622646</v>
      </c>
      <c r="I827" s="69">
        <f t="shared" si="239"/>
        <v>4.65E-2</v>
      </c>
      <c r="J827" s="71">
        <f t="shared" si="240"/>
        <v>44819</v>
      </c>
      <c r="K827" s="72">
        <f t="shared" si="241"/>
        <v>88</v>
      </c>
      <c r="L827" s="73">
        <f t="shared" si="252"/>
        <v>89</v>
      </c>
      <c r="M827" s="74">
        <f t="shared" si="253"/>
        <v>1.0161817609999999</v>
      </c>
      <c r="N827" s="74">
        <f t="shared" ca="1" si="254"/>
        <v>1.063156247</v>
      </c>
      <c r="O827" s="73">
        <f t="shared" si="242"/>
        <v>0</v>
      </c>
      <c r="P827" s="70">
        <f t="shared" ca="1" si="243"/>
        <v>47.367185249999999</v>
      </c>
      <c r="Q827" s="70">
        <f t="shared" si="244"/>
        <v>0</v>
      </c>
      <c r="R827" s="75" t="str">
        <f t="shared" si="245"/>
        <v>J=</v>
      </c>
      <c r="S827" s="71">
        <f t="shared" si="246"/>
        <v>45000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15">
      <c r="A828" s="68">
        <f t="shared" si="238"/>
        <v>44949</v>
      </c>
      <c r="B828" s="82">
        <f t="shared" ca="1" si="247"/>
        <v>797.36718525000003</v>
      </c>
      <c r="C828" s="70">
        <f t="shared" si="251"/>
        <v>750</v>
      </c>
      <c r="D828" s="11">
        <f ca="1">IF(A828&lt;$B$1,VLOOKUP(A828,[1]DI!$A$4:$B$15000,2),0)</f>
        <v>0.13650000000000001</v>
      </c>
      <c r="E828" s="70">
        <f t="shared" ca="1" si="248"/>
        <v>1.00050788</v>
      </c>
      <c r="F828" s="70">
        <f ca="1">(TRUNC(PRODUCT($E$12:$E827),16))</f>
        <v>1.1864928725420001</v>
      </c>
      <c r="G828" s="70">
        <f t="shared" ca="1" si="249"/>
        <v>1.1340688800949099</v>
      </c>
      <c r="H828" s="70">
        <f t="shared" ca="1" si="250"/>
        <v>1.04622646</v>
      </c>
      <c r="I828" s="69">
        <f t="shared" si="239"/>
        <v>4.65E-2</v>
      </c>
      <c r="J828" s="71">
        <f t="shared" si="240"/>
        <v>44819</v>
      </c>
      <c r="K828" s="72">
        <f t="shared" si="241"/>
        <v>89</v>
      </c>
      <c r="L828" s="73">
        <f t="shared" si="252"/>
        <v>89</v>
      </c>
      <c r="M828" s="74">
        <f t="shared" si="253"/>
        <v>1.0161817609999999</v>
      </c>
      <c r="N828" s="74">
        <f t="shared" ca="1" si="254"/>
        <v>1.063156247</v>
      </c>
      <c r="O828" s="73">
        <f t="shared" si="242"/>
        <v>0</v>
      </c>
      <c r="P828" s="70">
        <f t="shared" ca="1" si="243"/>
        <v>47.367185249999999</v>
      </c>
      <c r="Q828" s="70">
        <f t="shared" si="244"/>
        <v>0</v>
      </c>
      <c r="R828" s="75" t="str">
        <f t="shared" si="245"/>
        <v>J=</v>
      </c>
      <c r="S828" s="71">
        <f t="shared" si="246"/>
        <v>45000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15">
      <c r="A829" s="68">
        <f t="shared" si="238"/>
        <v>44950</v>
      </c>
      <c r="B829" s="82">
        <f t="shared" ca="1" si="247"/>
        <v>797.91605399000002</v>
      </c>
      <c r="C829" s="70">
        <f t="shared" si="251"/>
        <v>750</v>
      </c>
      <c r="D829" s="11">
        <f ca="1">IF(A829&lt;$B$1,VLOOKUP(A829,[1]DI!$A$4:$B$15000,2),0)</f>
        <v>0.13650000000000001</v>
      </c>
      <c r="E829" s="70">
        <f t="shared" ca="1" si="248"/>
        <v>1.00050788</v>
      </c>
      <c r="F829" s="70">
        <f ca="1">(TRUNC(PRODUCT($E$12:$E828),16))</f>
        <v>1.18709546854211</v>
      </c>
      <c r="G829" s="70">
        <f t="shared" ca="1" si="249"/>
        <v>1.1340688800949099</v>
      </c>
      <c r="H829" s="70">
        <f t="shared" ca="1" si="250"/>
        <v>1.0467578200000001</v>
      </c>
      <c r="I829" s="69">
        <f t="shared" si="239"/>
        <v>4.65E-2</v>
      </c>
      <c r="J829" s="71">
        <f t="shared" si="240"/>
        <v>44819</v>
      </c>
      <c r="K829" s="72">
        <f t="shared" si="241"/>
        <v>90</v>
      </c>
      <c r="L829" s="73">
        <f t="shared" si="252"/>
        <v>90</v>
      </c>
      <c r="M829" s="74">
        <f t="shared" si="253"/>
        <v>1.0163650580000001</v>
      </c>
      <c r="N829" s="74">
        <f t="shared" ca="1" si="254"/>
        <v>1.0638880719999999</v>
      </c>
      <c r="O829" s="73">
        <f t="shared" si="242"/>
        <v>0</v>
      </c>
      <c r="P829" s="70">
        <f t="shared" ca="1" si="243"/>
        <v>47.916053990000002</v>
      </c>
      <c r="Q829" s="70">
        <f t="shared" si="244"/>
        <v>0</v>
      </c>
      <c r="R829" s="75" t="str">
        <f t="shared" si="245"/>
        <v>J=</v>
      </c>
      <c r="S829" s="71">
        <f t="shared" si="246"/>
        <v>45000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15">
      <c r="A830" s="68">
        <f t="shared" si="238"/>
        <v>44951</v>
      </c>
      <c r="B830" s="82">
        <f t="shared" ca="1" si="247"/>
        <v>798.46530225000004</v>
      </c>
      <c r="C830" s="70">
        <f t="shared" si="251"/>
        <v>750</v>
      </c>
      <c r="D830" s="11">
        <f ca="1">IF(A830&lt;$B$1,VLOOKUP(A830,[1]DI!$A$4:$B$15000,2),0)</f>
        <v>0.13650000000000001</v>
      </c>
      <c r="E830" s="70">
        <f t="shared" ca="1" si="248"/>
        <v>1.00050788</v>
      </c>
      <c r="F830" s="70">
        <f ca="1">(TRUNC(PRODUCT($E$12:$E829),16))</f>
        <v>1.1876983705886699</v>
      </c>
      <c r="G830" s="70">
        <f t="shared" ca="1" si="249"/>
        <v>1.1340688800949099</v>
      </c>
      <c r="H830" s="70">
        <f t="shared" ca="1" si="250"/>
        <v>1.0472894500000001</v>
      </c>
      <c r="I830" s="69">
        <f t="shared" si="239"/>
        <v>4.65E-2</v>
      </c>
      <c r="J830" s="71">
        <f t="shared" si="240"/>
        <v>44819</v>
      </c>
      <c r="K830" s="72">
        <f t="shared" si="241"/>
        <v>91</v>
      </c>
      <c r="L830" s="73">
        <f t="shared" si="252"/>
        <v>91</v>
      </c>
      <c r="M830" s="74">
        <f t="shared" si="253"/>
        <v>1.016548389</v>
      </c>
      <c r="N830" s="74">
        <f t="shared" ca="1" si="254"/>
        <v>1.0646204029999999</v>
      </c>
      <c r="O830" s="73">
        <f t="shared" si="242"/>
        <v>0</v>
      </c>
      <c r="P830" s="70">
        <f t="shared" ca="1" si="243"/>
        <v>48.465302250000001</v>
      </c>
      <c r="Q830" s="70">
        <f t="shared" si="244"/>
        <v>0</v>
      </c>
      <c r="R830" s="75" t="str">
        <f t="shared" si="245"/>
        <v>J=</v>
      </c>
      <c r="S830" s="71">
        <f t="shared" si="246"/>
        <v>45000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15">
      <c r="A831" s="68">
        <f t="shared" si="238"/>
        <v>44952</v>
      </c>
      <c r="B831" s="82">
        <f t="shared" ca="1" si="247"/>
        <v>799.01492024000004</v>
      </c>
      <c r="C831" s="70">
        <f t="shared" si="251"/>
        <v>750</v>
      </c>
      <c r="D831" s="11">
        <f ca="1">IF(A831&lt;$B$1,VLOOKUP(A831,[1]DI!$A$4:$B$15000,2),0)</f>
        <v>0.13650000000000001</v>
      </c>
      <c r="E831" s="70">
        <f t="shared" ca="1" si="248"/>
        <v>1.00050788</v>
      </c>
      <c r="F831" s="70">
        <f ca="1">(TRUNC(PRODUCT($E$12:$E830),16))</f>
        <v>1.1883015788371201</v>
      </c>
      <c r="G831" s="70">
        <f t="shared" ca="1" si="249"/>
        <v>1.1340688800949099</v>
      </c>
      <c r="H831" s="70">
        <f t="shared" ca="1" si="250"/>
        <v>1.04782134</v>
      </c>
      <c r="I831" s="69">
        <f t="shared" si="239"/>
        <v>4.65E-2</v>
      </c>
      <c r="J831" s="71">
        <f t="shared" si="240"/>
        <v>44819</v>
      </c>
      <c r="K831" s="72">
        <f t="shared" si="241"/>
        <v>92</v>
      </c>
      <c r="L831" s="73">
        <f t="shared" si="252"/>
        <v>92</v>
      </c>
      <c r="M831" s="74">
        <f t="shared" si="253"/>
        <v>1.0167317520000001</v>
      </c>
      <c r="N831" s="74">
        <f t="shared" ca="1" si="254"/>
        <v>1.0653532269999999</v>
      </c>
      <c r="O831" s="73">
        <f t="shared" si="242"/>
        <v>0</v>
      </c>
      <c r="P831" s="70">
        <f t="shared" ca="1" si="243"/>
        <v>49.014920240000002</v>
      </c>
      <c r="Q831" s="70">
        <f t="shared" si="244"/>
        <v>0</v>
      </c>
      <c r="R831" s="75" t="str">
        <f t="shared" si="245"/>
        <v>J=</v>
      </c>
      <c r="S831" s="71">
        <f t="shared" si="246"/>
        <v>45000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15">
      <c r="A832" s="68">
        <f t="shared" si="238"/>
        <v>44953</v>
      </c>
      <c r="B832" s="82">
        <f t="shared" ca="1" si="247"/>
        <v>799.56492375000005</v>
      </c>
      <c r="C832" s="70">
        <f t="shared" si="251"/>
        <v>750</v>
      </c>
      <c r="D832" s="11">
        <f ca="1">IF(A832&lt;$B$1,VLOOKUP(A832,[1]DI!$A$4:$B$15000,2),0)</f>
        <v>0.13650000000000001</v>
      </c>
      <c r="E832" s="70">
        <f t="shared" ca="1" si="248"/>
        <v>1.00050788</v>
      </c>
      <c r="F832" s="70">
        <f ca="1">(TRUNC(PRODUCT($E$12:$E831),16))</f>
        <v>1.1889050934429799</v>
      </c>
      <c r="G832" s="70">
        <f t="shared" ca="1" si="249"/>
        <v>1.1340688800949099</v>
      </c>
      <c r="H832" s="70">
        <f t="shared" ca="1" si="250"/>
        <v>1.0483535100000001</v>
      </c>
      <c r="I832" s="69">
        <f t="shared" si="239"/>
        <v>4.65E-2</v>
      </c>
      <c r="J832" s="71">
        <f t="shared" si="240"/>
        <v>44819</v>
      </c>
      <c r="K832" s="72">
        <f t="shared" si="241"/>
        <v>93</v>
      </c>
      <c r="L832" s="73">
        <f t="shared" si="252"/>
        <v>93</v>
      </c>
      <c r="M832" s="74">
        <f t="shared" si="253"/>
        <v>1.016915148</v>
      </c>
      <c r="N832" s="74">
        <f t="shared" ca="1" si="254"/>
        <v>1.066086565</v>
      </c>
      <c r="O832" s="73">
        <f t="shared" si="242"/>
        <v>0</v>
      </c>
      <c r="P832" s="70">
        <f t="shared" ca="1" si="243"/>
        <v>49.564923749999998</v>
      </c>
      <c r="Q832" s="70">
        <f t="shared" si="244"/>
        <v>0</v>
      </c>
      <c r="R832" s="75" t="str">
        <f t="shared" si="245"/>
        <v>J=</v>
      </c>
      <c r="S832" s="71">
        <f t="shared" si="246"/>
        <v>45000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15">
      <c r="A833" s="68">
        <f t="shared" si="238"/>
        <v>44954</v>
      </c>
      <c r="B833" s="82">
        <f t="shared" ca="1" si="247"/>
        <v>800.11530600000003</v>
      </c>
      <c r="C833" s="70">
        <f t="shared" si="251"/>
        <v>750</v>
      </c>
      <c r="D833" s="11">
        <f ca="1">IF(A833&lt;$B$1,VLOOKUP(A833,[1]DI!$A$4:$B$15000,2),0)</f>
        <v>0</v>
      </c>
      <c r="E833" s="70">
        <f t="shared" ca="1" si="248"/>
        <v>1</v>
      </c>
      <c r="F833" s="70">
        <f ca="1">(TRUNC(PRODUCT($E$12:$E832),16))</f>
        <v>1.18950891456184</v>
      </c>
      <c r="G833" s="70">
        <f t="shared" ca="1" si="249"/>
        <v>1.1340688800949099</v>
      </c>
      <c r="H833" s="70">
        <f t="shared" ca="1" si="250"/>
        <v>1.0488859500000001</v>
      </c>
      <c r="I833" s="69">
        <f t="shared" si="239"/>
        <v>4.65E-2</v>
      </c>
      <c r="J833" s="71">
        <f t="shared" si="240"/>
        <v>44819</v>
      </c>
      <c r="K833" s="72">
        <f t="shared" si="241"/>
        <v>93</v>
      </c>
      <c r="L833" s="73">
        <f t="shared" si="252"/>
        <v>94</v>
      </c>
      <c r="M833" s="74">
        <f t="shared" si="253"/>
        <v>1.0170985779999999</v>
      </c>
      <c r="N833" s="74">
        <f t="shared" ca="1" si="254"/>
        <v>1.0668204080000001</v>
      </c>
      <c r="O833" s="73">
        <f t="shared" si="242"/>
        <v>0</v>
      </c>
      <c r="P833" s="70">
        <f t="shared" ca="1" si="243"/>
        <v>50.115305999999997</v>
      </c>
      <c r="Q833" s="70">
        <f t="shared" si="244"/>
        <v>0</v>
      </c>
      <c r="R833" s="75" t="str">
        <f t="shared" si="245"/>
        <v>J=</v>
      </c>
      <c r="S833" s="71">
        <f t="shared" si="246"/>
        <v>45000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15">
      <c r="A834" s="68">
        <f t="shared" si="238"/>
        <v>44955</v>
      </c>
      <c r="B834" s="82">
        <f t="shared" ca="1" si="247"/>
        <v>800.11530600000003</v>
      </c>
      <c r="C834" s="70">
        <f t="shared" si="251"/>
        <v>750</v>
      </c>
      <c r="D834" s="11">
        <f ca="1">IF(A834&lt;$B$1,VLOOKUP(A834,[1]DI!$A$4:$B$15000,2),0)</f>
        <v>0</v>
      </c>
      <c r="E834" s="70">
        <f t="shared" ca="1" si="248"/>
        <v>1</v>
      </c>
      <c r="F834" s="70">
        <f ca="1">(TRUNC(PRODUCT($E$12:$E833),16))</f>
        <v>1.18950891456184</v>
      </c>
      <c r="G834" s="70">
        <f t="shared" ca="1" si="249"/>
        <v>1.1340688800949099</v>
      </c>
      <c r="H834" s="70">
        <f t="shared" ca="1" si="250"/>
        <v>1.0488859500000001</v>
      </c>
      <c r="I834" s="69">
        <f t="shared" si="239"/>
        <v>4.65E-2</v>
      </c>
      <c r="J834" s="71">
        <f t="shared" si="240"/>
        <v>44819</v>
      </c>
      <c r="K834" s="72">
        <f t="shared" si="241"/>
        <v>93</v>
      </c>
      <c r="L834" s="73">
        <f t="shared" si="252"/>
        <v>94</v>
      </c>
      <c r="M834" s="74">
        <f t="shared" si="253"/>
        <v>1.0170985779999999</v>
      </c>
      <c r="N834" s="74">
        <f t="shared" ca="1" si="254"/>
        <v>1.0668204080000001</v>
      </c>
      <c r="O834" s="73">
        <f t="shared" si="242"/>
        <v>0</v>
      </c>
      <c r="P834" s="70">
        <f t="shared" ca="1" si="243"/>
        <v>50.115305999999997</v>
      </c>
      <c r="Q834" s="70">
        <f t="shared" si="244"/>
        <v>0</v>
      </c>
      <c r="R834" s="75" t="str">
        <f t="shared" si="245"/>
        <v>J=</v>
      </c>
      <c r="S834" s="71">
        <f t="shared" si="246"/>
        <v>45000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15">
      <c r="A835" s="68">
        <f t="shared" si="238"/>
        <v>44956</v>
      </c>
      <c r="B835" s="82">
        <f t="shared" ca="1" si="247"/>
        <v>800.11530600000003</v>
      </c>
      <c r="C835" s="70">
        <f t="shared" si="251"/>
        <v>750</v>
      </c>
      <c r="D835" s="11">
        <f ca="1">IF(A835&lt;$B$1,VLOOKUP(A835,[1]DI!$A$4:$B$15000,2),0)</f>
        <v>0.13650000000000001</v>
      </c>
      <c r="E835" s="70">
        <f t="shared" ca="1" si="248"/>
        <v>1.00050788</v>
      </c>
      <c r="F835" s="70">
        <f ca="1">(TRUNC(PRODUCT($E$12:$E834),16))</f>
        <v>1.18950891456184</v>
      </c>
      <c r="G835" s="70">
        <f t="shared" ca="1" si="249"/>
        <v>1.1340688800949099</v>
      </c>
      <c r="H835" s="70">
        <f t="shared" ca="1" si="250"/>
        <v>1.0488859500000001</v>
      </c>
      <c r="I835" s="69">
        <f t="shared" si="239"/>
        <v>4.65E-2</v>
      </c>
      <c r="J835" s="71">
        <f t="shared" si="240"/>
        <v>44819</v>
      </c>
      <c r="K835" s="72">
        <f t="shared" si="241"/>
        <v>94</v>
      </c>
      <c r="L835" s="73">
        <f t="shared" si="252"/>
        <v>94</v>
      </c>
      <c r="M835" s="74">
        <f t="shared" si="253"/>
        <v>1.0170985779999999</v>
      </c>
      <c r="N835" s="74">
        <f t="shared" ca="1" si="254"/>
        <v>1.0668204080000001</v>
      </c>
      <c r="O835" s="73">
        <f t="shared" si="242"/>
        <v>0</v>
      </c>
      <c r="P835" s="70">
        <f t="shared" ca="1" si="243"/>
        <v>50.115305999999997</v>
      </c>
      <c r="Q835" s="70">
        <f t="shared" si="244"/>
        <v>0</v>
      </c>
      <c r="R835" s="75" t="str">
        <f t="shared" si="245"/>
        <v>J=</v>
      </c>
      <c r="S835" s="71">
        <f t="shared" si="246"/>
        <v>45000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15">
      <c r="A836" s="68">
        <f t="shared" si="238"/>
        <v>44957</v>
      </c>
      <c r="B836" s="82">
        <f t="shared" ca="1" si="247"/>
        <v>800.666067</v>
      </c>
      <c r="C836" s="70">
        <f t="shared" si="251"/>
        <v>750</v>
      </c>
      <c r="D836" s="11">
        <f ca="1">IF(A836&lt;$B$1,VLOOKUP(A836,[1]DI!$A$4:$B$15000,2),0)</f>
        <v>0.13650000000000001</v>
      </c>
      <c r="E836" s="70">
        <f t="shared" ca="1" si="248"/>
        <v>1.00050788</v>
      </c>
      <c r="F836" s="70">
        <f ca="1">(TRUNC(PRODUCT($E$12:$E835),16))</f>
        <v>1.19011304234937</v>
      </c>
      <c r="G836" s="70">
        <f t="shared" ca="1" si="249"/>
        <v>1.1340688800949099</v>
      </c>
      <c r="H836" s="70">
        <f t="shared" ca="1" si="250"/>
        <v>1.0494186599999999</v>
      </c>
      <c r="I836" s="69">
        <f t="shared" si="239"/>
        <v>4.65E-2</v>
      </c>
      <c r="J836" s="71">
        <f t="shared" si="240"/>
        <v>44819</v>
      </c>
      <c r="K836" s="72">
        <f t="shared" si="241"/>
        <v>95</v>
      </c>
      <c r="L836" s="73">
        <f t="shared" si="252"/>
        <v>95</v>
      </c>
      <c r="M836" s="74">
        <f t="shared" si="253"/>
        <v>1.0172820410000001</v>
      </c>
      <c r="N836" s="74">
        <f t="shared" ca="1" si="254"/>
        <v>1.067554756</v>
      </c>
      <c r="O836" s="73">
        <f t="shared" si="242"/>
        <v>0</v>
      </c>
      <c r="P836" s="70">
        <f t="shared" ca="1" si="243"/>
        <v>50.666066999999998</v>
      </c>
      <c r="Q836" s="70">
        <f t="shared" si="244"/>
        <v>0</v>
      </c>
      <c r="R836" s="75" t="str">
        <f t="shared" si="245"/>
        <v>J=</v>
      </c>
      <c r="S836" s="71">
        <f t="shared" si="246"/>
        <v>45000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15">
      <c r="A837" s="68">
        <f t="shared" si="238"/>
        <v>44958</v>
      </c>
      <c r="B837" s="82">
        <f t="shared" ca="1" si="247"/>
        <v>801.21720600000003</v>
      </c>
      <c r="C837" s="70">
        <f t="shared" si="251"/>
        <v>750</v>
      </c>
      <c r="D837" s="11">
        <f ca="1">IF(A837&lt;$B$1,VLOOKUP(A837,[1]DI!$A$4:$B$15000,2),0)</f>
        <v>0.13650000000000001</v>
      </c>
      <c r="E837" s="70">
        <f t="shared" ca="1" si="248"/>
        <v>1.00050788</v>
      </c>
      <c r="F837" s="70">
        <f ca="1">(TRUNC(PRODUCT($E$12:$E836),16))</f>
        <v>1.19071747696132</v>
      </c>
      <c r="G837" s="70">
        <f t="shared" ca="1" si="249"/>
        <v>1.1340688800949099</v>
      </c>
      <c r="H837" s="70">
        <f t="shared" ca="1" si="250"/>
        <v>1.04995164</v>
      </c>
      <c r="I837" s="69">
        <f t="shared" si="239"/>
        <v>4.65E-2</v>
      </c>
      <c r="J837" s="71">
        <f t="shared" si="240"/>
        <v>44819</v>
      </c>
      <c r="K837" s="72">
        <f t="shared" si="241"/>
        <v>96</v>
      </c>
      <c r="L837" s="73">
        <f t="shared" si="252"/>
        <v>96</v>
      </c>
      <c r="M837" s="74">
        <f t="shared" si="253"/>
        <v>1.017465536</v>
      </c>
      <c r="N837" s="74">
        <f t="shared" ca="1" si="254"/>
        <v>1.0682896079999999</v>
      </c>
      <c r="O837" s="73">
        <f t="shared" si="242"/>
        <v>0</v>
      </c>
      <c r="P837" s="70">
        <f t="shared" ca="1" si="243"/>
        <v>51.217205999999997</v>
      </c>
      <c r="Q837" s="70">
        <f t="shared" si="244"/>
        <v>0</v>
      </c>
      <c r="R837" s="75" t="str">
        <f t="shared" si="245"/>
        <v>J=</v>
      </c>
      <c r="S837" s="71">
        <f t="shared" si="246"/>
        <v>45000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15">
      <c r="A838" s="68">
        <f t="shared" si="238"/>
        <v>44959</v>
      </c>
      <c r="B838" s="82">
        <f t="shared" ca="1" si="247"/>
        <v>801.76872449999996</v>
      </c>
      <c r="C838" s="70">
        <f t="shared" si="251"/>
        <v>750</v>
      </c>
      <c r="D838" s="11">
        <f ca="1">IF(A838&lt;$B$1,VLOOKUP(A838,[1]DI!$A$4:$B$15000,2),0)</f>
        <v>0.13650000000000001</v>
      </c>
      <c r="E838" s="70">
        <f t="shared" ca="1" si="248"/>
        <v>1.00050788</v>
      </c>
      <c r="F838" s="70">
        <f ca="1">(TRUNC(PRODUCT($E$12:$E837),16))</f>
        <v>1.1913222185535199</v>
      </c>
      <c r="G838" s="70">
        <f t="shared" ca="1" si="249"/>
        <v>1.1340688800949099</v>
      </c>
      <c r="H838" s="70">
        <f t="shared" ca="1" si="250"/>
        <v>1.0504848899999999</v>
      </c>
      <c r="I838" s="69">
        <f t="shared" si="239"/>
        <v>4.65E-2</v>
      </c>
      <c r="J838" s="71">
        <f t="shared" si="240"/>
        <v>44819</v>
      </c>
      <c r="K838" s="72">
        <f t="shared" si="241"/>
        <v>97</v>
      </c>
      <c r="L838" s="73">
        <f t="shared" si="252"/>
        <v>97</v>
      </c>
      <c r="M838" s="74">
        <f t="shared" si="253"/>
        <v>1.0176490650000001</v>
      </c>
      <c r="N838" s="74">
        <f t="shared" ca="1" si="254"/>
        <v>1.069024966</v>
      </c>
      <c r="O838" s="73">
        <f t="shared" si="242"/>
        <v>0</v>
      </c>
      <c r="P838" s="70">
        <f t="shared" ca="1" si="243"/>
        <v>51.768724499999998</v>
      </c>
      <c r="Q838" s="70">
        <f t="shared" si="244"/>
        <v>0</v>
      </c>
      <c r="R838" s="75" t="str">
        <f t="shared" si="245"/>
        <v>J=</v>
      </c>
      <c r="S838" s="71">
        <f t="shared" si="246"/>
        <v>45000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15">
      <c r="A839" s="68">
        <f t="shared" si="238"/>
        <v>44960</v>
      </c>
      <c r="B839" s="82">
        <f t="shared" ca="1" si="247"/>
        <v>802.32062174999999</v>
      </c>
      <c r="C839" s="70">
        <f t="shared" si="251"/>
        <v>750</v>
      </c>
      <c r="D839" s="11">
        <f ca="1">IF(A839&lt;$B$1,VLOOKUP(A839,[1]DI!$A$4:$B$15000,2),0)</f>
        <v>0.13650000000000001</v>
      </c>
      <c r="E839" s="70">
        <f t="shared" ca="1" si="248"/>
        <v>1.00050788</v>
      </c>
      <c r="F839" s="70">
        <f ca="1">(TRUNC(PRODUCT($E$12:$E838),16))</f>
        <v>1.1919272672818799</v>
      </c>
      <c r="G839" s="70">
        <f t="shared" ca="1" si="249"/>
        <v>1.1340688800949099</v>
      </c>
      <c r="H839" s="70">
        <f t="shared" ca="1" si="250"/>
        <v>1.05101841</v>
      </c>
      <c r="I839" s="69">
        <f t="shared" si="239"/>
        <v>4.65E-2</v>
      </c>
      <c r="J839" s="71">
        <f t="shared" si="240"/>
        <v>44819</v>
      </c>
      <c r="K839" s="72">
        <f t="shared" si="241"/>
        <v>98</v>
      </c>
      <c r="L839" s="73">
        <f t="shared" si="252"/>
        <v>98</v>
      </c>
      <c r="M839" s="74">
        <f t="shared" si="253"/>
        <v>1.017832627</v>
      </c>
      <c r="N839" s="74">
        <f t="shared" ca="1" si="254"/>
        <v>1.069760829</v>
      </c>
      <c r="O839" s="73">
        <f t="shared" si="242"/>
        <v>0</v>
      </c>
      <c r="P839" s="70">
        <f t="shared" ca="1" si="243"/>
        <v>52.320621750000001</v>
      </c>
      <c r="Q839" s="70">
        <f t="shared" si="244"/>
        <v>0</v>
      </c>
      <c r="R839" s="75" t="str">
        <f t="shared" si="245"/>
        <v>J=</v>
      </c>
      <c r="S839" s="71">
        <f t="shared" si="246"/>
        <v>45000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15">
      <c r="A840" s="68">
        <f t="shared" si="238"/>
        <v>44961</v>
      </c>
      <c r="B840" s="82">
        <f t="shared" ca="1" si="247"/>
        <v>802.87289850000002</v>
      </c>
      <c r="C840" s="70">
        <f t="shared" si="251"/>
        <v>750</v>
      </c>
      <c r="D840" s="11">
        <f ca="1">IF(A840&lt;$B$1,VLOOKUP(A840,[1]DI!$A$4:$B$15000,2),0)</f>
        <v>0</v>
      </c>
      <c r="E840" s="70">
        <f t="shared" ca="1" si="248"/>
        <v>1</v>
      </c>
      <c r="F840" s="70">
        <f ca="1">(TRUNC(PRODUCT($E$12:$E839),16))</f>
        <v>1.1925326233023801</v>
      </c>
      <c r="G840" s="70">
        <f t="shared" ca="1" si="249"/>
        <v>1.1340688800949099</v>
      </c>
      <c r="H840" s="70">
        <f t="shared" ca="1" si="250"/>
        <v>1.0515521999999999</v>
      </c>
      <c r="I840" s="69">
        <f t="shared" si="239"/>
        <v>4.65E-2</v>
      </c>
      <c r="J840" s="71">
        <f t="shared" si="240"/>
        <v>44819</v>
      </c>
      <c r="K840" s="72">
        <f t="shared" si="241"/>
        <v>98</v>
      </c>
      <c r="L840" s="73">
        <f t="shared" si="252"/>
        <v>99</v>
      </c>
      <c r="M840" s="74">
        <f t="shared" si="253"/>
        <v>1.018016222</v>
      </c>
      <c r="N840" s="74">
        <f t="shared" ca="1" si="254"/>
        <v>1.070497198</v>
      </c>
      <c r="O840" s="73">
        <f t="shared" si="242"/>
        <v>0</v>
      </c>
      <c r="P840" s="70">
        <f t="shared" ca="1" si="243"/>
        <v>52.872898499999998</v>
      </c>
      <c r="Q840" s="70">
        <f t="shared" si="244"/>
        <v>0</v>
      </c>
      <c r="R840" s="75" t="str">
        <f t="shared" si="245"/>
        <v>J=</v>
      </c>
      <c r="S840" s="71">
        <f t="shared" si="246"/>
        <v>45000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15">
      <c r="A841" s="68">
        <f t="shared" si="238"/>
        <v>44962</v>
      </c>
      <c r="B841" s="82">
        <f t="shared" ca="1" si="247"/>
        <v>802.87289850000002</v>
      </c>
      <c r="C841" s="70">
        <f t="shared" si="251"/>
        <v>750</v>
      </c>
      <c r="D841" s="11">
        <f ca="1">IF(A841&lt;$B$1,VLOOKUP(A841,[1]DI!$A$4:$B$15000,2),0)</f>
        <v>0</v>
      </c>
      <c r="E841" s="70">
        <f t="shared" ca="1" si="248"/>
        <v>1</v>
      </c>
      <c r="F841" s="70">
        <f ca="1">(TRUNC(PRODUCT($E$12:$E840),16))</f>
        <v>1.1925326233023801</v>
      </c>
      <c r="G841" s="70">
        <f t="shared" ca="1" si="249"/>
        <v>1.1340688800949099</v>
      </c>
      <c r="H841" s="70">
        <f t="shared" ca="1" si="250"/>
        <v>1.0515521999999999</v>
      </c>
      <c r="I841" s="69">
        <f t="shared" si="239"/>
        <v>4.65E-2</v>
      </c>
      <c r="J841" s="71">
        <f t="shared" si="240"/>
        <v>44819</v>
      </c>
      <c r="K841" s="72">
        <f t="shared" si="241"/>
        <v>98</v>
      </c>
      <c r="L841" s="73">
        <f t="shared" si="252"/>
        <v>99</v>
      </c>
      <c r="M841" s="74">
        <f t="shared" si="253"/>
        <v>1.018016222</v>
      </c>
      <c r="N841" s="74">
        <f t="shared" ca="1" si="254"/>
        <v>1.070497198</v>
      </c>
      <c r="O841" s="73">
        <f t="shared" si="242"/>
        <v>0</v>
      </c>
      <c r="P841" s="70">
        <f t="shared" ca="1" si="243"/>
        <v>52.872898499999998</v>
      </c>
      <c r="Q841" s="70">
        <f t="shared" si="244"/>
        <v>0</v>
      </c>
      <c r="R841" s="75" t="str">
        <f t="shared" si="245"/>
        <v>J=</v>
      </c>
      <c r="S841" s="71">
        <f t="shared" si="246"/>
        <v>45000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15">
      <c r="A842" s="68">
        <f t="shared" si="238"/>
        <v>44963</v>
      </c>
      <c r="B842" s="82">
        <f t="shared" ca="1" si="247"/>
        <v>802.87289850000002</v>
      </c>
      <c r="C842" s="70">
        <f t="shared" si="251"/>
        <v>750</v>
      </c>
      <c r="D842" s="11">
        <f ca="1">IF(A842&lt;$B$1,VLOOKUP(A842,[1]DI!$A$4:$B$15000,2),0)</f>
        <v>0.13650000000000001</v>
      </c>
      <c r="E842" s="70">
        <f t="shared" ca="1" si="248"/>
        <v>1.00050788</v>
      </c>
      <c r="F842" s="70">
        <f ca="1">(TRUNC(PRODUCT($E$12:$E841),16))</f>
        <v>1.1925326233023801</v>
      </c>
      <c r="G842" s="70">
        <f t="shared" ca="1" si="249"/>
        <v>1.1340688800949099</v>
      </c>
      <c r="H842" s="70">
        <f t="shared" ca="1" si="250"/>
        <v>1.0515521999999999</v>
      </c>
      <c r="I842" s="69">
        <f t="shared" si="239"/>
        <v>4.65E-2</v>
      </c>
      <c r="J842" s="71">
        <f t="shared" si="240"/>
        <v>44819</v>
      </c>
      <c r="K842" s="72">
        <f t="shared" si="241"/>
        <v>99</v>
      </c>
      <c r="L842" s="73">
        <f t="shared" si="252"/>
        <v>99</v>
      </c>
      <c r="M842" s="74">
        <f t="shared" si="253"/>
        <v>1.018016222</v>
      </c>
      <c r="N842" s="74">
        <f t="shared" ca="1" si="254"/>
        <v>1.070497198</v>
      </c>
      <c r="O842" s="73">
        <f t="shared" si="242"/>
        <v>0</v>
      </c>
      <c r="P842" s="70">
        <f t="shared" ca="1" si="243"/>
        <v>52.872898499999998</v>
      </c>
      <c r="Q842" s="70">
        <f t="shared" si="244"/>
        <v>0</v>
      </c>
      <c r="R842" s="75" t="str">
        <f t="shared" si="245"/>
        <v>J=</v>
      </c>
      <c r="S842" s="71">
        <f t="shared" si="246"/>
        <v>45000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15">
      <c r="A843" s="68">
        <f t="shared" si="238"/>
        <v>44964</v>
      </c>
      <c r="B843" s="82">
        <f t="shared" ca="1" si="247"/>
        <v>803.42555400000003</v>
      </c>
      <c r="C843" s="70">
        <f t="shared" si="251"/>
        <v>750</v>
      </c>
      <c r="D843" s="11">
        <f ca="1">IF(A843&lt;$B$1,VLOOKUP(A843,[1]DI!$A$4:$B$15000,2),0)</f>
        <v>0.13650000000000001</v>
      </c>
      <c r="E843" s="70">
        <f t="shared" ca="1" si="248"/>
        <v>1.00050788</v>
      </c>
      <c r="F843" s="70">
        <f ca="1">(TRUNC(PRODUCT($E$12:$E842),16))</f>
        <v>1.19313828677111</v>
      </c>
      <c r="G843" s="70">
        <f t="shared" ca="1" si="249"/>
        <v>1.1340688800949099</v>
      </c>
      <c r="H843" s="70">
        <f t="shared" ca="1" si="250"/>
        <v>1.0520862600000001</v>
      </c>
      <c r="I843" s="69">
        <f t="shared" si="239"/>
        <v>4.65E-2</v>
      </c>
      <c r="J843" s="71">
        <f t="shared" si="240"/>
        <v>44819</v>
      </c>
      <c r="K843" s="72">
        <f t="shared" si="241"/>
        <v>100</v>
      </c>
      <c r="L843" s="73">
        <f t="shared" si="252"/>
        <v>100</v>
      </c>
      <c r="M843" s="74">
        <f t="shared" si="253"/>
        <v>1.01819985</v>
      </c>
      <c r="N843" s="74">
        <f t="shared" ca="1" si="254"/>
        <v>1.071234072</v>
      </c>
      <c r="O843" s="73">
        <f t="shared" si="242"/>
        <v>0</v>
      </c>
      <c r="P843" s="70">
        <f t="shared" ca="1" si="243"/>
        <v>53.425553999999998</v>
      </c>
      <c r="Q843" s="70">
        <f t="shared" si="244"/>
        <v>0</v>
      </c>
      <c r="R843" s="75" t="str">
        <f t="shared" si="245"/>
        <v>J=</v>
      </c>
      <c r="S843" s="71">
        <f t="shared" si="246"/>
        <v>45000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15">
      <c r="A844" s="68">
        <f t="shared" si="238"/>
        <v>44965</v>
      </c>
      <c r="B844" s="82">
        <f t="shared" ca="1" si="247"/>
        <v>803.97858974999997</v>
      </c>
      <c r="C844" s="70">
        <f t="shared" si="251"/>
        <v>750</v>
      </c>
      <c r="D844" s="11">
        <f ca="1">IF(A844&lt;$B$1,VLOOKUP(A844,[1]DI!$A$4:$B$15000,2),0)</f>
        <v>0.13650000000000001</v>
      </c>
      <c r="E844" s="70">
        <f t="shared" ca="1" si="248"/>
        <v>1.00050788</v>
      </c>
      <c r="F844" s="70">
        <f ca="1">(TRUNC(PRODUCT($E$12:$E843),16))</f>
        <v>1.1937442578441899</v>
      </c>
      <c r="G844" s="70">
        <f t="shared" ca="1" si="249"/>
        <v>1.1340688800949099</v>
      </c>
      <c r="H844" s="70">
        <f t="shared" ca="1" si="250"/>
        <v>1.0526205900000001</v>
      </c>
      <c r="I844" s="69">
        <f t="shared" si="239"/>
        <v>4.65E-2</v>
      </c>
      <c r="J844" s="71">
        <f t="shared" si="240"/>
        <v>44819</v>
      </c>
      <c r="K844" s="72">
        <f t="shared" si="241"/>
        <v>101</v>
      </c>
      <c r="L844" s="73">
        <f t="shared" si="252"/>
        <v>101</v>
      </c>
      <c r="M844" s="74">
        <f t="shared" si="253"/>
        <v>1.018383512</v>
      </c>
      <c r="N844" s="74">
        <f t="shared" ca="1" si="254"/>
        <v>1.071971453</v>
      </c>
      <c r="O844" s="73">
        <f t="shared" si="242"/>
        <v>0</v>
      </c>
      <c r="P844" s="70">
        <f t="shared" ca="1" si="243"/>
        <v>53.978589749999998</v>
      </c>
      <c r="Q844" s="70">
        <f t="shared" si="244"/>
        <v>0</v>
      </c>
      <c r="R844" s="75" t="str">
        <f t="shared" si="245"/>
        <v>J=</v>
      </c>
      <c r="S844" s="71">
        <f t="shared" si="246"/>
        <v>45000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15">
      <c r="A845" s="68">
        <f t="shared" ref="A845:A908" si="255">(A844+1)</f>
        <v>44966</v>
      </c>
      <c r="B845" s="82">
        <f t="shared" ca="1" si="247"/>
        <v>804.53201249999995</v>
      </c>
      <c r="C845" s="70">
        <f t="shared" si="251"/>
        <v>750</v>
      </c>
      <c r="D845" s="11">
        <f ca="1">IF(A845&lt;$B$1,VLOOKUP(A845,[1]DI!$A$4:$B$15000,2),0)</f>
        <v>0.13650000000000001</v>
      </c>
      <c r="E845" s="70">
        <f t="shared" ca="1" si="248"/>
        <v>1.00050788</v>
      </c>
      <c r="F845" s="70">
        <f ca="1">(TRUNC(PRODUCT($E$12:$E844),16))</f>
        <v>1.1943505366778699</v>
      </c>
      <c r="G845" s="70">
        <f t="shared" ca="1" si="249"/>
        <v>1.1340688800949099</v>
      </c>
      <c r="H845" s="70">
        <f t="shared" ca="1" si="250"/>
        <v>1.0531552</v>
      </c>
      <c r="I845" s="69">
        <f t="shared" ref="I845:I908" si="256">I844</f>
        <v>4.65E-2</v>
      </c>
      <c r="J845" s="71">
        <f t="shared" ref="J845:J908" si="257">IF(O844&gt;0,VLOOKUP(O844,U$12:AE$48,2),J844)</f>
        <v>44819</v>
      </c>
      <c r="K845" s="72">
        <f t="shared" ref="K845:K908" si="258">IF(A845&gt;J845,IF(NETWORKDAYS(J845,A845,$U$72:$U$436)-1=0,1,NETWORKDAYS(J845,A845,$U$72:$U$436)-1),0)</f>
        <v>102</v>
      </c>
      <c r="L845" s="73">
        <f t="shared" si="252"/>
        <v>102</v>
      </c>
      <c r="M845" s="74">
        <f t="shared" si="253"/>
        <v>1.0185672059999999</v>
      </c>
      <c r="N845" s="74">
        <f t="shared" ca="1" si="254"/>
        <v>1.07270935</v>
      </c>
      <c r="O845" s="73">
        <f t="shared" ref="O845:O908" si="259">IF(VLOOKUP(A845,V$12:AC$60,8)=VLOOKUP(A844,V$12:AC$60,8),0,VLOOKUP(A845,V$12:AC$60,8))</f>
        <v>0</v>
      </c>
      <c r="P845" s="70">
        <f t="shared" ref="P845:P908" ca="1" si="260">TRUNC(((N845-1)*C845),8)</f>
        <v>54.5320125</v>
      </c>
      <c r="Q845" s="70">
        <f t="shared" ref="Q845:Q908" si="261">IF(O845&gt;0,VLOOKUP(O845,$U$12:$Z$60,6),0)</f>
        <v>0</v>
      </c>
      <c r="R845" s="75" t="str">
        <f t="shared" ref="R845:R908" si="262">IF(O844&gt;0,VLOOKUP(O844,U$12:AE$60,10),R844)</f>
        <v>J=</v>
      </c>
      <c r="S845" s="71">
        <f t="shared" ref="S845:S908" si="263">IF(O844&gt;0,VLOOKUP(O844,U$12:AE$60,11),S844)</f>
        <v>45000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15">
      <c r="A846" s="68">
        <f t="shared" si="255"/>
        <v>44967</v>
      </c>
      <c r="B846" s="82">
        <f t="shared" ref="B846:B909" ca="1" si="264">IF(A846&lt;=TODAY(),C846+P846,IF(AND(A846&gt;TODAY(),A846&lt;=$B$1),IF(VLOOKUP(TODAY(),$A$10:$D$10000,4,FALSE)=0,"n.d",C846+P846),"n.d"))</f>
        <v>805.08581475000005</v>
      </c>
      <c r="C846" s="70">
        <f t="shared" si="251"/>
        <v>750</v>
      </c>
      <c r="D846" s="11">
        <f ca="1">IF(A846&lt;$B$1,VLOOKUP(A846,[1]DI!$A$4:$B$15000,2),0)</f>
        <v>0.13650000000000001</v>
      </c>
      <c r="E846" s="70">
        <f t="shared" ref="E846:E909" ca="1" si="265">IF(A846&lt;A$10,1,ROUND(((1+D846)^(1/252)),8))</f>
        <v>1.00050788</v>
      </c>
      <c r="F846" s="70">
        <f ca="1">(TRUNC(PRODUCT($E$12:$E845),16))</f>
        <v>1.19495712342843</v>
      </c>
      <c r="G846" s="70">
        <f t="shared" ref="G846:G909" ca="1" si="266">IF(O845&gt;0,F845,G845)</f>
        <v>1.1340688800949099</v>
      </c>
      <c r="H846" s="70">
        <f t="shared" ref="H846:H909" ca="1" si="267">ROUND(F846/G846,8)</f>
        <v>1.05369008</v>
      </c>
      <c r="I846" s="69">
        <f t="shared" si="256"/>
        <v>4.65E-2</v>
      </c>
      <c r="J846" s="71">
        <f t="shared" si="257"/>
        <v>44819</v>
      </c>
      <c r="K846" s="72">
        <f t="shared" si="258"/>
        <v>103</v>
      </c>
      <c r="L846" s="73">
        <f t="shared" si="252"/>
        <v>103</v>
      </c>
      <c r="M846" s="74">
        <f t="shared" si="253"/>
        <v>1.0187509340000001</v>
      </c>
      <c r="N846" s="74">
        <f t="shared" ca="1" si="254"/>
        <v>1.0734477529999999</v>
      </c>
      <c r="O846" s="73">
        <f t="shared" si="259"/>
        <v>0</v>
      </c>
      <c r="P846" s="70">
        <f t="shared" ca="1" si="260"/>
        <v>55.085814749999997</v>
      </c>
      <c r="Q846" s="70">
        <f t="shared" si="261"/>
        <v>0</v>
      </c>
      <c r="R846" s="75" t="str">
        <f t="shared" si="262"/>
        <v>J=</v>
      </c>
      <c r="S846" s="71">
        <f t="shared" si="263"/>
        <v>45000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15">
      <c r="A847" s="68">
        <f t="shared" si="255"/>
        <v>44968</v>
      </c>
      <c r="B847" s="82">
        <f t="shared" ca="1" si="264"/>
        <v>805.63998900000001</v>
      </c>
      <c r="C847" s="70">
        <f t="shared" si="251"/>
        <v>750</v>
      </c>
      <c r="D847" s="11">
        <f ca="1">IF(A847&lt;$B$1,VLOOKUP(A847,[1]DI!$A$4:$B$15000,2),0)</f>
        <v>0</v>
      </c>
      <c r="E847" s="70">
        <f t="shared" ca="1" si="265"/>
        <v>1</v>
      </c>
      <c r="F847" s="70">
        <f ca="1">(TRUNC(PRODUCT($E$12:$E846),16))</f>
        <v>1.19556401825228</v>
      </c>
      <c r="G847" s="70">
        <f t="shared" ca="1" si="266"/>
        <v>1.1340688800949099</v>
      </c>
      <c r="H847" s="70">
        <f t="shared" ca="1" si="267"/>
        <v>1.05422522</v>
      </c>
      <c r="I847" s="69">
        <f t="shared" si="256"/>
        <v>4.65E-2</v>
      </c>
      <c r="J847" s="71">
        <f t="shared" si="257"/>
        <v>44819</v>
      </c>
      <c r="K847" s="72">
        <f t="shared" si="258"/>
        <v>103</v>
      </c>
      <c r="L847" s="73">
        <f t="shared" si="252"/>
        <v>104</v>
      </c>
      <c r="M847" s="74">
        <f t="shared" si="253"/>
        <v>1.0189346939999999</v>
      </c>
      <c r="N847" s="74">
        <f t="shared" ca="1" si="254"/>
        <v>1.0741866520000001</v>
      </c>
      <c r="O847" s="73">
        <f t="shared" si="259"/>
        <v>0</v>
      </c>
      <c r="P847" s="70">
        <f t="shared" ca="1" si="260"/>
        <v>55.639989</v>
      </c>
      <c r="Q847" s="70">
        <f t="shared" si="261"/>
        <v>0</v>
      </c>
      <c r="R847" s="75" t="str">
        <f t="shared" si="262"/>
        <v>J=</v>
      </c>
      <c r="S847" s="71">
        <f t="shared" si="263"/>
        <v>45000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15">
      <c r="A848" s="68">
        <f t="shared" si="255"/>
        <v>44969</v>
      </c>
      <c r="B848" s="82">
        <f t="shared" ca="1" si="264"/>
        <v>805.63998900000001</v>
      </c>
      <c r="C848" s="70">
        <f t="shared" si="251"/>
        <v>750</v>
      </c>
      <c r="D848" s="11">
        <f ca="1">IF(A848&lt;$B$1,VLOOKUP(A848,[1]DI!$A$4:$B$15000,2),0)</f>
        <v>0</v>
      </c>
      <c r="E848" s="70">
        <f t="shared" ca="1" si="265"/>
        <v>1</v>
      </c>
      <c r="F848" s="70">
        <f ca="1">(TRUNC(PRODUCT($E$12:$E847),16))</f>
        <v>1.19556401825228</v>
      </c>
      <c r="G848" s="70">
        <f t="shared" ca="1" si="266"/>
        <v>1.1340688800949099</v>
      </c>
      <c r="H848" s="70">
        <f t="shared" ca="1" si="267"/>
        <v>1.05422522</v>
      </c>
      <c r="I848" s="69">
        <f t="shared" si="256"/>
        <v>4.65E-2</v>
      </c>
      <c r="J848" s="71">
        <f t="shared" si="257"/>
        <v>44819</v>
      </c>
      <c r="K848" s="72">
        <f t="shared" si="258"/>
        <v>103</v>
      </c>
      <c r="L848" s="73">
        <f t="shared" si="252"/>
        <v>104</v>
      </c>
      <c r="M848" s="74">
        <f t="shared" si="253"/>
        <v>1.0189346939999999</v>
      </c>
      <c r="N848" s="74">
        <f t="shared" ca="1" si="254"/>
        <v>1.0741866520000001</v>
      </c>
      <c r="O848" s="73">
        <f t="shared" si="259"/>
        <v>0</v>
      </c>
      <c r="P848" s="70">
        <f t="shared" ca="1" si="260"/>
        <v>55.639989</v>
      </c>
      <c r="Q848" s="70">
        <f t="shared" si="261"/>
        <v>0</v>
      </c>
      <c r="R848" s="75" t="str">
        <f t="shared" si="262"/>
        <v>J=</v>
      </c>
      <c r="S848" s="71">
        <f t="shared" si="263"/>
        <v>45000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15">
      <c r="A849" s="68">
        <f t="shared" si="255"/>
        <v>44970</v>
      </c>
      <c r="B849" s="82">
        <f t="shared" ca="1" si="264"/>
        <v>805.63998900000001</v>
      </c>
      <c r="C849" s="70">
        <f t="shared" si="251"/>
        <v>750</v>
      </c>
      <c r="D849" s="11">
        <f ca="1">IF(A849&lt;$B$1,VLOOKUP(A849,[1]DI!$A$4:$B$15000,2),0)</f>
        <v>0.13650000000000001</v>
      </c>
      <c r="E849" s="70">
        <f t="shared" ca="1" si="265"/>
        <v>1.00050788</v>
      </c>
      <c r="F849" s="70">
        <f ca="1">(TRUNC(PRODUCT($E$12:$E848),16))</f>
        <v>1.19556401825228</v>
      </c>
      <c r="G849" s="70">
        <f t="shared" ca="1" si="266"/>
        <v>1.1340688800949099</v>
      </c>
      <c r="H849" s="70">
        <f t="shared" ca="1" si="267"/>
        <v>1.05422522</v>
      </c>
      <c r="I849" s="69">
        <f t="shared" si="256"/>
        <v>4.65E-2</v>
      </c>
      <c r="J849" s="71">
        <f t="shared" si="257"/>
        <v>44819</v>
      </c>
      <c r="K849" s="72">
        <f t="shared" si="258"/>
        <v>104</v>
      </c>
      <c r="L849" s="73">
        <f t="shared" si="252"/>
        <v>104</v>
      </c>
      <c r="M849" s="74">
        <f t="shared" si="253"/>
        <v>1.0189346939999999</v>
      </c>
      <c r="N849" s="74">
        <f t="shared" ca="1" si="254"/>
        <v>1.0741866520000001</v>
      </c>
      <c r="O849" s="73">
        <f t="shared" si="259"/>
        <v>0</v>
      </c>
      <c r="P849" s="70">
        <f t="shared" ca="1" si="260"/>
        <v>55.639989</v>
      </c>
      <c r="Q849" s="70">
        <f t="shared" si="261"/>
        <v>0</v>
      </c>
      <c r="R849" s="75" t="str">
        <f t="shared" si="262"/>
        <v>J=</v>
      </c>
      <c r="S849" s="71">
        <f t="shared" si="263"/>
        <v>45000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15">
      <c r="A850" s="68">
        <f t="shared" si="255"/>
        <v>44971</v>
      </c>
      <c r="B850" s="82">
        <f t="shared" ca="1" si="264"/>
        <v>806.19455174999996</v>
      </c>
      <c r="C850" s="70">
        <f t="shared" si="251"/>
        <v>750</v>
      </c>
      <c r="D850" s="11">
        <f ca="1">IF(A850&lt;$B$1,VLOOKUP(A850,[1]DI!$A$4:$B$15000,2),0)</f>
        <v>0.13650000000000001</v>
      </c>
      <c r="E850" s="70">
        <f t="shared" ca="1" si="265"/>
        <v>1.00050788</v>
      </c>
      <c r="F850" s="70">
        <f ca="1">(TRUNC(PRODUCT($E$12:$E849),16))</f>
        <v>1.1961712213058699</v>
      </c>
      <c r="G850" s="70">
        <f t="shared" ca="1" si="266"/>
        <v>1.1340688800949099</v>
      </c>
      <c r="H850" s="70">
        <f t="shared" ca="1" si="267"/>
        <v>1.05476064</v>
      </c>
      <c r="I850" s="69">
        <f t="shared" si="256"/>
        <v>4.65E-2</v>
      </c>
      <c r="J850" s="71">
        <f t="shared" si="257"/>
        <v>44819</v>
      </c>
      <c r="K850" s="72">
        <f t="shared" si="258"/>
        <v>105</v>
      </c>
      <c r="L850" s="73">
        <f t="shared" si="252"/>
        <v>105</v>
      </c>
      <c r="M850" s="74">
        <f t="shared" si="253"/>
        <v>1.0191184879999999</v>
      </c>
      <c r="N850" s="74">
        <f t="shared" ca="1" si="254"/>
        <v>1.074926069</v>
      </c>
      <c r="O850" s="73">
        <f t="shared" si="259"/>
        <v>0</v>
      </c>
      <c r="P850" s="70">
        <f t="shared" ca="1" si="260"/>
        <v>56.194551750000002</v>
      </c>
      <c r="Q850" s="70">
        <f t="shared" si="261"/>
        <v>0</v>
      </c>
      <c r="R850" s="75" t="str">
        <f t="shared" si="262"/>
        <v>J=</v>
      </c>
      <c r="S850" s="71">
        <f t="shared" si="263"/>
        <v>45000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15">
      <c r="A851" s="68">
        <f t="shared" si="255"/>
        <v>44972</v>
      </c>
      <c r="B851" s="82">
        <f t="shared" ca="1" si="264"/>
        <v>806.74949400000003</v>
      </c>
      <c r="C851" s="70">
        <f t="shared" si="251"/>
        <v>750</v>
      </c>
      <c r="D851" s="11">
        <f ca="1">IF(A851&lt;$B$1,VLOOKUP(A851,[1]DI!$A$4:$B$15000,2),0)</f>
        <v>0.13650000000000001</v>
      </c>
      <c r="E851" s="70">
        <f t="shared" ca="1" si="265"/>
        <v>1.00050788</v>
      </c>
      <c r="F851" s="70">
        <f ca="1">(TRUNC(PRODUCT($E$12:$E850),16))</f>
        <v>1.19677873274575</v>
      </c>
      <c r="G851" s="70">
        <f t="shared" ca="1" si="266"/>
        <v>1.1340688800949099</v>
      </c>
      <c r="H851" s="70">
        <f t="shared" ca="1" si="267"/>
        <v>1.05529633</v>
      </c>
      <c r="I851" s="69">
        <f t="shared" si="256"/>
        <v>4.65E-2</v>
      </c>
      <c r="J851" s="71">
        <f t="shared" si="257"/>
        <v>44819</v>
      </c>
      <c r="K851" s="72">
        <f t="shared" si="258"/>
        <v>106</v>
      </c>
      <c r="L851" s="73">
        <f t="shared" si="252"/>
        <v>106</v>
      </c>
      <c r="M851" s="74">
        <f t="shared" si="253"/>
        <v>1.019302315</v>
      </c>
      <c r="N851" s="74">
        <f t="shared" ca="1" si="254"/>
        <v>1.075665992</v>
      </c>
      <c r="O851" s="73">
        <f t="shared" si="259"/>
        <v>0</v>
      </c>
      <c r="P851" s="70">
        <f t="shared" ca="1" si="260"/>
        <v>56.749493999999999</v>
      </c>
      <c r="Q851" s="70">
        <f t="shared" si="261"/>
        <v>0</v>
      </c>
      <c r="R851" s="75" t="str">
        <f t="shared" si="262"/>
        <v>J=</v>
      </c>
      <c r="S851" s="71">
        <f t="shared" si="263"/>
        <v>45000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15">
      <c r="A852" s="68">
        <f t="shared" si="255"/>
        <v>44973</v>
      </c>
      <c r="B852" s="82">
        <f t="shared" ca="1" si="264"/>
        <v>807.30482474999997</v>
      </c>
      <c r="C852" s="70">
        <f t="shared" si="251"/>
        <v>750</v>
      </c>
      <c r="D852" s="11">
        <f ca="1">IF(A852&lt;$B$1,VLOOKUP(A852,[1]DI!$A$4:$B$15000,2),0)</f>
        <v>0.13650000000000001</v>
      </c>
      <c r="E852" s="70">
        <f t="shared" ca="1" si="265"/>
        <v>1.00050788</v>
      </c>
      <c r="F852" s="70">
        <f ca="1">(TRUNC(PRODUCT($E$12:$E851),16))</f>
        <v>1.1973865527285299</v>
      </c>
      <c r="G852" s="70">
        <f t="shared" ca="1" si="266"/>
        <v>1.1340688800949099</v>
      </c>
      <c r="H852" s="70">
        <f t="shared" ca="1" si="267"/>
        <v>1.0558323000000001</v>
      </c>
      <c r="I852" s="69">
        <f t="shared" si="256"/>
        <v>4.65E-2</v>
      </c>
      <c r="J852" s="71">
        <f t="shared" si="257"/>
        <v>44819</v>
      </c>
      <c r="K852" s="72">
        <f t="shared" si="258"/>
        <v>107</v>
      </c>
      <c r="L852" s="73">
        <f t="shared" si="252"/>
        <v>107</v>
      </c>
      <c r="M852" s="74">
        <f t="shared" si="253"/>
        <v>1.0194861749999999</v>
      </c>
      <c r="N852" s="74">
        <f t="shared" ca="1" si="254"/>
        <v>1.0764064330000001</v>
      </c>
      <c r="O852" s="73">
        <f t="shared" si="259"/>
        <v>0</v>
      </c>
      <c r="P852" s="70">
        <f t="shared" ca="1" si="260"/>
        <v>57.304824750000002</v>
      </c>
      <c r="Q852" s="70">
        <f t="shared" si="261"/>
        <v>0</v>
      </c>
      <c r="R852" s="75" t="str">
        <f t="shared" si="262"/>
        <v>J=</v>
      </c>
      <c r="S852" s="71">
        <f t="shared" si="263"/>
        <v>45000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15">
      <c r="A853" s="68">
        <f t="shared" si="255"/>
        <v>44974</v>
      </c>
      <c r="B853" s="82">
        <f t="shared" ca="1" si="264"/>
        <v>807.86052824000001</v>
      </c>
      <c r="C853" s="70">
        <f t="shared" si="251"/>
        <v>750</v>
      </c>
      <c r="D853" s="11">
        <f ca="1">IF(A853&lt;$B$1,VLOOKUP(A853,[1]DI!$A$4:$B$15000,2),0)</f>
        <v>0.13650000000000001</v>
      </c>
      <c r="E853" s="70">
        <f t="shared" ca="1" si="265"/>
        <v>1.00050788</v>
      </c>
      <c r="F853" s="70">
        <f ca="1">(TRUNC(PRODUCT($E$12:$E852),16))</f>
        <v>1.1979946814109299</v>
      </c>
      <c r="G853" s="70">
        <f t="shared" ca="1" si="266"/>
        <v>1.1340688800949099</v>
      </c>
      <c r="H853" s="70">
        <f t="shared" ca="1" si="267"/>
        <v>1.0563685300000001</v>
      </c>
      <c r="I853" s="69">
        <f t="shared" si="256"/>
        <v>4.65E-2</v>
      </c>
      <c r="J853" s="71">
        <f t="shared" si="257"/>
        <v>44819</v>
      </c>
      <c r="K853" s="72">
        <f t="shared" si="258"/>
        <v>108</v>
      </c>
      <c r="L853" s="73">
        <f t="shared" si="252"/>
        <v>108</v>
      </c>
      <c r="M853" s="74">
        <f t="shared" si="253"/>
        <v>1.0196700679999999</v>
      </c>
      <c r="N853" s="74">
        <f t="shared" ca="1" si="254"/>
        <v>1.0771473709999999</v>
      </c>
      <c r="O853" s="73">
        <f t="shared" si="259"/>
        <v>0</v>
      </c>
      <c r="P853" s="70">
        <f t="shared" ca="1" si="260"/>
        <v>57.860528240000001</v>
      </c>
      <c r="Q853" s="70">
        <f t="shared" si="261"/>
        <v>0</v>
      </c>
      <c r="R853" s="75" t="str">
        <f t="shared" si="262"/>
        <v>J=</v>
      </c>
      <c r="S853" s="71">
        <f t="shared" si="263"/>
        <v>45000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15">
      <c r="A854" s="68">
        <f t="shared" si="255"/>
        <v>44975</v>
      </c>
      <c r="B854" s="82">
        <f t="shared" ca="1" si="264"/>
        <v>808.41662025000005</v>
      </c>
      <c r="C854" s="70">
        <f t="shared" si="251"/>
        <v>750</v>
      </c>
      <c r="D854" s="11">
        <f ca="1">IF(A854&lt;$B$1,VLOOKUP(A854,[1]DI!$A$4:$B$15000,2),0)</f>
        <v>0</v>
      </c>
      <c r="E854" s="70">
        <f t="shared" ca="1" si="265"/>
        <v>1</v>
      </c>
      <c r="F854" s="70">
        <f ca="1">(TRUNC(PRODUCT($E$12:$E853),16))</f>
        <v>1.1986031189497299</v>
      </c>
      <c r="G854" s="70">
        <f t="shared" ca="1" si="266"/>
        <v>1.1340688800949099</v>
      </c>
      <c r="H854" s="70">
        <f t="shared" ca="1" si="267"/>
        <v>1.05690504</v>
      </c>
      <c r="I854" s="69">
        <f t="shared" si="256"/>
        <v>4.65E-2</v>
      </c>
      <c r="J854" s="71">
        <f t="shared" si="257"/>
        <v>44819</v>
      </c>
      <c r="K854" s="72">
        <f t="shared" si="258"/>
        <v>108</v>
      </c>
      <c r="L854" s="73">
        <f t="shared" si="252"/>
        <v>109</v>
      </c>
      <c r="M854" s="74">
        <f t="shared" si="253"/>
        <v>1.0198539950000001</v>
      </c>
      <c r="N854" s="74">
        <f t="shared" ca="1" si="254"/>
        <v>1.077888827</v>
      </c>
      <c r="O854" s="73">
        <f t="shared" si="259"/>
        <v>0</v>
      </c>
      <c r="P854" s="70">
        <f t="shared" ca="1" si="260"/>
        <v>58.416620250000001</v>
      </c>
      <c r="Q854" s="70">
        <f t="shared" si="261"/>
        <v>0</v>
      </c>
      <c r="R854" s="75" t="str">
        <f t="shared" si="262"/>
        <v>J=</v>
      </c>
      <c r="S854" s="71">
        <f t="shared" si="263"/>
        <v>45000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15">
      <c r="A855" s="68">
        <f t="shared" si="255"/>
        <v>44976</v>
      </c>
      <c r="B855" s="82">
        <f t="shared" ca="1" si="264"/>
        <v>808.41662025000005</v>
      </c>
      <c r="C855" s="70">
        <f t="shared" si="251"/>
        <v>750</v>
      </c>
      <c r="D855" s="11">
        <f ca="1">IF(A855&lt;$B$1,VLOOKUP(A855,[1]DI!$A$4:$B$15000,2),0)</f>
        <v>0</v>
      </c>
      <c r="E855" s="70">
        <f t="shared" ca="1" si="265"/>
        <v>1</v>
      </c>
      <c r="F855" s="70">
        <f ca="1">(TRUNC(PRODUCT($E$12:$E854),16))</f>
        <v>1.1986031189497299</v>
      </c>
      <c r="G855" s="70">
        <f t="shared" ca="1" si="266"/>
        <v>1.1340688800949099</v>
      </c>
      <c r="H855" s="70">
        <f t="shared" ca="1" si="267"/>
        <v>1.05690504</v>
      </c>
      <c r="I855" s="69">
        <f t="shared" si="256"/>
        <v>4.65E-2</v>
      </c>
      <c r="J855" s="71">
        <f t="shared" si="257"/>
        <v>44819</v>
      </c>
      <c r="K855" s="72">
        <f t="shared" si="258"/>
        <v>108</v>
      </c>
      <c r="L855" s="73">
        <f t="shared" si="252"/>
        <v>109</v>
      </c>
      <c r="M855" s="74">
        <f t="shared" si="253"/>
        <v>1.0198539950000001</v>
      </c>
      <c r="N855" s="74">
        <f t="shared" ca="1" si="254"/>
        <v>1.077888827</v>
      </c>
      <c r="O855" s="73">
        <f t="shared" si="259"/>
        <v>0</v>
      </c>
      <c r="P855" s="70">
        <f t="shared" ca="1" si="260"/>
        <v>58.416620250000001</v>
      </c>
      <c r="Q855" s="70">
        <f t="shared" si="261"/>
        <v>0</v>
      </c>
      <c r="R855" s="75" t="str">
        <f t="shared" si="262"/>
        <v>J=</v>
      </c>
      <c r="S855" s="71">
        <f t="shared" si="263"/>
        <v>45000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15">
      <c r="A856" s="68">
        <f t="shared" si="255"/>
        <v>44977</v>
      </c>
      <c r="B856" s="82">
        <f t="shared" ca="1" si="264"/>
        <v>808.41662025000005</v>
      </c>
      <c r="C856" s="70">
        <f t="shared" si="251"/>
        <v>750</v>
      </c>
      <c r="D856" s="11">
        <f ca="1">IF(A856&lt;$B$1,VLOOKUP(A856,[1]DI!$A$4:$B$15000,2),0)</f>
        <v>0</v>
      </c>
      <c r="E856" s="70">
        <f t="shared" ca="1" si="265"/>
        <v>1</v>
      </c>
      <c r="F856" s="70">
        <f ca="1">(TRUNC(PRODUCT($E$12:$E855),16))</f>
        <v>1.1986031189497299</v>
      </c>
      <c r="G856" s="70">
        <f t="shared" ca="1" si="266"/>
        <v>1.1340688800949099</v>
      </c>
      <c r="H856" s="70">
        <f t="shared" ca="1" si="267"/>
        <v>1.05690504</v>
      </c>
      <c r="I856" s="69">
        <f t="shared" si="256"/>
        <v>4.65E-2</v>
      </c>
      <c r="J856" s="71">
        <f t="shared" si="257"/>
        <v>44819</v>
      </c>
      <c r="K856" s="72">
        <f t="shared" si="258"/>
        <v>108</v>
      </c>
      <c r="L856" s="73">
        <f t="shared" si="252"/>
        <v>109</v>
      </c>
      <c r="M856" s="74">
        <f t="shared" si="253"/>
        <v>1.0198539950000001</v>
      </c>
      <c r="N856" s="74">
        <f t="shared" ca="1" si="254"/>
        <v>1.077888827</v>
      </c>
      <c r="O856" s="73">
        <f t="shared" si="259"/>
        <v>0</v>
      </c>
      <c r="P856" s="70">
        <f t="shared" ca="1" si="260"/>
        <v>58.416620250000001</v>
      </c>
      <c r="Q856" s="70">
        <f t="shared" si="261"/>
        <v>0</v>
      </c>
      <c r="R856" s="75" t="str">
        <f t="shared" si="262"/>
        <v>J=</v>
      </c>
      <c r="S856" s="71">
        <f t="shared" si="263"/>
        <v>45000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15">
      <c r="A857" s="68">
        <f t="shared" si="255"/>
        <v>44978</v>
      </c>
      <c r="B857" s="82">
        <f t="shared" ca="1" si="264"/>
        <v>808.41662025000005</v>
      </c>
      <c r="C857" s="70">
        <f t="shared" si="251"/>
        <v>750</v>
      </c>
      <c r="D857" s="11">
        <f ca="1">IF(A857&lt;$B$1,VLOOKUP(A857,[1]DI!$A$4:$B$15000,2),0)</f>
        <v>0</v>
      </c>
      <c r="E857" s="70">
        <f t="shared" ca="1" si="265"/>
        <v>1</v>
      </c>
      <c r="F857" s="70">
        <f ca="1">(TRUNC(PRODUCT($E$12:$E856),16))</f>
        <v>1.1986031189497299</v>
      </c>
      <c r="G857" s="70">
        <f t="shared" ca="1" si="266"/>
        <v>1.1340688800949099</v>
      </c>
      <c r="H857" s="70">
        <f t="shared" ca="1" si="267"/>
        <v>1.05690504</v>
      </c>
      <c r="I857" s="69">
        <f t="shared" si="256"/>
        <v>4.65E-2</v>
      </c>
      <c r="J857" s="71">
        <f t="shared" si="257"/>
        <v>44819</v>
      </c>
      <c r="K857" s="72">
        <f t="shared" si="258"/>
        <v>108</v>
      </c>
      <c r="L857" s="73">
        <f t="shared" si="252"/>
        <v>109</v>
      </c>
      <c r="M857" s="74">
        <f t="shared" si="253"/>
        <v>1.0198539950000001</v>
      </c>
      <c r="N857" s="74">
        <f t="shared" ca="1" si="254"/>
        <v>1.077888827</v>
      </c>
      <c r="O857" s="73">
        <f t="shared" si="259"/>
        <v>0</v>
      </c>
      <c r="P857" s="70">
        <f t="shared" ca="1" si="260"/>
        <v>58.416620250000001</v>
      </c>
      <c r="Q857" s="70">
        <f t="shared" si="261"/>
        <v>0</v>
      </c>
      <c r="R857" s="75" t="str">
        <f t="shared" si="262"/>
        <v>J=</v>
      </c>
      <c r="S857" s="71">
        <f t="shared" si="263"/>
        <v>45000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15">
      <c r="A858" s="68">
        <f t="shared" si="255"/>
        <v>44979</v>
      </c>
      <c r="B858" s="82">
        <f t="shared" ca="1" si="264"/>
        <v>808.41662025000005</v>
      </c>
      <c r="C858" s="70">
        <f t="shared" si="251"/>
        <v>750</v>
      </c>
      <c r="D858" s="11">
        <f ca="1">IF(A858&lt;$B$1,VLOOKUP(A858,[1]DI!$A$4:$B$15000,2),0)</f>
        <v>0.13650000000000001</v>
      </c>
      <c r="E858" s="70">
        <f t="shared" ca="1" si="265"/>
        <v>1.00050788</v>
      </c>
      <c r="F858" s="70">
        <f ca="1">(TRUNC(PRODUCT($E$12:$E857),16))</f>
        <v>1.1986031189497299</v>
      </c>
      <c r="G858" s="70">
        <f t="shared" ca="1" si="266"/>
        <v>1.1340688800949099</v>
      </c>
      <c r="H858" s="70">
        <f t="shared" ca="1" si="267"/>
        <v>1.05690504</v>
      </c>
      <c r="I858" s="69">
        <f t="shared" si="256"/>
        <v>4.65E-2</v>
      </c>
      <c r="J858" s="71">
        <f t="shared" si="257"/>
        <v>44819</v>
      </c>
      <c r="K858" s="72">
        <f t="shared" si="258"/>
        <v>109</v>
      </c>
      <c r="L858" s="73">
        <f t="shared" si="252"/>
        <v>109</v>
      </c>
      <c r="M858" s="74">
        <f t="shared" si="253"/>
        <v>1.0198539950000001</v>
      </c>
      <c r="N858" s="74">
        <f t="shared" ca="1" si="254"/>
        <v>1.077888827</v>
      </c>
      <c r="O858" s="73">
        <f t="shared" si="259"/>
        <v>0</v>
      </c>
      <c r="P858" s="70">
        <f t="shared" ca="1" si="260"/>
        <v>58.416620250000001</v>
      </c>
      <c r="Q858" s="70">
        <f t="shared" si="261"/>
        <v>0</v>
      </c>
      <c r="R858" s="75" t="str">
        <f t="shared" si="262"/>
        <v>J=</v>
      </c>
      <c r="S858" s="71">
        <f t="shared" si="263"/>
        <v>45000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15">
      <c r="A859" s="68">
        <f t="shared" si="255"/>
        <v>44980</v>
      </c>
      <c r="B859" s="82">
        <f t="shared" ca="1" si="264"/>
        <v>808.97309399999995</v>
      </c>
      <c r="C859" s="70">
        <f t="shared" si="251"/>
        <v>750</v>
      </c>
      <c r="D859" s="11">
        <f ca="1">IF(A859&lt;$B$1,VLOOKUP(A859,[1]DI!$A$4:$B$15000,2),0)</f>
        <v>0.13650000000000001</v>
      </c>
      <c r="E859" s="70">
        <f t="shared" ca="1" si="265"/>
        <v>1.00050788</v>
      </c>
      <c r="F859" s="70">
        <f ca="1">(TRUNC(PRODUCT($E$12:$E858),16))</f>
        <v>1.19921186550178</v>
      </c>
      <c r="G859" s="70">
        <f t="shared" ca="1" si="266"/>
        <v>1.1340688800949099</v>
      </c>
      <c r="H859" s="70">
        <f t="shared" ca="1" si="267"/>
        <v>1.05744182</v>
      </c>
      <c r="I859" s="69">
        <f t="shared" si="256"/>
        <v>4.65E-2</v>
      </c>
      <c r="J859" s="71">
        <f t="shared" si="257"/>
        <v>44819</v>
      </c>
      <c r="K859" s="72">
        <f t="shared" si="258"/>
        <v>110</v>
      </c>
      <c r="L859" s="73">
        <f t="shared" si="252"/>
        <v>110</v>
      </c>
      <c r="M859" s="74">
        <f t="shared" si="253"/>
        <v>1.0200379550000001</v>
      </c>
      <c r="N859" s="74">
        <f t="shared" ca="1" si="254"/>
        <v>1.078630792</v>
      </c>
      <c r="O859" s="73">
        <f t="shared" si="259"/>
        <v>0</v>
      </c>
      <c r="P859" s="70">
        <f t="shared" ca="1" si="260"/>
        <v>58.973094000000003</v>
      </c>
      <c r="Q859" s="70">
        <f t="shared" si="261"/>
        <v>0</v>
      </c>
      <c r="R859" s="75" t="str">
        <f t="shared" si="262"/>
        <v>J=</v>
      </c>
      <c r="S859" s="71">
        <f t="shared" si="263"/>
        <v>45000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15">
      <c r="A860" s="68">
        <f t="shared" si="255"/>
        <v>44981</v>
      </c>
      <c r="B860" s="82">
        <f t="shared" ca="1" si="264"/>
        <v>809.52995475</v>
      </c>
      <c r="C860" s="70">
        <f t="shared" si="251"/>
        <v>750</v>
      </c>
      <c r="D860" s="11">
        <f ca="1">IF(A860&lt;$B$1,VLOOKUP(A860,[1]DI!$A$4:$B$15000,2),0)</f>
        <v>0.13650000000000001</v>
      </c>
      <c r="E860" s="70">
        <f t="shared" ca="1" si="265"/>
        <v>1.00050788</v>
      </c>
      <c r="F860" s="70">
        <f ca="1">(TRUNC(PRODUCT($E$12:$E859),16))</f>
        <v>1.1998209212240301</v>
      </c>
      <c r="G860" s="70">
        <f t="shared" ca="1" si="266"/>
        <v>1.1340688800949099</v>
      </c>
      <c r="H860" s="70">
        <f t="shared" ca="1" si="267"/>
        <v>1.0579788800000001</v>
      </c>
      <c r="I860" s="69">
        <f t="shared" si="256"/>
        <v>4.65E-2</v>
      </c>
      <c r="J860" s="71">
        <f t="shared" si="257"/>
        <v>44819</v>
      </c>
      <c r="K860" s="72">
        <f t="shared" si="258"/>
        <v>111</v>
      </c>
      <c r="L860" s="73">
        <f t="shared" si="252"/>
        <v>111</v>
      </c>
      <c r="M860" s="74">
        <f t="shared" si="253"/>
        <v>1.020221947</v>
      </c>
      <c r="N860" s="74">
        <f t="shared" ca="1" si="254"/>
        <v>1.0793732730000001</v>
      </c>
      <c r="O860" s="73">
        <f t="shared" si="259"/>
        <v>0</v>
      </c>
      <c r="P860" s="70">
        <f t="shared" ca="1" si="260"/>
        <v>59.529954750000002</v>
      </c>
      <c r="Q860" s="70">
        <f t="shared" si="261"/>
        <v>0</v>
      </c>
      <c r="R860" s="75" t="str">
        <f t="shared" si="262"/>
        <v>J=</v>
      </c>
      <c r="S860" s="71">
        <f t="shared" si="263"/>
        <v>45000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15">
      <c r="A861" s="68">
        <f t="shared" si="255"/>
        <v>44982</v>
      </c>
      <c r="B861" s="82">
        <f t="shared" ca="1" si="264"/>
        <v>810.08718973999999</v>
      </c>
      <c r="C861" s="70">
        <f t="shared" si="251"/>
        <v>750</v>
      </c>
      <c r="D861" s="11">
        <f ca="1">IF(A861&lt;$B$1,VLOOKUP(A861,[1]DI!$A$4:$B$15000,2),0)</f>
        <v>0</v>
      </c>
      <c r="E861" s="70">
        <f t="shared" ca="1" si="265"/>
        <v>1</v>
      </c>
      <c r="F861" s="70">
        <f ca="1">(TRUNC(PRODUCT($E$12:$E860),16))</f>
        <v>1.2004302862734999</v>
      </c>
      <c r="G861" s="70">
        <f t="shared" ca="1" si="266"/>
        <v>1.1340688800949099</v>
      </c>
      <c r="H861" s="70">
        <f t="shared" ca="1" si="267"/>
        <v>1.0585161999999999</v>
      </c>
      <c r="I861" s="69">
        <f t="shared" si="256"/>
        <v>4.65E-2</v>
      </c>
      <c r="J861" s="71">
        <f t="shared" si="257"/>
        <v>44819</v>
      </c>
      <c r="K861" s="72">
        <f t="shared" si="258"/>
        <v>111</v>
      </c>
      <c r="L861" s="73">
        <f t="shared" si="252"/>
        <v>112</v>
      </c>
      <c r="M861" s="74">
        <f t="shared" si="253"/>
        <v>1.0204059729999999</v>
      </c>
      <c r="N861" s="74">
        <f t="shared" ca="1" si="254"/>
        <v>1.0801162529999999</v>
      </c>
      <c r="O861" s="73">
        <f t="shared" si="259"/>
        <v>0</v>
      </c>
      <c r="P861" s="70">
        <f t="shared" ca="1" si="260"/>
        <v>60.087189739999999</v>
      </c>
      <c r="Q861" s="70">
        <f t="shared" si="261"/>
        <v>0</v>
      </c>
      <c r="R861" s="75" t="str">
        <f t="shared" si="262"/>
        <v>J=</v>
      </c>
      <c r="S861" s="71">
        <f t="shared" si="263"/>
        <v>45000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15">
      <c r="A862" s="68">
        <f t="shared" si="255"/>
        <v>44983</v>
      </c>
      <c r="B862" s="82">
        <f t="shared" ca="1" si="264"/>
        <v>810.08718973999999</v>
      </c>
      <c r="C862" s="70">
        <f t="shared" si="251"/>
        <v>750</v>
      </c>
      <c r="D862" s="11">
        <f ca="1">IF(A862&lt;$B$1,VLOOKUP(A862,[1]DI!$A$4:$B$15000,2),0)</f>
        <v>0</v>
      </c>
      <c r="E862" s="70">
        <f t="shared" ca="1" si="265"/>
        <v>1</v>
      </c>
      <c r="F862" s="70">
        <f ca="1">(TRUNC(PRODUCT($E$12:$E861),16))</f>
        <v>1.2004302862734999</v>
      </c>
      <c r="G862" s="70">
        <f t="shared" ca="1" si="266"/>
        <v>1.1340688800949099</v>
      </c>
      <c r="H862" s="70">
        <f t="shared" ca="1" si="267"/>
        <v>1.0585161999999999</v>
      </c>
      <c r="I862" s="69">
        <f t="shared" si="256"/>
        <v>4.65E-2</v>
      </c>
      <c r="J862" s="71">
        <f t="shared" si="257"/>
        <v>44819</v>
      </c>
      <c r="K862" s="72">
        <f t="shared" si="258"/>
        <v>111</v>
      </c>
      <c r="L862" s="73">
        <f t="shared" si="252"/>
        <v>112</v>
      </c>
      <c r="M862" s="74">
        <f t="shared" si="253"/>
        <v>1.0204059729999999</v>
      </c>
      <c r="N862" s="74">
        <f t="shared" ca="1" si="254"/>
        <v>1.0801162529999999</v>
      </c>
      <c r="O862" s="73">
        <f t="shared" si="259"/>
        <v>0</v>
      </c>
      <c r="P862" s="70">
        <f t="shared" ca="1" si="260"/>
        <v>60.087189739999999</v>
      </c>
      <c r="Q862" s="70">
        <f t="shared" si="261"/>
        <v>0</v>
      </c>
      <c r="R862" s="75" t="str">
        <f t="shared" si="262"/>
        <v>J=</v>
      </c>
      <c r="S862" s="71">
        <f t="shared" si="263"/>
        <v>45000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15">
      <c r="A863" s="68">
        <f t="shared" si="255"/>
        <v>44984</v>
      </c>
      <c r="B863" s="82">
        <f t="shared" ca="1" si="264"/>
        <v>810.08718973999999</v>
      </c>
      <c r="C863" s="70">
        <f t="shared" si="251"/>
        <v>750</v>
      </c>
      <c r="D863" s="11">
        <f ca="1">IF(A863&lt;$B$1,VLOOKUP(A863,[1]DI!$A$4:$B$15000,2),0)</f>
        <v>0.13650000000000001</v>
      </c>
      <c r="E863" s="70">
        <f t="shared" ca="1" si="265"/>
        <v>1.00050788</v>
      </c>
      <c r="F863" s="70">
        <f ca="1">(TRUNC(PRODUCT($E$12:$E862),16))</f>
        <v>1.2004302862734999</v>
      </c>
      <c r="G863" s="70">
        <f t="shared" ca="1" si="266"/>
        <v>1.1340688800949099</v>
      </c>
      <c r="H863" s="70">
        <f t="shared" ca="1" si="267"/>
        <v>1.0585161999999999</v>
      </c>
      <c r="I863" s="69">
        <f t="shared" si="256"/>
        <v>4.65E-2</v>
      </c>
      <c r="J863" s="71">
        <f t="shared" si="257"/>
        <v>44819</v>
      </c>
      <c r="K863" s="72">
        <f t="shared" si="258"/>
        <v>112</v>
      </c>
      <c r="L863" s="73">
        <f t="shared" si="252"/>
        <v>112</v>
      </c>
      <c r="M863" s="74">
        <f t="shared" si="253"/>
        <v>1.0204059729999999</v>
      </c>
      <c r="N863" s="74">
        <f t="shared" ca="1" si="254"/>
        <v>1.0801162529999999</v>
      </c>
      <c r="O863" s="73">
        <f t="shared" si="259"/>
        <v>0</v>
      </c>
      <c r="P863" s="70">
        <f t="shared" ca="1" si="260"/>
        <v>60.087189739999999</v>
      </c>
      <c r="Q863" s="70">
        <f t="shared" si="261"/>
        <v>0</v>
      </c>
      <c r="R863" s="75" t="str">
        <f t="shared" si="262"/>
        <v>J=</v>
      </c>
      <c r="S863" s="71">
        <f t="shared" si="263"/>
        <v>45000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15">
      <c r="A864" s="68">
        <f t="shared" si="255"/>
        <v>44985</v>
      </c>
      <c r="B864" s="82">
        <f t="shared" ca="1" si="264"/>
        <v>810.64481474000002</v>
      </c>
      <c r="C864" s="70">
        <f t="shared" si="251"/>
        <v>750</v>
      </c>
      <c r="D864" s="11">
        <f ca="1">IF(A864&lt;$B$1,VLOOKUP(A864,[1]DI!$A$4:$B$15000,2),0)</f>
        <v>0.13650000000000001</v>
      </c>
      <c r="E864" s="70">
        <f t="shared" ca="1" si="265"/>
        <v>1.00050788</v>
      </c>
      <c r="F864" s="70">
        <f ca="1">(TRUNC(PRODUCT($E$12:$E863),16))</f>
        <v>1.2010399608072999</v>
      </c>
      <c r="G864" s="70">
        <f t="shared" ca="1" si="266"/>
        <v>1.1340688800949099</v>
      </c>
      <c r="H864" s="70">
        <f t="shared" ca="1" si="267"/>
        <v>1.0590538</v>
      </c>
      <c r="I864" s="69">
        <f t="shared" si="256"/>
        <v>4.65E-2</v>
      </c>
      <c r="J864" s="71">
        <f t="shared" si="257"/>
        <v>44819</v>
      </c>
      <c r="K864" s="72">
        <f t="shared" si="258"/>
        <v>113</v>
      </c>
      <c r="L864" s="73">
        <f t="shared" si="252"/>
        <v>113</v>
      </c>
      <c r="M864" s="74">
        <f t="shared" si="253"/>
        <v>1.020590033</v>
      </c>
      <c r="N864" s="74">
        <f t="shared" ca="1" si="254"/>
        <v>1.0808597529999999</v>
      </c>
      <c r="O864" s="73">
        <f t="shared" si="259"/>
        <v>0</v>
      </c>
      <c r="P864" s="70">
        <f t="shared" ca="1" si="260"/>
        <v>60.644814740000001</v>
      </c>
      <c r="Q864" s="70">
        <f t="shared" si="261"/>
        <v>0</v>
      </c>
      <c r="R864" s="75" t="str">
        <f t="shared" si="262"/>
        <v>J=</v>
      </c>
      <c r="S864" s="71">
        <f t="shared" si="263"/>
        <v>45000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15">
      <c r="A865" s="68">
        <f t="shared" si="255"/>
        <v>44986</v>
      </c>
      <c r="B865" s="82">
        <f t="shared" ca="1" si="264"/>
        <v>811.20282750000001</v>
      </c>
      <c r="C865" s="70">
        <f t="shared" si="251"/>
        <v>750</v>
      </c>
      <c r="D865" s="11">
        <f ca="1">IF(A865&lt;$B$1,VLOOKUP(A865,[1]DI!$A$4:$B$15000,2),0)</f>
        <v>0.13650000000000001</v>
      </c>
      <c r="E865" s="70">
        <f t="shared" ca="1" si="265"/>
        <v>1.00050788</v>
      </c>
      <c r="F865" s="70">
        <f ca="1">(TRUNC(PRODUCT($E$12:$E864),16))</f>
        <v>1.2016499449825899</v>
      </c>
      <c r="G865" s="70">
        <f t="shared" ca="1" si="266"/>
        <v>1.1340688800949099</v>
      </c>
      <c r="H865" s="70">
        <f t="shared" ca="1" si="267"/>
        <v>1.05959168</v>
      </c>
      <c r="I865" s="69">
        <f t="shared" si="256"/>
        <v>4.65E-2</v>
      </c>
      <c r="J865" s="71">
        <f t="shared" si="257"/>
        <v>44819</v>
      </c>
      <c r="K865" s="72">
        <f t="shared" si="258"/>
        <v>114</v>
      </c>
      <c r="L865" s="73">
        <f t="shared" si="252"/>
        <v>114</v>
      </c>
      <c r="M865" s="74">
        <f t="shared" si="253"/>
        <v>1.020774125</v>
      </c>
      <c r="N865" s="74">
        <f t="shared" ca="1" si="254"/>
        <v>1.0816037700000001</v>
      </c>
      <c r="O865" s="73">
        <f t="shared" si="259"/>
        <v>0</v>
      </c>
      <c r="P865" s="70">
        <f t="shared" ca="1" si="260"/>
        <v>61.202827499999998</v>
      </c>
      <c r="Q865" s="70">
        <f t="shared" si="261"/>
        <v>0</v>
      </c>
      <c r="R865" s="75" t="str">
        <f t="shared" si="262"/>
        <v>J=</v>
      </c>
      <c r="S865" s="71">
        <f t="shared" si="263"/>
        <v>45000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15">
      <c r="A866" s="68">
        <f t="shared" si="255"/>
        <v>44987</v>
      </c>
      <c r="B866" s="82">
        <f t="shared" ca="1" si="264"/>
        <v>811.76121524999996</v>
      </c>
      <c r="C866" s="70">
        <f t="shared" si="251"/>
        <v>750</v>
      </c>
      <c r="D866" s="11">
        <f ca="1">IF(A866&lt;$B$1,VLOOKUP(A866,[1]DI!$A$4:$B$15000,2),0)</f>
        <v>0.13650000000000001</v>
      </c>
      <c r="E866" s="70">
        <f t="shared" ca="1" si="265"/>
        <v>1.00050788</v>
      </c>
      <c r="F866" s="70">
        <f ca="1">(TRUNC(PRODUCT($E$12:$E865),16))</f>
        <v>1.2022602389566499</v>
      </c>
      <c r="G866" s="70">
        <f t="shared" ca="1" si="266"/>
        <v>1.1340688800949099</v>
      </c>
      <c r="H866" s="70">
        <f t="shared" ca="1" si="267"/>
        <v>1.06012982</v>
      </c>
      <c r="I866" s="69">
        <f t="shared" si="256"/>
        <v>4.65E-2</v>
      </c>
      <c r="J866" s="71">
        <f t="shared" si="257"/>
        <v>44819</v>
      </c>
      <c r="K866" s="72">
        <f t="shared" si="258"/>
        <v>115</v>
      </c>
      <c r="L866" s="73">
        <f t="shared" si="252"/>
        <v>115</v>
      </c>
      <c r="M866" s="74">
        <f t="shared" si="253"/>
        <v>1.0209582509999999</v>
      </c>
      <c r="N866" s="74">
        <f t="shared" ca="1" si="254"/>
        <v>1.0823482870000001</v>
      </c>
      <c r="O866" s="73">
        <f t="shared" si="259"/>
        <v>0</v>
      </c>
      <c r="P866" s="70">
        <f t="shared" ca="1" si="260"/>
        <v>61.761215249999999</v>
      </c>
      <c r="Q866" s="70">
        <f t="shared" si="261"/>
        <v>0</v>
      </c>
      <c r="R866" s="75" t="str">
        <f t="shared" si="262"/>
        <v>J=</v>
      </c>
      <c r="S866" s="71">
        <f t="shared" si="263"/>
        <v>45000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15">
      <c r="A867" s="68">
        <f t="shared" si="255"/>
        <v>44988</v>
      </c>
      <c r="B867" s="82">
        <f t="shared" ca="1" si="264"/>
        <v>812.31999225000004</v>
      </c>
      <c r="C867" s="70">
        <f t="shared" si="251"/>
        <v>750</v>
      </c>
      <c r="D867" s="11">
        <f ca="1">IF(A867&lt;$B$1,VLOOKUP(A867,[1]DI!$A$4:$B$15000,2),0)</f>
        <v>0.13650000000000001</v>
      </c>
      <c r="E867" s="70">
        <f t="shared" ca="1" si="265"/>
        <v>1.00050788</v>
      </c>
      <c r="F867" s="70">
        <f ca="1">(TRUNC(PRODUCT($E$12:$E866),16))</f>
        <v>1.20287084288681</v>
      </c>
      <c r="G867" s="70">
        <f t="shared" ca="1" si="266"/>
        <v>1.1340688800949099</v>
      </c>
      <c r="H867" s="70">
        <f t="shared" ca="1" si="267"/>
        <v>1.06066824</v>
      </c>
      <c r="I867" s="69">
        <f t="shared" si="256"/>
        <v>4.65E-2</v>
      </c>
      <c r="J867" s="71">
        <f t="shared" si="257"/>
        <v>44819</v>
      </c>
      <c r="K867" s="72">
        <f t="shared" si="258"/>
        <v>116</v>
      </c>
      <c r="L867" s="73">
        <f t="shared" si="252"/>
        <v>116</v>
      </c>
      <c r="M867" s="74">
        <f t="shared" si="253"/>
        <v>1.0211424099999999</v>
      </c>
      <c r="N867" s="74">
        <f t="shared" ca="1" si="254"/>
        <v>1.0830933229999999</v>
      </c>
      <c r="O867" s="73">
        <f t="shared" si="259"/>
        <v>0</v>
      </c>
      <c r="P867" s="70">
        <f t="shared" ca="1" si="260"/>
        <v>62.319992249999999</v>
      </c>
      <c r="Q867" s="70">
        <f t="shared" si="261"/>
        <v>0</v>
      </c>
      <c r="R867" s="75" t="str">
        <f t="shared" si="262"/>
        <v>J=</v>
      </c>
      <c r="S867" s="71">
        <f t="shared" si="263"/>
        <v>45000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15">
      <c r="A868" s="68">
        <f t="shared" si="255"/>
        <v>44989</v>
      </c>
      <c r="B868" s="82">
        <f t="shared" ca="1" si="264"/>
        <v>812.87915099999998</v>
      </c>
      <c r="C868" s="70">
        <f t="shared" si="251"/>
        <v>750</v>
      </c>
      <c r="D868" s="11">
        <f ca="1">IF(A868&lt;$B$1,VLOOKUP(A868,[1]DI!$A$4:$B$15000,2),0)</f>
        <v>0</v>
      </c>
      <c r="E868" s="70">
        <f t="shared" ca="1" si="265"/>
        <v>1</v>
      </c>
      <c r="F868" s="70">
        <f ca="1">(TRUNC(PRODUCT($E$12:$E867),16))</f>
        <v>1.2034817569305001</v>
      </c>
      <c r="G868" s="70">
        <f t="shared" ca="1" si="266"/>
        <v>1.1340688800949099</v>
      </c>
      <c r="H868" s="70">
        <f t="shared" ca="1" si="267"/>
        <v>1.06120693</v>
      </c>
      <c r="I868" s="69">
        <f t="shared" si="256"/>
        <v>4.65E-2</v>
      </c>
      <c r="J868" s="71">
        <f t="shared" si="257"/>
        <v>44819</v>
      </c>
      <c r="K868" s="72">
        <f t="shared" si="258"/>
        <v>116</v>
      </c>
      <c r="L868" s="73">
        <f t="shared" si="252"/>
        <v>117</v>
      </c>
      <c r="M868" s="74">
        <f t="shared" si="253"/>
        <v>1.021326602</v>
      </c>
      <c r="N868" s="74">
        <f t="shared" ca="1" si="254"/>
        <v>1.083838868</v>
      </c>
      <c r="O868" s="73">
        <f t="shared" si="259"/>
        <v>0</v>
      </c>
      <c r="P868" s="70">
        <f t="shared" ca="1" si="260"/>
        <v>62.879151</v>
      </c>
      <c r="Q868" s="70">
        <f t="shared" si="261"/>
        <v>0</v>
      </c>
      <c r="R868" s="75" t="str">
        <f t="shared" si="262"/>
        <v>J=</v>
      </c>
      <c r="S868" s="71">
        <f t="shared" si="263"/>
        <v>45000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15">
      <c r="A869" s="68">
        <f t="shared" si="255"/>
        <v>44990</v>
      </c>
      <c r="B869" s="82">
        <f t="shared" ca="1" si="264"/>
        <v>812.87915099999998</v>
      </c>
      <c r="C869" s="70">
        <f t="shared" si="251"/>
        <v>750</v>
      </c>
      <c r="D869" s="11">
        <f ca="1">IF(A869&lt;$B$1,VLOOKUP(A869,[1]DI!$A$4:$B$15000,2),0)</f>
        <v>0</v>
      </c>
      <c r="E869" s="70">
        <f t="shared" ca="1" si="265"/>
        <v>1</v>
      </c>
      <c r="F869" s="70">
        <f ca="1">(TRUNC(PRODUCT($E$12:$E868),16))</f>
        <v>1.2034817569305001</v>
      </c>
      <c r="G869" s="70">
        <f t="shared" ca="1" si="266"/>
        <v>1.1340688800949099</v>
      </c>
      <c r="H869" s="70">
        <f t="shared" ca="1" si="267"/>
        <v>1.06120693</v>
      </c>
      <c r="I869" s="69">
        <f t="shared" si="256"/>
        <v>4.65E-2</v>
      </c>
      <c r="J869" s="71">
        <f t="shared" si="257"/>
        <v>44819</v>
      </c>
      <c r="K869" s="72">
        <f t="shared" si="258"/>
        <v>116</v>
      </c>
      <c r="L869" s="73">
        <f t="shared" si="252"/>
        <v>117</v>
      </c>
      <c r="M869" s="74">
        <f t="shared" si="253"/>
        <v>1.021326602</v>
      </c>
      <c r="N869" s="74">
        <f t="shared" ca="1" si="254"/>
        <v>1.083838868</v>
      </c>
      <c r="O869" s="73">
        <f t="shared" si="259"/>
        <v>0</v>
      </c>
      <c r="P869" s="70">
        <f t="shared" ca="1" si="260"/>
        <v>62.879151</v>
      </c>
      <c r="Q869" s="70">
        <f t="shared" si="261"/>
        <v>0</v>
      </c>
      <c r="R869" s="75" t="str">
        <f t="shared" si="262"/>
        <v>J=</v>
      </c>
      <c r="S869" s="71">
        <f t="shared" si="263"/>
        <v>45000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15">
      <c r="A870" s="68">
        <f t="shared" si="255"/>
        <v>44991</v>
      </c>
      <c r="B870" s="82">
        <f t="shared" ca="1" si="264"/>
        <v>812.87915099999998</v>
      </c>
      <c r="C870" s="70">
        <f t="shared" si="251"/>
        <v>750</v>
      </c>
      <c r="D870" s="11">
        <f ca="1">IF(A870&lt;$B$1,VLOOKUP(A870,[1]DI!$A$4:$B$15000,2),0)</f>
        <v>0.13650000000000001</v>
      </c>
      <c r="E870" s="70">
        <f t="shared" ca="1" si="265"/>
        <v>1.00050788</v>
      </c>
      <c r="F870" s="70">
        <f ca="1">(TRUNC(PRODUCT($E$12:$E869),16))</f>
        <v>1.2034817569305001</v>
      </c>
      <c r="G870" s="70">
        <f t="shared" ca="1" si="266"/>
        <v>1.1340688800949099</v>
      </c>
      <c r="H870" s="70">
        <f t="shared" ca="1" si="267"/>
        <v>1.06120693</v>
      </c>
      <c r="I870" s="69">
        <f t="shared" si="256"/>
        <v>4.65E-2</v>
      </c>
      <c r="J870" s="71">
        <f t="shared" si="257"/>
        <v>44819</v>
      </c>
      <c r="K870" s="72">
        <f t="shared" si="258"/>
        <v>117</v>
      </c>
      <c r="L870" s="73">
        <f t="shared" si="252"/>
        <v>117</v>
      </c>
      <c r="M870" s="74">
        <f t="shared" si="253"/>
        <v>1.021326602</v>
      </c>
      <c r="N870" s="74">
        <f t="shared" ca="1" si="254"/>
        <v>1.083838868</v>
      </c>
      <c r="O870" s="73">
        <f t="shared" si="259"/>
        <v>0</v>
      </c>
      <c r="P870" s="70">
        <f t="shared" ca="1" si="260"/>
        <v>62.879151</v>
      </c>
      <c r="Q870" s="70">
        <f t="shared" si="261"/>
        <v>0</v>
      </c>
      <c r="R870" s="75" t="str">
        <f t="shared" si="262"/>
        <v>J=</v>
      </c>
      <c r="S870" s="71">
        <f t="shared" si="263"/>
        <v>45000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15">
      <c r="A871" s="68">
        <f t="shared" si="255"/>
        <v>44992</v>
      </c>
      <c r="B871" s="82">
        <f t="shared" ca="1" si="264"/>
        <v>813.43869900000004</v>
      </c>
      <c r="C871" s="70">
        <f t="shared" si="251"/>
        <v>750</v>
      </c>
      <c r="D871" s="11">
        <f ca="1">IF(A871&lt;$B$1,VLOOKUP(A871,[1]DI!$A$4:$B$15000,2),0)</f>
        <v>0.13650000000000001</v>
      </c>
      <c r="E871" s="70">
        <f t="shared" ca="1" si="265"/>
        <v>1.00050788</v>
      </c>
      <c r="F871" s="70">
        <f ca="1">(TRUNC(PRODUCT($E$12:$E870),16))</f>
        <v>1.2040929812452099</v>
      </c>
      <c r="G871" s="70">
        <f t="shared" ca="1" si="266"/>
        <v>1.1340688800949099</v>
      </c>
      <c r="H871" s="70">
        <f t="shared" ca="1" si="267"/>
        <v>1.0617459</v>
      </c>
      <c r="I871" s="69">
        <f t="shared" si="256"/>
        <v>4.65E-2</v>
      </c>
      <c r="J871" s="71">
        <f t="shared" si="257"/>
        <v>44819</v>
      </c>
      <c r="K871" s="72">
        <f t="shared" si="258"/>
        <v>118</v>
      </c>
      <c r="L871" s="73">
        <f t="shared" si="252"/>
        <v>118</v>
      </c>
      <c r="M871" s="74">
        <f t="shared" si="253"/>
        <v>1.021510827</v>
      </c>
      <c r="N871" s="74">
        <f t="shared" ca="1" si="254"/>
        <v>1.0845849320000001</v>
      </c>
      <c r="O871" s="73">
        <f t="shared" si="259"/>
        <v>0</v>
      </c>
      <c r="P871" s="70">
        <f t="shared" ca="1" si="260"/>
        <v>63.438699</v>
      </c>
      <c r="Q871" s="70">
        <f t="shared" si="261"/>
        <v>0</v>
      </c>
      <c r="R871" s="75" t="str">
        <f t="shared" si="262"/>
        <v>J=</v>
      </c>
      <c r="S871" s="71">
        <f t="shared" si="263"/>
        <v>45000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15">
      <c r="A872" s="68">
        <f t="shared" si="255"/>
        <v>44993</v>
      </c>
      <c r="B872" s="82">
        <f t="shared" ca="1" si="264"/>
        <v>813.99862949999999</v>
      </c>
      <c r="C872" s="70">
        <f t="shared" si="251"/>
        <v>750</v>
      </c>
      <c r="D872" s="11">
        <f ca="1">IF(A872&lt;$B$1,VLOOKUP(A872,[1]DI!$A$4:$B$15000,2),0)</f>
        <v>0.13650000000000001</v>
      </c>
      <c r="E872" s="70">
        <f t="shared" ca="1" si="265"/>
        <v>1.00050788</v>
      </c>
      <c r="F872" s="70">
        <f ca="1">(TRUNC(PRODUCT($E$12:$E871),16))</f>
        <v>1.2047045159885199</v>
      </c>
      <c r="G872" s="70">
        <f t="shared" ca="1" si="266"/>
        <v>1.1340688800949099</v>
      </c>
      <c r="H872" s="70">
        <f t="shared" ca="1" si="267"/>
        <v>1.06228514</v>
      </c>
      <c r="I872" s="69">
        <f t="shared" si="256"/>
        <v>4.65E-2</v>
      </c>
      <c r="J872" s="71">
        <f t="shared" si="257"/>
        <v>44819</v>
      </c>
      <c r="K872" s="72">
        <f t="shared" si="258"/>
        <v>119</v>
      </c>
      <c r="L872" s="73">
        <f t="shared" si="252"/>
        <v>119</v>
      </c>
      <c r="M872" s="74">
        <f t="shared" si="253"/>
        <v>1.0216950849999999</v>
      </c>
      <c r="N872" s="74">
        <f t="shared" ca="1" si="254"/>
        <v>1.0853315059999999</v>
      </c>
      <c r="O872" s="73">
        <f t="shared" si="259"/>
        <v>0</v>
      </c>
      <c r="P872" s="70">
        <f t="shared" ca="1" si="260"/>
        <v>63.9986295</v>
      </c>
      <c r="Q872" s="70">
        <f t="shared" si="261"/>
        <v>0</v>
      </c>
      <c r="R872" s="75" t="str">
        <f t="shared" si="262"/>
        <v>J=</v>
      </c>
      <c r="S872" s="71">
        <f t="shared" si="263"/>
        <v>45000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15">
      <c r="A873" s="68">
        <f t="shared" si="255"/>
        <v>44994</v>
      </c>
      <c r="B873" s="82">
        <f t="shared" ca="1" si="264"/>
        <v>814.55894323999996</v>
      </c>
      <c r="C873" s="70">
        <f t="shared" si="251"/>
        <v>750</v>
      </c>
      <c r="D873" s="11">
        <f ca="1">IF(A873&lt;$B$1,VLOOKUP(A873,[1]DI!$A$4:$B$15000,2),0)</f>
        <v>0.13650000000000001</v>
      </c>
      <c r="E873" s="70">
        <f t="shared" ca="1" si="265"/>
        <v>1.00050788</v>
      </c>
      <c r="F873" s="70">
        <f ca="1">(TRUNC(PRODUCT($E$12:$E872),16))</f>
        <v>1.2053163613180999</v>
      </c>
      <c r="G873" s="70">
        <f t="shared" ca="1" si="266"/>
        <v>1.1340688800949099</v>
      </c>
      <c r="H873" s="70">
        <f t="shared" ca="1" si="267"/>
        <v>1.06282465</v>
      </c>
      <c r="I873" s="69">
        <f t="shared" si="256"/>
        <v>4.65E-2</v>
      </c>
      <c r="J873" s="71">
        <f t="shared" si="257"/>
        <v>44819</v>
      </c>
      <c r="K873" s="72">
        <f t="shared" si="258"/>
        <v>120</v>
      </c>
      <c r="L873" s="73">
        <f t="shared" si="252"/>
        <v>120</v>
      </c>
      <c r="M873" s="74">
        <f t="shared" si="253"/>
        <v>1.0218793770000001</v>
      </c>
      <c r="N873" s="74">
        <f t="shared" ca="1" si="254"/>
        <v>1.0860785909999999</v>
      </c>
      <c r="O873" s="73">
        <f t="shared" si="259"/>
        <v>0</v>
      </c>
      <c r="P873" s="70">
        <f t="shared" ca="1" si="260"/>
        <v>64.558943240000005</v>
      </c>
      <c r="Q873" s="70">
        <f t="shared" si="261"/>
        <v>0</v>
      </c>
      <c r="R873" s="75" t="str">
        <f t="shared" si="262"/>
        <v>J=</v>
      </c>
      <c r="S873" s="71">
        <f t="shared" si="263"/>
        <v>45000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15">
      <c r="A874" s="68">
        <f t="shared" si="255"/>
        <v>44995</v>
      </c>
      <c r="B874" s="82">
        <f t="shared" ca="1" si="264"/>
        <v>815.11964699999999</v>
      </c>
      <c r="C874" s="70">
        <f t="shared" si="251"/>
        <v>750</v>
      </c>
      <c r="D874" s="11">
        <f ca="1">IF(A874&lt;$B$1,VLOOKUP(A874,[1]DI!$A$4:$B$15000,2),0)</f>
        <v>0.13650000000000001</v>
      </c>
      <c r="E874" s="70">
        <f t="shared" ca="1" si="265"/>
        <v>1.00050788</v>
      </c>
      <c r="F874" s="70">
        <f ca="1">(TRUNC(PRODUCT($E$12:$E873),16))</f>
        <v>1.20592851739169</v>
      </c>
      <c r="G874" s="70">
        <f t="shared" ca="1" si="266"/>
        <v>1.1340688800949099</v>
      </c>
      <c r="H874" s="70">
        <f t="shared" ca="1" si="267"/>
        <v>1.06336444</v>
      </c>
      <c r="I874" s="69">
        <f t="shared" si="256"/>
        <v>4.65E-2</v>
      </c>
      <c r="J874" s="71">
        <f t="shared" si="257"/>
        <v>44819</v>
      </c>
      <c r="K874" s="72">
        <f t="shared" si="258"/>
        <v>121</v>
      </c>
      <c r="L874" s="73">
        <f t="shared" si="252"/>
        <v>121</v>
      </c>
      <c r="M874" s="74">
        <f t="shared" si="253"/>
        <v>1.0220637020000001</v>
      </c>
      <c r="N874" s="74">
        <f t="shared" ca="1" si="254"/>
        <v>1.0868261960000001</v>
      </c>
      <c r="O874" s="73">
        <f t="shared" si="259"/>
        <v>0</v>
      </c>
      <c r="P874" s="70">
        <f t="shared" ca="1" si="260"/>
        <v>65.119647000000001</v>
      </c>
      <c r="Q874" s="70">
        <f t="shared" si="261"/>
        <v>0</v>
      </c>
      <c r="R874" s="75" t="str">
        <f t="shared" si="262"/>
        <v>J=</v>
      </c>
      <c r="S874" s="71">
        <f t="shared" si="263"/>
        <v>45000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15">
      <c r="A875" s="68">
        <f t="shared" si="255"/>
        <v>44996</v>
      </c>
      <c r="B875" s="82">
        <f t="shared" ca="1" si="264"/>
        <v>815.68073325</v>
      </c>
      <c r="C875" s="70">
        <f t="shared" si="251"/>
        <v>750</v>
      </c>
      <c r="D875" s="11">
        <f ca="1">IF(A875&lt;$B$1,VLOOKUP(A875,[1]DI!$A$4:$B$15000,2),0)</f>
        <v>0</v>
      </c>
      <c r="E875" s="70">
        <f t="shared" ca="1" si="265"/>
        <v>1</v>
      </c>
      <c r="F875" s="70">
        <f ca="1">(TRUNC(PRODUCT($E$12:$E874),16))</f>
        <v>1.2065409843671</v>
      </c>
      <c r="G875" s="70">
        <f t="shared" ca="1" si="266"/>
        <v>1.1340688800949099</v>
      </c>
      <c r="H875" s="70">
        <f t="shared" ca="1" si="267"/>
        <v>1.0639045</v>
      </c>
      <c r="I875" s="69">
        <f t="shared" si="256"/>
        <v>4.65E-2</v>
      </c>
      <c r="J875" s="71">
        <f t="shared" si="257"/>
        <v>44819</v>
      </c>
      <c r="K875" s="72">
        <f t="shared" si="258"/>
        <v>121</v>
      </c>
      <c r="L875" s="73">
        <f t="shared" si="252"/>
        <v>122</v>
      </c>
      <c r="M875" s="74">
        <f t="shared" si="253"/>
        <v>1.0222480599999999</v>
      </c>
      <c r="N875" s="74">
        <f t="shared" ca="1" si="254"/>
        <v>1.087574311</v>
      </c>
      <c r="O875" s="73">
        <f t="shared" si="259"/>
        <v>0</v>
      </c>
      <c r="P875" s="70">
        <f t="shared" ca="1" si="260"/>
        <v>65.680733250000003</v>
      </c>
      <c r="Q875" s="70">
        <f t="shared" si="261"/>
        <v>0</v>
      </c>
      <c r="R875" s="75" t="str">
        <f t="shared" si="262"/>
        <v>J=</v>
      </c>
      <c r="S875" s="71">
        <f t="shared" si="263"/>
        <v>45000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15">
      <c r="A876" s="68">
        <f t="shared" si="255"/>
        <v>44997</v>
      </c>
      <c r="B876" s="82">
        <f t="shared" ca="1" si="264"/>
        <v>815.68073325</v>
      </c>
      <c r="C876" s="70">
        <f t="shared" si="251"/>
        <v>750</v>
      </c>
      <c r="D876" s="11">
        <f ca="1">IF(A876&lt;$B$1,VLOOKUP(A876,[1]DI!$A$4:$B$15000,2),0)</f>
        <v>0</v>
      </c>
      <c r="E876" s="70">
        <f t="shared" ca="1" si="265"/>
        <v>1</v>
      </c>
      <c r="F876" s="70">
        <f ca="1">(TRUNC(PRODUCT($E$12:$E875),16))</f>
        <v>1.2065409843671</v>
      </c>
      <c r="G876" s="70">
        <f t="shared" ca="1" si="266"/>
        <v>1.1340688800949099</v>
      </c>
      <c r="H876" s="70">
        <f t="shared" ca="1" si="267"/>
        <v>1.0639045</v>
      </c>
      <c r="I876" s="69">
        <f t="shared" si="256"/>
        <v>4.65E-2</v>
      </c>
      <c r="J876" s="71">
        <f t="shared" si="257"/>
        <v>44819</v>
      </c>
      <c r="K876" s="72">
        <f t="shared" si="258"/>
        <v>121</v>
      </c>
      <c r="L876" s="73">
        <f t="shared" si="252"/>
        <v>122</v>
      </c>
      <c r="M876" s="74">
        <f t="shared" si="253"/>
        <v>1.0222480599999999</v>
      </c>
      <c r="N876" s="74">
        <f t="shared" ca="1" si="254"/>
        <v>1.087574311</v>
      </c>
      <c r="O876" s="73">
        <f t="shared" si="259"/>
        <v>0</v>
      </c>
      <c r="P876" s="70">
        <f t="shared" ca="1" si="260"/>
        <v>65.680733250000003</v>
      </c>
      <c r="Q876" s="70">
        <f t="shared" si="261"/>
        <v>0</v>
      </c>
      <c r="R876" s="75" t="str">
        <f t="shared" si="262"/>
        <v>J=</v>
      </c>
      <c r="S876" s="71">
        <f t="shared" si="263"/>
        <v>45000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15">
      <c r="A877" s="68">
        <f t="shared" si="255"/>
        <v>44998</v>
      </c>
      <c r="B877" s="82">
        <f t="shared" ca="1" si="264"/>
        <v>815.68073325</v>
      </c>
      <c r="C877" s="70">
        <f t="shared" si="251"/>
        <v>750</v>
      </c>
      <c r="D877" s="11">
        <f ca="1">IF(A877&lt;$B$1,VLOOKUP(A877,[1]DI!$A$4:$B$15000,2),0)</f>
        <v>0.13650000000000001</v>
      </c>
      <c r="E877" s="70">
        <f t="shared" ca="1" si="265"/>
        <v>1.00050788</v>
      </c>
      <c r="F877" s="70">
        <f ca="1">(TRUNC(PRODUCT($E$12:$E876),16))</f>
        <v>1.2065409843671</v>
      </c>
      <c r="G877" s="70">
        <f t="shared" ca="1" si="266"/>
        <v>1.1340688800949099</v>
      </c>
      <c r="H877" s="70">
        <f t="shared" ca="1" si="267"/>
        <v>1.0639045</v>
      </c>
      <c r="I877" s="69">
        <f t="shared" si="256"/>
        <v>4.65E-2</v>
      </c>
      <c r="J877" s="71">
        <f t="shared" si="257"/>
        <v>44819</v>
      </c>
      <c r="K877" s="72">
        <f t="shared" si="258"/>
        <v>122</v>
      </c>
      <c r="L877" s="73">
        <f t="shared" si="252"/>
        <v>122</v>
      </c>
      <c r="M877" s="74">
        <f t="shared" si="253"/>
        <v>1.0222480599999999</v>
      </c>
      <c r="N877" s="74">
        <f t="shared" ca="1" si="254"/>
        <v>1.087574311</v>
      </c>
      <c r="O877" s="73">
        <f t="shared" si="259"/>
        <v>0</v>
      </c>
      <c r="P877" s="70">
        <f t="shared" ca="1" si="260"/>
        <v>65.680733250000003</v>
      </c>
      <c r="Q877" s="70">
        <f t="shared" si="261"/>
        <v>0</v>
      </c>
      <c r="R877" s="75" t="str">
        <f t="shared" si="262"/>
        <v>J=</v>
      </c>
      <c r="S877" s="71">
        <f t="shared" si="263"/>
        <v>45000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15">
      <c r="A878" s="68">
        <f t="shared" si="255"/>
        <v>44999</v>
      </c>
      <c r="B878" s="82">
        <f t="shared" ca="1" si="264"/>
        <v>816.242211</v>
      </c>
      <c r="C878" s="70">
        <f t="shared" si="251"/>
        <v>750</v>
      </c>
      <c r="D878" s="11">
        <f ca="1">IF(A878&lt;$B$1,VLOOKUP(A878,[1]DI!$A$4:$B$15000,2),0)</f>
        <v>0.13650000000000001</v>
      </c>
      <c r="E878" s="70">
        <f t="shared" ca="1" si="265"/>
        <v>1.00050788</v>
      </c>
      <c r="F878" s="70">
        <f ca="1">(TRUNC(PRODUCT($E$12:$E877),16))</f>
        <v>1.2071537624022399</v>
      </c>
      <c r="G878" s="70">
        <f t="shared" ca="1" si="266"/>
        <v>1.1340688800949099</v>
      </c>
      <c r="H878" s="70">
        <f t="shared" ca="1" si="267"/>
        <v>1.0644448399999999</v>
      </c>
      <c r="I878" s="69">
        <f t="shared" si="256"/>
        <v>4.65E-2</v>
      </c>
      <c r="J878" s="71">
        <f t="shared" si="257"/>
        <v>44819</v>
      </c>
      <c r="K878" s="72">
        <f t="shared" si="258"/>
        <v>123</v>
      </c>
      <c r="L878" s="73">
        <f t="shared" si="252"/>
        <v>123</v>
      </c>
      <c r="M878" s="74">
        <f t="shared" si="253"/>
        <v>1.0224324520000001</v>
      </c>
      <c r="N878" s="74">
        <f t="shared" ca="1" si="254"/>
        <v>1.0883229480000001</v>
      </c>
      <c r="O878" s="73">
        <f t="shared" si="259"/>
        <v>0</v>
      </c>
      <c r="P878" s="70">
        <f t="shared" ca="1" si="260"/>
        <v>66.242210999999998</v>
      </c>
      <c r="Q878" s="70">
        <f t="shared" si="261"/>
        <v>0</v>
      </c>
      <c r="R878" s="75" t="str">
        <f t="shared" si="262"/>
        <v>J=</v>
      </c>
      <c r="S878" s="71">
        <f t="shared" si="263"/>
        <v>45000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15">
      <c r="A879" s="68">
        <f t="shared" si="255"/>
        <v>45000</v>
      </c>
      <c r="B879" s="82">
        <f t="shared" ca="1" si="264"/>
        <v>816.80407123999998</v>
      </c>
      <c r="C879" s="70">
        <f t="shared" si="251"/>
        <v>750</v>
      </c>
      <c r="D879" s="11">
        <f ca="1">IF(A879&lt;$B$1,VLOOKUP(A879,[1]DI!$A$4:$B$15000,2),0)</f>
        <v>0.13650000000000001</v>
      </c>
      <c r="E879" s="70">
        <f t="shared" ca="1" si="265"/>
        <v>1.00050788</v>
      </c>
      <c r="F879" s="70">
        <f ca="1">(TRUNC(PRODUCT($E$12:$E878),16))</f>
        <v>1.2077668516550899</v>
      </c>
      <c r="G879" s="70">
        <f t="shared" ca="1" si="266"/>
        <v>1.1340688800949099</v>
      </c>
      <c r="H879" s="70">
        <f t="shared" ca="1" si="267"/>
        <v>1.06498545</v>
      </c>
      <c r="I879" s="69">
        <f t="shared" si="256"/>
        <v>4.65E-2</v>
      </c>
      <c r="J879" s="71">
        <f t="shared" si="257"/>
        <v>44819</v>
      </c>
      <c r="K879" s="72">
        <f t="shared" si="258"/>
        <v>124</v>
      </c>
      <c r="L879" s="73">
        <f t="shared" si="252"/>
        <v>124</v>
      </c>
      <c r="M879" s="74">
        <f t="shared" si="253"/>
        <v>1.0226168769999999</v>
      </c>
      <c r="N879" s="74">
        <f t="shared" ca="1" si="254"/>
        <v>1.0890720949999999</v>
      </c>
      <c r="O879" s="73">
        <f t="shared" si="259"/>
        <v>5</v>
      </c>
      <c r="P879" s="70">
        <f t="shared" ca="1" si="260"/>
        <v>66.804071239999999</v>
      </c>
      <c r="Q879" s="70">
        <f t="shared" si="261"/>
        <v>0</v>
      </c>
      <c r="R879" s="75" t="str">
        <f t="shared" si="262"/>
        <v>J=</v>
      </c>
      <c r="S879" s="71">
        <f t="shared" si="263"/>
        <v>45000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15">
      <c r="A880" s="68">
        <f t="shared" si="255"/>
        <v>45001</v>
      </c>
      <c r="B880" s="82">
        <f t="shared" ca="1" si="264"/>
        <v>750.51626249000003</v>
      </c>
      <c r="C880" s="70">
        <f t="shared" si="251"/>
        <v>750</v>
      </c>
      <c r="D880" s="11">
        <f ca="1">IF(A880&lt;$B$1,VLOOKUP(A880,[1]DI!$A$4:$B$15000,2),0)</f>
        <v>0.13650000000000001</v>
      </c>
      <c r="E880" s="70">
        <f t="shared" ca="1" si="265"/>
        <v>1.00050788</v>
      </c>
      <c r="F880" s="70">
        <f ca="1">(TRUNC(PRODUCT($E$12:$E879),16))</f>
        <v>1.2083802522837099</v>
      </c>
      <c r="G880" s="70">
        <f t="shared" ca="1" si="266"/>
        <v>1.2077668516550899</v>
      </c>
      <c r="H880" s="70">
        <f t="shared" ca="1" si="267"/>
        <v>1.00050788</v>
      </c>
      <c r="I880" s="69">
        <f t="shared" si="256"/>
        <v>4.65E-2</v>
      </c>
      <c r="J880" s="71">
        <f t="shared" si="257"/>
        <v>45000</v>
      </c>
      <c r="K880" s="72">
        <f t="shared" si="258"/>
        <v>1</v>
      </c>
      <c r="L880" s="73">
        <f t="shared" si="252"/>
        <v>1</v>
      </c>
      <c r="M880" s="74">
        <f t="shared" si="253"/>
        <v>1.000180378</v>
      </c>
      <c r="N880" s="74">
        <f t="shared" ca="1" si="254"/>
        <v>1.0006883499999999</v>
      </c>
      <c r="O880" s="73">
        <f t="shared" si="259"/>
        <v>0</v>
      </c>
      <c r="P880" s="70">
        <f t="shared" ca="1" si="260"/>
        <v>0.51626249000000002</v>
      </c>
      <c r="Q880" s="70">
        <f t="shared" si="261"/>
        <v>0</v>
      </c>
      <c r="R880" s="75" t="str">
        <f t="shared" si="262"/>
        <v>A+J=</v>
      </c>
      <c r="S880" s="71">
        <f t="shared" si="263"/>
        <v>45184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15">
      <c r="A881" s="68">
        <f t="shared" si="255"/>
        <v>45002</v>
      </c>
      <c r="B881" s="82">
        <f t="shared" ca="1" si="264"/>
        <v>751.03288199999997</v>
      </c>
      <c r="C881" s="70">
        <f t="shared" si="251"/>
        <v>750</v>
      </c>
      <c r="D881" s="11">
        <f ca="1">IF(A881&lt;$B$1,VLOOKUP(A881,[1]DI!$A$4:$B$15000,2),0)</f>
        <v>0.13650000000000001</v>
      </c>
      <c r="E881" s="70">
        <f t="shared" ca="1" si="265"/>
        <v>1.00050788</v>
      </c>
      <c r="F881" s="70">
        <f ca="1">(TRUNC(PRODUCT($E$12:$E880),16))</f>
        <v>1.20899396444624</v>
      </c>
      <c r="G881" s="70">
        <f t="shared" ca="1" si="266"/>
        <v>1.2077668516550899</v>
      </c>
      <c r="H881" s="70">
        <f t="shared" ca="1" si="267"/>
        <v>1.00101602</v>
      </c>
      <c r="I881" s="69">
        <f t="shared" si="256"/>
        <v>4.65E-2</v>
      </c>
      <c r="J881" s="71">
        <f t="shared" si="257"/>
        <v>45000</v>
      </c>
      <c r="K881" s="72">
        <f t="shared" si="258"/>
        <v>2</v>
      </c>
      <c r="L881" s="73">
        <f t="shared" si="252"/>
        <v>2</v>
      </c>
      <c r="M881" s="74">
        <f t="shared" si="253"/>
        <v>1.0003607889999999</v>
      </c>
      <c r="N881" s="74">
        <f t="shared" ca="1" si="254"/>
        <v>1.0013771760000001</v>
      </c>
      <c r="O881" s="73">
        <f t="shared" si="259"/>
        <v>0</v>
      </c>
      <c r="P881" s="70">
        <f t="shared" ca="1" si="260"/>
        <v>1.0328820000000001</v>
      </c>
      <c r="Q881" s="70">
        <f t="shared" si="261"/>
        <v>0</v>
      </c>
      <c r="R881" s="75" t="str">
        <f t="shared" si="262"/>
        <v>A+J=</v>
      </c>
      <c r="S881" s="71">
        <f t="shared" si="263"/>
        <v>45184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15">
      <c r="A882" s="68">
        <f t="shared" si="255"/>
        <v>45003</v>
      </c>
      <c r="B882" s="82">
        <f t="shared" ca="1" si="264"/>
        <v>751.54985098999998</v>
      </c>
      <c r="C882" s="70">
        <f t="shared" si="251"/>
        <v>750</v>
      </c>
      <c r="D882" s="11">
        <f ca="1">IF(A882&lt;$B$1,VLOOKUP(A882,[1]DI!$A$4:$B$15000,2),0)</f>
        <v>0</v>
      </c>
      <c r="E882" s="70">
        <f t="shared" ca="1" si="265"/>
        <v>1</v>
      </c>
      <c r="F882" s="70">
        <f ca="1">(TRUNC(PRODUCT($E$12:$E881),16))</f>
        <v>1.2096079883009001</v>
      </c>
      <c r="G882" s="70">
        <f t="shared" ca="1" si="266"/>
        <v>1.2077668516550899</v>
      </c>
      <c r="H882" s="70">
        <f t="shared" ca="1" si="267"/>
        <v>1.00152441</v>
      </c>
      <c r="I882" s="69">
        <f t="shared" si="256"/>
        <v>4.65E-2</v>
      </c>
      <c r="J882" s="71">
        <f t="shared" si="257"/>
        <v>45000</v>
      </c>
      <c r="K882" s="72">
        <f t="shared" si="258"/>
        <v>2</v>
      </c>
      <c r="L882" s="73">
        <f t="shared" si="252"/>
        <v>3</v>
      </c>
      <c r="M882" s="74">
        <f t="shared" si="253"/>
        <v>1.0005412330000001</v>
      </c>
      <c r="N882" s="74">
        <f t="shared" ca="1" si="254"/>
        <v>1.002066468</v>
      </c>
      <c r="O882" s="73">
        <f t="shared" si="259"/>
        <v>0</v>
      </c>
      <c r="P882" s="70">
        <f t="shared" ca="1" si="260"/>
        <v>1.5498509899999999</v>
      </c>
      <c r="Q882" s="70">
        <f t="shared" si="261"/>
        <v>0</v>
      </c>
      <c r="R882" s="75" t="str">
        <f t="shared" si="262"/>
        <v>A+J=</v>
      </c>
      <c r="S882" s="71">
        <f t="shared" si="263"/>
        <v>45184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15">
      <c r="A883" s="68">
        <f t="shared" si="255"/>
        <v>45004</v>
      </c>
      <c r="B883" s="82">
        <f t="shared" ca="1" si="264"/>
        <v>751.54985098999998</v>
      </c>
      <c r="C883" s="70">
        <f t="shared" si="251"/>
        <v>750</v>
      </c>
      <c r="D883" s="11">
        <f ca="1">IF(A883&lt;$B$1,VLOOKUP(A883,[1]DI!$A$4:$B$15000,2),0)</f>
        <v>0</v>
      </c>
      <c r="E883" s="70">
        <f t="shared" ca="1" si="265"/>
        <v>1</v>
      </c>
      <c r="F883" s="70">
        <f ca="1">(TRUNC(PRODUCT($E$12:$E882),16))</f>
        <v>1.2096079883009001</v>
      </c>
      <c r="G883" s="70">
        <f t="shared" ca="1" si="266"/>
        <v>1.2077668516550899</v>
      </c>
      <c r="H883" s="70">
        <f t="shared" ca="1" si="267"/>
        <v>1.00152441</v>
      </c>
      <c r="I883" s="69">
        <f t="shared" si="256"/>
        <v>4.65E-2</v>
      </c>
      <c r="J883" s="71">
        <f t="shared" si="257"/>
        <v>45000</v>
      </c>
      <c r="K883" s="72">
        <f t="shared" si="258"/>
        <v>2</v>
      </c>
      <c r="L883" s="73">
        <f t="shared" si="252"/>
        <v>3</v>
      </c>
      <c r="M883" s="74">
        <f t="shared" si="253"/>
        <v>1.0005412330000001</v>
      </c>
      <c r="N883" s="74">
        <f t="shared" ca="1" si="254"/>
        <v>1.002066468</v>
      </c>
      <c r="O883" s="73">
        <f t="shared" si="259"/>
        <v>0</v>
      </c>
      <c r="P883" s="70">
        <f t="shared" ca="1" si="260"/>
        <v>1.5498509899999999</v>
      </c>
      <c r="Q883" s="70">
        <f t="shared" si="261"/>
        <v>0</v>
      </c>
      <c r="R883" s="75" t="str">
        <f t="shared" si="262"/>
        <v>A+J=</v>
      </c>
      <c r="S883" s="71">
        <f t="shared" si="263"/>
        <v>45184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15">
      <c r="A884" s="68">
        <f t="shared" si="255"/>
        <v>45005</v>
      </c>
      <c r="B884" s="82">
        <f t="shared" ca="1" si="264"/>
        <v>751.54985098999998</v>
      </c>
      <c r="C884" s="70">
        <f t="shared" si="251"/>
        <v>750</v>
      </c>
      <c r="D884" s="11">
        <f ca="1">IF(A884&lt;$B$1,VLOOKUP(A884,[1]DI!$A$4:$B$15000,2),0)</f>
        <v>0.13650000000000001</v>
      </c>
      <c r="E884" s="70">
        <f t="shared" ca="1" si="265"/>
        <v>1.00050788</v>
      </c>
      <c r="F884" s="70">
        <f ca="1">(TRUNC(PRODUCT($E$12:$E883),16))</f>
        <v>1.2096079883009001</v>
      </c>
      <c r="G884" s="70">
        <f t="shared" ca="1" si="266"/>
        <v>1.2077668516550899</v>
      </c>
      <c r="H884" s="70">
        <f t="shared" ca="1" si="267"/>
        <v>1.00152441</v>
      </c>
      <c r="I884" s="69">
        <f t="shared" si="256"/>
        <v>4.65E-2</v>
      </c>
      <c r="J884" s="71">
        <f t="shared" si="257"/>
        <v>45000</v>
      </c>
      <c r="K884" s="72">
        <f t="shared" si="258"/>
        <v>3</v>
      </c>
      <c r="L884" s="73">
        <f t="shared" si="252"/>
        <v>3</v>
      </c>
      <c r="M884" s="74">
        <f t="shared" si="253"/>
        <v>1.0005412330000001</v>
      </c>
      <c r="N884" s="74">
        <f t="shared" ca="1" si="254"/>
        <v>1.002066468</v>
      </c>
      <c r="O884" s="73">
        <f t="shared" si="259"/>
        <v>0</v>
      </c>
      <c r="P884" s="70">
        <f t="shared" ca="1" si="260"/>
        <v>1.5498509899999999</v>
      </c>
      <c r="Q884" s="70">
        <f t="shared" si="261"/>
        <v>0</v>
      </c>
      <c r="R884" s="75" t="str">
        <f t="shared" si="262"/>
        <v>A+J=</v>
      </c>
      <c r="S884" s="71">
        <f t="shared" si="263"/>
        <v>45184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15">
      <c r="A885" s="68">
        <f t="shared" si="255"/>
        <v>45006</v>
      </c>
      <c r="B885" s="82">
        <f t="shared" ca="1" si="264"/>
        <v>752.06718449000005</v>
      </c>
      <c r="C885" s="70">
        <f t="shared" si="251"/>
        <v>750</v>
      </c>
      <c r="D885" s="11">
        <f ca="1">IF(A885&lt;$B$1,VLOOKUP(A885,[1]DI!$A$4:$B$15000,2),0)</f>
        <v>0.13650000000000001</v>
      </c>
      <c r="E885" s="70">
        <f t="shared" ca="1" si="265"/>
        <v>1.00050788</v>
      </c>
      <c r="F885" s="70">
        <f ca="1">(TRUNC(PRODUCT($E$12:$E884),16))</f>
        <v>1.2102223240059999</v>
      </c>
      <c r="G885" s="70">
        <f t="shared" ca="1" si="266"/>
        <v>1.2077668516550899</v>
      </c>
      <c r="H885" s="70">
        <f t="shared" ca="1" si="267"/>
        <v>1.00203307</v>
      </c>
      <c r="I885" s="69">
        <f t="shared" si="256"/>
        <v>4.65E-2</v>
      </c>
      <c r="J885" s="71">
        <f t="shared" si="257"/>
        <v>45000</v>
      </c>
      <c r="K885" s="72">
        <f t="shared" si="258"/>
        <v>4</v>
      </c>
      <c r="L885" s="73">
        <f t="shared" si="252"/>
        <v>4</v>
      </c>
      <c r="M885" s="74">
        <f t="shared" si="253"/>
        <v>1.000721709</v>
      </c>
      <c r="N885" s="74">
        <f t="shared" ca="1" si="254"/>
        <v>1.0027562459999999</v>
      </c>
      <c r="O885" s="73">
        <f t="shared" si="259"/>
        <v>0</v>
      </c>
      <c r="P885" s="70">
        <f t="shared" ca="1" si="260"/>
        <v>2.0671844899999998</v>
      </c>
      <c r="Q885" s="70">
        <f t="shared" si="261"/>
        <v>0</v>
      </c>
      <c r="R885" s="75" t="str">
        <f t="shared" si="262"/>
        <v>A+J=</v>
      </c>
      <c r="S885" s="71">
        <f t="shared" si="263"/>
        <v>45184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15">
      <c r="A886" s="68">
        <f t="shared" si="255"/>
        <v>45007</v>
      </c>
      <c r="B886" s="82">
        <f t="shared" ca="1" si="264"/>
        <v>752.58486825</v>
      </c>
      <c r="C886" s="70">
        <f t="shared" si="251"/>
        <v>750</v>
      </c>
      <c r="D886" s="11">
        <f ca="1">IF(A886&lt;$B$1,VLOOKUP(A886,[1]DI!$A$4:$B$15000,2),0)</f>
        <v>0.13650000000000001</v>
      </c>
      <c r="E886" s="70">
        <f t="shared" ca="1" si="265"/>
        <v>1.00050788</v>
      </c>
      <c r="F886" s="70">
        <f ca="1">(TRUNC(PRODUCT($E$12:$E885),16))</f>
        <v>1.2108369717199201</v>
      </c>
      <c r="G886" s="70">
        <f t="shared" ca="1" si="266"/>
        <v>1.2077668516550899</v>
      </c>
      <c r="H886" s="70">
        <f t="shared" ca="1" si="267"/>
        <v>1.0025419799999999</v>
      </c>
      <c r="I886" s="69">
        <f t="shared" si="256"/>
        <v>4.65E-2</v>
      </c>
      <c r="J886" s="71">
        <f t="shared" si="257"/>
        <v>45000</v>
      </c>
      <c r="K886" s="72">
        <f t="shared" si="258"/>
        <v>5</v>
      </c>
      <c r="L886" s="73">
        <f t="shared" si="252"/>
        <v>5</v>
      </c>
      <c r="M886" s="74">
        <f t="shared" si="253"/>
        <v>1.000902218</v>
      </c>
      <c r="N886" s="74">
        <f t="shared" ca="1" si="254"/>
        <v>1.0034464910000001</v>
      </c>
      <c r="O886" s="73">
        <f t="shared" si="259"/>
        <v>0</v>
      </c>
      <c r="P886" s="70">
        <f t="shared" ca="1" si="260"/>
        <v>2.58486825</v>
      </c>
      <c r="Q886" s="70">
        <f t="shared" si="261"/>
        <v>0</v>
      </c>
      <c r="R886" s="75" t="str">
        <f t="shared" si="262"/>
        <v>A+J=</v>
      </c>
      <c r="S886" s="71">
        <f t="shared" si="263"/>
        <v>45184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15">
      <c r="A887" s="68">
        <f t="shared" si="255"/>
        <v>45008</v>
      </c>
      <c r="B887" s="82">
        <f t="shared" ca="1" si="264"/>
        <v>753.10290973999997</v>
      </c>
      <c r="C887" s="70">
        <f t="shared" si="251"/>
        <v>750</v>
      </c>
      <c r="D887" s="11">
        <f ca="1">IF(A887&lt;$B$1,VLOOKUP(A887,[1]DI!$A$4:$B$15000,2),0)</f>
        <v>0.13650000000000001</v>
      </c>
      <c r="E887" s="70">
        <f t="shared" ca="1" si="265"/>
        <v>1.00050788</v>
      </c>
      <c r="F887" s="70">
        <f ca="1">(TRUNC(PRODUCT($E$12:$E886),16))</f>
        <v>1.2114519316011101</v>
      </c>
      <c r="G887" s="70">
        <f t="shared" ca="1" si="266"/>
        <v>1.2077668516550899</v>
      </c>
      <c r="H887" s="70">
        <f t="shared" ca="1" si="267"/>
        <v>1.0030511499999999</v>
      </c>
      <c r="I887" s="69">
        <f t="shared" si="256"/>
        <v>4.65E-2</v>
      </c>
      <c r="J887" s="71">
        <f t="shared" si="257"/>
        <v>45000</v>
      </c>
      <c r="K887" s="72">
        <f t="shared" si="258"/>
        <v>6</v>
      </c>
      <c r="L887" s="73">
        <f t="shared" si="252"/>
        <v>6</v>
      </c>
      <c r="M887" s="74">
        <f t="shared" si="253"/>
        <v>1.001082759</v>
      </c>
      <c r="N887" s="74">
        <f t="shared" ca="1" si="254"/>
        <v>1.0041372129999999</v>
      </c>
      <c r="O887" s="73">
        <f t="shared" si="259"/>
        <v>0</v>
      </c>
      <c r="P887" s="70">
        <f t="shared" ca="1" si="260"/>
        <v>3.1029097399999999</v>
      </c>
      <c r="Q887" s="70">
        <f t="shared" si="261"/>
        <v>0</v>
      </c>
      <c r="R887" s="75" t="str">
        <f t="shared" si="262"/>
        <v>A+J=</v>
      </c>
      <c r="S887" s="71">
        <f t="shared" si="263"/>
        <v>45184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15">
      <c r="A888" s="68">
        <f t="shared" si="255"/>
        <v>45009</v>
      </c>
      <c r="B888" s="82">
        <f t="shared" ca="1" si="264"/>
        <v>753.62130749999994</v>
      </c>
      <c r="C888" s="70">
        <f t="shared" si="251"/>
        <v>750</v>
      </c>
      <c r="D888" s="11">
        <f ca="1">IF(A888&lt;$B$1,VLOOKUP(A888,[1]DI!$A$4:$B$15000,2),0)</f>
        <v>0.13650000000000001</v>
      </c>
      <c r="E888" s="70">
        <f t="shared" ca="1" si="265"/>
        <v>1.00050788</v>
      </c>
      <c r="F888" s="70">
        <f ca="1">(TRUNC(PRODUCT($E$12:$E887),16))</f>
        <v>1.2120672038081299</v>
      </c>
      <c r="G888" s="70">
        <f t="shared" ca="1" si="266"/>
        <v>1.2077668516550899</v>
      </c>
      <c r="H888" s="70">
        <f t="shared" ca="1" si="267"/>
        <v>1.00356058</v>
      </c>
      <c r="I888" s="69">
        <f t="shared" si="256"/>
        <v>4.65E-2</v>
      </c>
      <c r="J888" s="71">
        <f t="shared" si="257"/>
        <v>45000</v>
      </c>
      <c r="K888" s="72">
        <f t="shared" si="258"/>
        <v>7</v>
      </c>
      <c r="L888" s="73">
        <f t="shared" si="252"/>
        <v>7</v>
      </c>
      <c r="M888" s="74">
        <f t="shared" si="253"/>
        <v>1.001263332</v>
      </c>
      <c r="N888" s="74">
        <f t="shared" ca="1" si="254"/>
        <v>1.00482841</v>
      </c>
      <c r="O888" s="73">
        <f t="shared" si="259"/>
        <v>0</v>
      </c>
      <c r="P888" s="70">
        <f t="shared" ca="1" si="260"/>
        <v>3.6213074999999999</v>
      </c>
      <c r="Q888" s="70">
        <f t="shared" si="261"/>
        <v>0</v>
      </c>
      <c r="R888" s="75" t="str">
        <f t="shared" si="262"/>
        <v>A+J=</v>
      </c>
      <c r="S888" s="71">
        <f t="shared" si="263"/>
        <v>45184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15">
      <c r="A889" s="68">
        <f t="shared" si="255"/>
        <v>45010</v>
      </c>
      <c r="B889" s="82">
        <f t="shared" ca="1" si="264"/>
        <v>754.14006448999999</v>
      </c>
      <c r="C889" s="70">
        <f t="shared" si="251"/>
        <v>750</v>
      </c>
      <c r="D889" s="11">
        <f ca="1">IF(A889&lt;$B$1,VLOOKUP(A889,[1]DI!$A$4:$B$15000,2),0)</f>
        <v>0</v>
      </c>
      <c r="E889" s="70">
        <f t="shared" ca="1" si="265"/>
        <v>1</v>
      </c>
      <c r="F889" s="70">
        <f ca="1">(TRUNC(PRODUCT($E$12:$E888),16))</f>
        <v>1.2126827884996001</v>
      </c>
      <c r="G889" s="70">
        <f t="shared" ca="1" si="266"/>
        <v>1.2077668516550899</v>
      </c>
      <c r="H889" s="70">
        <f t="shared" ca="1" si="267"/>
        <v>1.0040702699999999</v>
      </c>
      <c r="I889" s="69">
        <f t="shared" si="256"/>
        <v>4.65E-2</v>
      </c>
      <c r="J889" s="71">
        <f t="shared" si="257"/>
        <v>45000</v>
      </c>
      <c r="K889" s="72">
        <f t="shared" si="258"/>
        <v>7</v>
      </c>
      <c r="L889" s="73">
        <f t="shared" si="252"/>
        <v>8</v>
      </c>
      <c r="M889" s="74">
        <f t="shared" si="253"/>
        <v>1.0014439390000001</v>
      </c>
      <c r="N889" s="74">
        <f t="shared" ca="1" si="254"/>
        <v>1.005520086</v>
      </c>
      <c r="O889" s="73">
        <f t="shared" si="259"/>
        <v>0</v>
      </c>
      <c r="P889" s="70">
        <f t="shared" ca="1" si="260"/>
        <v>4.1400644900000003</v>
      </c>
      <c r="Q889" s="70">
        <f t="shared" si="261"/>
        <v>0</v>
      </c>
      <c r="R889" s="75" t="str">
        <f t="shared" si="262"/>
        <v>A+J=</v>
      </c>
      <c r="S889" s="71">
        <f t="shared" si="263"/>
        <v>45184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15">
      <c r="A890" s="68">
        <f t="shared" si="255"/>
        <v>45011</v>
      </c>
      <c r="B890" s="82">
        <f t="shared" ca="1" si="264"/>
        <v>754.14006448999999</v>
      </c>
      <c r="C890" s="70">
        <f t="shared" ref="C890:C953" si="268">(C889-Q889)</f>
        <v>750</v>
      </c>
      <c r="D890" s="11">
        <f ca="1">IF(A890&lt;$B$1,VLOOKUP(A890,[1]DI!$A$4:$B$15000,2),0)</f>
        <v>0</v>
      </c>
      <c r="E890" s="70">
        <f t="shared" ca="1" si="265"/>
        <v>1</v>
      </c>
      <c r="F890" s="70">
        <f ca="1">(TRUNC(PRODUCT($E$12:$E889),16))</f>
        <v>1.2126827884996001</v>
      </c>
      <c r="G890" s="70">
        <f t="shared" ca="1" si="266"/>
        <v>1.2077668516550899</v>
      </c>
      <c r="H890" s="70">
        <f t="shared" ca="1" si="267"/>
        <v>1.0040702699999999</v>
      </c>
      <c r="I890" s="69">
        <f t="shared" si="256"/>
        <v>4.65E-2</v>
      </c>
      <c r="J890" s="71">
        <f t="shared" si="257"/>
        <v>45000</v>
      </c>
      <c r="K890" s="72">
        <f t="shared" si="258"/>
        <v>7</v>
      </c>
      <c r="L890" s="73">
        <f t="shared" ref="L890:L953" si="269">IF(AND(K890=1,K889=1),1,IF(K890&gt;0,IF(K890=K889,K890+1,K890),0))</f>
        <v>8</v>
      </c>
      <c r="M890" s="74">
        <f t="shared" ref="M890:M953" si="270">ROUND((I890+1)^(L890/252),9)</f>
        <v>1.0014439390000001</v>
      </c>
      <c r="N890" s="74">
        <f t="shared" ref="N890:N953" ca="1" si="271">ROUND(H890*M890,9)</f>
        <v>1.005520086</v>
      </c>
      <c r="O890" s="73">
        <f t="shared" si="259"/>
        <v>0</v>
      </c>
      <c r="P890" s="70">
        <f t="shared" ca="1" si="260"/>
        <v>4.1400644900000003</v>
      </c>
      <c r="Q890" s="70">
        <f t="shared" si="261"/>
        <v>0</v>
      </c>
      <c r="R890" s="75" t="str">
        <f t="shared" si="262"/>
        <v>A+J=</v>
      </c>
      <c r="S890" s="71">
        <f t="shared" si="263"/>
        <v>45184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15">
      <c r="A891" s="68">
        <f t="shared" si="255"/>
        <v>45012</v>
      </c>
      <c r="B891" s="82">
        <f t="shared" ca="1" si="264"/>
        <v>754.14006448999999</v>
      </c>
      <c r="C891" s="70">
        <f t="shared" si="268"/>
        <v>750</v>
      </c>
      <c r="D891" s="11">
        <f ca="1">IF(A891&lt;$B$1,VLOOKUP(A891,[1]DI!$A$4:$B$15000,2),0)</f>
        <v>0.13650000000000001</v>
      </c>
      <c r="E891" s="70">
        <f t="shared" ca="1" si="265"/>
        <v>1.00050788</v>
      </c>
      <c r="F891" s="70">
        <f ca="1">(TRUNC(PRODUCT($E$12:$E890),16))</f>
        <v>1.2126827884996001</v>
      </c>
      <c r="G891" s="70">
        <f t="shared" ca="1" si="266"/>
        <v>1.2077668516550899</v>
      </c>
      <c r="H891" s="70">
        <f t="shared" ca="1" si="267"/>
        <v>1.0040702699999999</v>
      </c>
      <c r="I891" s="69">
        <f t="shared" si="256"/>
        <v>4.65E-2</v>
      </c>
      <c r="J891" s="71">
        <f t="shared" si="257"/>
        <v>45000</v>
      </c>
      <c r="K891" s="72">
        <f t="shared" si="258"/>
        <v>8</v>
      </c>
      <c r="L891" s="73">
        <f t="shared" si="269"/>
        <v>8</v>
      </c>
      <c r="M891" s="74">
        <f t="shared" si="270"/>
        <v>1.0014439390000001</v>
      </c>
      <c r="N891" s="74">
        <f t="shared" ca="1" si="271"/>
        <v>1.005520086</v>
      </c>
      <c r="O891" s="73">
        <f t="shared" si="259"/>
        <v>0</v>
      </c>
      <c r="P891" s="70">
        <f t="shared" ca="1" si="260"/>
        <v>4.1400644900000003</v>
      </c>
      <c r="Q891" s="70">
        <f t="shared" si="261"/>
        <v>0</v>
      </c>
      <c r="R891" s="75" t="str">
        <f t="shared" si="262"/>
        <v>A+J=</v>
      </c>
      <c r="S891" s="71">
        <f t="shared" si="263"/>
        <v>45184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15">
      <c r="A892" s="68">
        <f t="shared" si="255"/>
        <v>45013</v>
      </c>
      <c r="B892" s="82">
        <f t="shared" ca="1" si="264"/>
        <v>754.65917923999996</v>
      </c>
      <c r="C892" s="70">
        <f t="shared" si="268"/>
        <v>750</v>
      </c>
      <c r="D892" s="11">
        <f ca="1">IF(A892&lt;$B$1,VLOOKUP(A892,[1]DI!$A$4:$B$15000,2),0)</f>
        <v>0.13650000000000001</v>
      </c>
      <c r="E892" s="70">
        <f t="shared" ca="1" si="265"/>
        <v>1.00050788</v>
      </c>
      <c r="F892" s="70">
        <f ca="1">(TRUNC(PRODUCT($E$12:$E891),16))</f>
        <v>1.2132986858342301</v>
      </c>
      <c r="G892" s="70">
        <f t="shared" ca="1" si="266"/>
        <v>1.2077668516550899</v>
      </c>
      <c r="H892" s="70">
        <f t="shared" ca="1" si="267"/>
        <v>1.00458022</v>
      </c>
      <c r="I892" s="69">
        <f t="shared" si="256"/>
        <v>4.65E-2</v>
      </c>
      <c r="J892" s="71">
        <f t="shared" si="257"/>
        <v>45000</v>
      </c>
      <c r="K892" s="72">
        <f t="shared" si="258"/>
        <v>9</v>
      </c>
      <c r="L892" s="73">
        <f t="shared" si="269"/>
        <v>9</v>
      </c>
      <c r="M892" s="74">
        <f t="shared" si="270"/>
        <v>1.0016245779999999</v>
      </c>
      <c r="N892" s="74">
        <f t="shared" ca="1" si="271"/>
        <v>1.0062122389999999</v>
      </c>
      <c r="O892" s="73">
        <f t="shared" si="259"/>
        <v>0</v>
      </c>
      <c r="P892" s="70">
        <f t="shared" ca="1" si="260"/>
        <v>4.6591792400000003</v>
      </c>
      <c r="Q892" s="70">
        <f t="shared" si="261"/>
        <v>0</v>
      </c>
      <c r="R892" s="75" t="str">
        <f t="shared" si="262"/>
        <v>A+J=</v>
      </c>
      <c r="S892" s="71">
        <f t="shared" si="263"/>
        <v>45184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15">
      <c r="A893" s="68">
        <f t="shared" si="255"/>
        <v>45014</v>
      </c>
      <c r="B893" s="82">
        <f t="shared" ca="1" si="264"/>
        <v>755.17864349000001</v>
      </c>
      <c r="C893" s="70">
        <f t="shared" si="268"/>
        <v>750</v>
      </c>
      <c r="D893" s="11">
        <f ca="1">IF(A893&lt;$B$1,VLOOKUP(A893,[1]DI!$A$4:$B$15000,2),0)</f>
        <v>0.13650000000000001</v>
      </c>
      <c r="E893" s="70">
        <f t="shared" ca="1" si="265"/>
        <v>1.00050788</v>
      </c>
      <c r="F893" s="70">
        <f ca="1">(TRUNC(PRODUCT($E$12:$E892),16))</f>
        <v>1.2139148959707899</v>
      </c>
      <c r="G893" s="70">
        <f t="shared" ca="1" si="266"/>
        <v>1.2077668516550899</v>
      </c>
      <c r="H893" s="70">
        <f t="shared" ca="1" si="267"/>
        <v>1.0050904199999999</v>
      </c>
      <c r="I893" s="69">
        <f t="shared" si="256"/>
        <v>4.65E-2</v>
      </c>
      <c r="J893" s="71">
        <f t="shared" si="257"/>
        <v>45000</v>
      </c>
      <c r="K893" s="72">
        <f t="shared" si="258"/>
        <v>10</v>
      </c>
      <c r="L893" s="73">
        <f t="shared" si="269"/>
        <v>10</v>
      </c>
      <c r="M893" s="74">
        <f t="shared" si="270"/>
        <v>1.001805249</v>
      </c>
      <c r="N893" s="74">
        <f t="shared" ca="1" si="271"/>
        <v>1.006904858</v>
      </c>
      <c r="O893" s="73">
        <f t="shared" si="259"/>
        <v>0</v>
      </c>
      <c r="P893" s="70">
        <f t="shared" ca="1" si="260"/>
        <v>5.1786434899999998</v>
      </c>
      <c r="Q893" s="70">
        <f t="shared" si="261"/>
        <v>0</v>
      </c>
      <c r="R893" s="75" t="str">
        <f t="shared" si="262"/>
        <v>A+J=</v>
      </c>
      <c r="S893" s="71">
        <f t="shared" si="263"/>
        <v>45184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15">
      <c r="A894" s="68">
        <f t="shared" si="255"/>
        <v>45015</v>
      </c>
      <c r="B894" s="82">
        <f t="shared" ca="1" si="264"/>
        <v>755.69847449999997</v>
      </c>
      <c r="C894" s="70">
        <f t="shared" si="268"/>
        <v>750</v>
      </c>
      <c r="D894" s="11">
        <f ca="1">IF(A894&lt;$B$1,VLOOKUP(A894,[1]DI!$A$4:$B$15000,2),0)</f>
        <v>0.13650000000000001</v>
      </c>
      <c r="E894" s="70">
        <f t="shared" ca="1" si="265"/>
        <v>1.00050788</v>
      </c>
      <c r="F894" s="70">
        <f ca="1">(TRUNC(PRODUCT($E$12:$E893),16))</f>
        <v>1.21453141906815</v>
      </c>
      <c r="G894" s="70">
        <f t="shared" ca="1" si="266"/>
        <v>1.2077668516550899</v>
      </c>
      <c r="H894" s="70">
        <f t="shared" ca="1" si="267"/>
        <v>1.00560089</v>
      </c>
      <c r="I894" s="69">
        <f t="shared" si="256"/>
        <v>4.65E-2</v>
      </c>
      <c r="J894" s="71">
        <f t="shared" si="257"/>
        <v>45000</v>
      </c>
      <c r="K894" s="72">
        <f t="shared" si="258"/>
        <v>11</v>
      </c>
      <c r="L894" s="73">
        <f t="shared" si="269"/>
        <v>11</v>
      </c>
      <c r="M894" s="74">
        <f t="shared" si="270"/>
        <v>1.0019859529999999</v>
      </c>
      <c r="N894" s="74">
        <f t="shared" ca="1" si="271"/>
        <v>1.0075979660000001</v>
      </c>
      <c r="O894" s="73">
        <f t="shared" si="259"/>
        <v>0</v>
      </c>
      <c r="P894" s="70">
        <f t="shared" ca="1" si="260"/>
        <v>5.6984744999999997</v>
      </c>
      <c r="Q894" s="70">
        <f t="shared" si="261"/>
        <v>0</v>
      </c>
      <c r="R894" s="75" t="str">
        <f t="shared" si="262"/>
        <v>A+J=</v>
      </c>
      <c r="S894" s="71">
        <f t="shared" si="263"/>
        <v>45184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15">
      <c r="A895" s="68">
        <f t="shared" si="255"/>
        <v>45016</v>
      </c>
      <c r="B895" s="82">
        <f t="shared" ca="1" si="264"/>
        <v>756.21865649999995</v>
      </c>
      <c r="C895" s="70">
        <f t="shared" si="268"/>
        <v>750</v>
      </c>
      <c r="D895" s="11">
        <f ca="1">IF(A895&lt;$B$1,VLOOKUP(A895,[1]DI!$A$4:$B$15000,2),0)</f>
        <v>0.13650000000000001</v>
      </c>
      <c r="E895" s="70">
        <f t="shared" ca="1" si="265"/>
        <v>1.00050788</v>
      </c>
      <c r="F895" s="70">
        <f ca="1">(TRUNC(PRODUCT($E$12:$E894),16))</f>
        <v>1.2151482552852699</v>
      </c>
      <c r="G895" s="70">
        <f t="shared" ca="1" si="266"/>
        <v>1.2077668516550899</v>
      </c>
      <c r="H895" s="70">
        <f t="shared" ca="1" si="267"/>
        <v>1.00611161</v>
      </c>
      <c r="I895" s="69">
        <f t="shared" si="256"/>
        <v>4.65E-2</v>
      </c>
      <c r="J895" s="71">
        <f t="shared" si="257"/>
        <v>45000</v>
      </c>
      <c r="K895" s="72">
        <f t="shared" si="258"/>
        <v>12</v>
      </c>
      <c r="L895" s="73">
        <f t="shared" si="269"/>
        <v>12</v>
      </c>
      <c r="M895" s="74">
        <f t="shared" si="270"/>
        <v>1.0021666899999999</v>
      </c>
      <c r="N895" s="74">
        <f t="shared" ca="1" si="271"/>
        <v>1.008291542</v>
      </c>
      <c r="O895" s="73">
        <f t="shared" si="259"/>
        <v>0</v>
      </c>
      <c r="P895" s="70">
        <f t="shared" ca="1" si="260"/>
        <v>6.2186564999999998</v>
      </c>
      <c r="Q895" s="70">
        <f t="shared" si="261"/>
        <v>0</v>
      </c>
      <c r="R895" s="75" t="str">
        <f t="shared" si="262"/>
        <v>A+J=</v>
      </c>
      <c r="S895" s="71">
        <f t="shared" si="263"/>
        <v>45184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15">
      <c r="A896" s="68">
        <f t="shared" si="255"/>
        <v>45017</v>
      </c>
      <c r="B896" s="82">
        <f t="shared" ca="1" si="264"/>
        <v>756.73920373999999</v>
      </c>
      <c r="C896" s="70">
        <f t="shared" si="268"/>
        <v>750</v>
      </c>
      <c r="D896" s="11">
        <f ca="1">IF(A896&lt;$B$1,VLOOKUP(A896,[1]DI!$A$4:$B$15000,2),0)</f>
        <v>0</v>
      </c>
      <c r="E896" s="70">
        <f t="shared" ca="1" si="265"/>
        <v>1</v>
      </c>
      <c r="F896" s="70">
        <f ca="1">(TRUNC(PRODUCT($E$12:$E895),16))</f>
        <v>1.2157654047811599</v>
      </c>
      <c r="G896" s="70">
        <f t="shared" ca="1" si="266"/>
        <v>1.2077668516550899</v>
      </c>
      <c r="H896" s="70">
        <f t="shared" ca="1" si="267"/>
        <v>1.0066226</v>
      </c>
      <c r="I896" s="69">
        <f t="shared" si="256"/>
        <v>4.65E-2</v>
      </c>
      <c r="J896" s="71">
        <f t="shared" si="257"/>
        <v>45000</v>
      </c>
      <c r="K896" s="72">
        <f t="shared" si="258"/>
        <v>12</v>
      </c>
      <c r="L896" s="73">
        <f t="shared" si="269"/>
        <v>13</v>
      </c>
      <c r="M896" s="74">
        <f t="shared" si="270"/>
        <v>1.0023474590000001</v>
      </c>
      <c r="N896" s="74">
        <f t="shared" ca="1" si="271"/>
        <v>1.0089856049999999</v>
      </c>
      <c r="O896" s="73">
        <f t="shared" si="259"/>
        <v>0</v>
      </c>
      <c r="P896" s="70">
        <f t="shared" ca="1" si="260"/>
        <v>6.7392037399999998</v>
      </c>
      <c r="Q896" s="70">
        <f t="shared" si="261"/>
        <v>0</v>
      </c>
      <c r="R896" s="75" t="str">
        <f t="shared" si="262"/>
        <v>A+J=</v>
      </c>
      <c r="S896" s="71">
        <f t="shared" si="263"/>
        <v>45184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15">
      <c r="A897" s="68">
        <f t="shared" si="255"/>
        <v>45018</v>
      </c>
      <c r="B897" s="82">
        <f t="shared" ca="1" si="264"/>
        <v>756.73920373999999</v>
      </c>
      <c r="C897" s="70">
        <f t="shared" si="268"/>
        <v>750</v>
      </c>
      <c r="D897" s="11">
        <f ca="1">IF(A897&lt;$B$1,VLOOKUP(A897,[1]DI!$A$4:$B$15000,2),0)</f>
        <v>0</v>
      </c>
      <c r="E897" s="70">
        <f t="shared" ca="1" si="265"/>
        <v>1</v>
      </c>
      <c r="F897" s="70">
        <f ca="1">(TRUNC(PRODUCT($E$12:$E896),16))</f>
        <v>1.2157654047811599</v>
      </c>
      <c r="G897" s="70">
        <f t="shared" ca="1" si="266"/>
        <v>1.2077668516550899</v>
      </c>
      <c r="H897" s="70">
        <f t="shared" ca="1" si="267"/>
        <v>1.0066226</v>
      </c>
      <c r="I897" s="69">
        <f t="shared" si="256"/>
        <v>4.65E-2</v>
      </c>
      <c r="J897" s="71">
        <f t="shared" si="257"/>
        <v>45000</v>
      </c>
      <c r="K897" s="72">
        <f t="shared" si="258"/>
        <v>12</v>
      </c>
      <c r="L897" s="73">
        <f t="shared" si="269"/>
        <v>13</v>
      </c>
      <c r="M897" s="74">
        <f t="shared" si="270"/>
        <v>1.0023474590000001</v>
      </c>
      <c r="N897" s="74">
        <f t="shared" ca="1" si="271"/>
        <v>1.0089856049999999</v>
      </c>
      <c r="O897" s="73">
        <f t="shared" si="259"/>
        <v>0</v>
      </c>
      <c r="P897" s="70">
        <f t="shared" ca="1" si="260"/>
        <v>6.7392037399999998</v>
      </c>
      <c r="Q897" s="70">
        <f t="shared" si="261"/>
        <v>0</v>
      </c>
      <c r="R897" s="75" t="str">
        <f t="shared" si="262"/>
        <v>A+J=</v>
      </c>
      <c r="S897" s="71">
        <f t="shared" si="263"/>
        <v>45184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15">
      <c r="A898" s="68">
        <f t="shared" si="255"/>
        <v>45019</v>
      </c>
      <c r="B898" s="82">
        <f t="shared" ca="1" si="264"/>
        <v>756.73920373999999</v>
      </c>
      <c r="C898" s="70">
        <f t="shared" si="268"/>
        <v>750</v>
      </c>
      <c r="D898" s="11">
        <f ca="1">IF(A898&lt;$B$1,VLOOKUP(A898,[1]DI!$A$4:$B$15000,2),0)</f>
        <v>0.13650000000000001</v>
      </c>
      <c r="E898" s="70">
        <f t="shared" ca="1" si="265"/>
        <v>1.00050788</v>
      </c>
      <c r="F898" s="70">
        <f ca="1">(TRUNC(PRODUCT($E$12:$E897),16))</f>
        <v>1.2157654047811599</v>
      </c>
      <c r="G898" s="70">
        <f t="shared" ca="1" si="266"/>
        <v>1.2077668516550899</v>
      </c>
      <c r="H898" s="70">
        <f t="shared" ca="1" si="267"/>
        <v>1.0066226</v>
      </c>
      <c r="I898" s="69">
        <f t="shared" si="256"/>
        <v>4.65E-2</v>
      </c>
      <c r="J898" s="71">
        <f t="shared" si="257"/>
        <v>45000</v>
      </c>
      <c r="K898" s="72">
        <f t="shared" si="258"/>
        <v>13</v>
      </c>
      <c r="L898" s="73">
        <f t="shared" si="269"/>
        <v>13</v>
      </c>
      <c r="M898" s="74">
        <f t="shared" si="270"/>
        <v>1.0023474590000001</v>
      </c>
      <c r="N898" s="74">
        <f t="shared" ca="1" si="271"/>
        <v>1.0089856049999999</v>
      </c>
      <c r="O898" s="73">
        <f t="shared" si="259"/>
        <v>0</v>
      </c>
      <c r="P898" s="70">
        <f t="shared" ca="1" si="260"/>
        <v>6.7392037399999998</v>
      </c>
      <c r="Q898" s="70">
        <f t="shared" si="261"/>
        <v>0</v>
      </c>
      <c r="R898" s="75" t="str">
        <f t="shared" si="262"/>
        <v>A+J=</v>
      </c>
      <c r="S898" s="71">
        <f t="shared" si="263"/>
        <v>45184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15">
      <c r="A899" s="68">
        <f t="shared" si="255"/>
        <v>45020</v>
      </c>
      <c r="B899" s="82">
        <f t="shared" ca="1" si="264"/>
        <v>757.26010273999998</v>
      </c>
      <c r="C899" s="70">
        <f t="shared" si="268"/>
        <v>750</v>
      </c>
      <c r="D899" s="11">
        <f ca="1">IF(A899&lt;$B$1,VLOOKUP(A899,[1]DI!$A$4:$B$15000,2),0)</f>
        <v>0.13650000000000001</v>
      </c>
      <c r="E899" s="70">
        <f t="shared" ca="1" si="265"/>
        <v>1.00050788</v>
      </c>
      <c r="F899" s="70">
        <f ca="1">(TRUNC(PRODUCT($E$12:$E898),16))</f>
        <v>1.21638286771495</v>
      </c>
      <c r="G899" s="70">
        <f t="shared" ca="1" si="266"/>
        <v>1.2077668516550899</v>
      </c>
      <c r="H899" s="70">
        <f t="shared" ca="1" si="267"/>
        <v>1.0071338400000001</v>
      </c>
      <c r="I899" s="69">
        <f t="shared" si="256"/>
        <v>4.65E-2</v>
      </c>
      <c r="J899" s="71">
        <f t="shared" si="257"/>
        <v>45000</v>
      </c>
      <c r="K899" s="72">
        <f t="shared" si="258"/>
        <v>14</v>
      </c>
      <c r="L899" s="73">
        <f t="shared" si="269"/>
        <v>14</v>
      </c>
      <c r="M899" s="74">
        <f t="shared" si="270"/>
        <v>1.0025282609999999</v>
      </c>
      <c r="N899" s="74">
        <f t="shared" ca="1" si="271"/>
        <v>1.0096801369999999</v>
      </c>
      <c r="O899" s="73">
        <f t="shared" si="259"/>
        <v>0</v>
      </c>
      <c r="P899" s="70">
        <f t="shared" ca="1" si="260"/>
        <v>7.2601027399999998</v>
      </c>
      <c r="Q899" s="70">
        <f t="shared" si="261"/>
        <v>0</v>
      </c>
      <c r="R899" s="75" t="str">
        <f t="shared" si="262"/>
        <v>A+J=</v>
      </c>
      <c r="S899" s="71">
        <f t="shared" si="263"/>
        <v>45184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15">
      <c r="A900" s="68">
        <f t="shared" si="255"/>
        <v>45021</v>
      </c>
      <c r="B900" s="82">
        <f t="shared" ca="1" si="264"/>
        <v>757.78136024000003</v>
      </c>
      <c r="C900" s="70">
        <f t="shared" si="268"/>
        <v>750</v>
      </c>
      <c r="D900" s="11">
        <f ca="1">IF(A900&lt;$B$1,VLOOKUP(A900,[1]DI!$A$4:$B$15000,2),0)</f>
        <v>0.13650000000000001</v>
      </c>
      <c r="E900" s="70">
        <f t="shared" ca="1" si="265"/>
        <v>1.00050788</v>
      </c>
      <c r="F900" s="70">
        <f ca="1">(TRUNC(PRODUCT($E$12:$E899),16))</f>
        <v>1.2170006442457999</v>
      </c>
      <c r="G900" s="70">
        <f t="shared" ca="1" si="266"/>
        <v>1.2077668516550899</v>
      </c>
      <c r="H900" s="70">
        <f t="shared" ca="1" si="267"/>
        <v>1.0076453400000001</v>
      </c>
      <c r="I900" s="69">
        <f t="shared" si="256"/>
        <v>4.65E-2</v>
      </c>
      <c r="J900" s="71">
        <f t="shared" si="257"/>
        <v>45000</v>
      </c>
      <c r="K900" s="72">
        <f t="shared" si="258"/>
        <v>15</v>
      </c>
      <c r="L900" s="73">
        <f t="shared" si="269"/>
        <v>15</v>
      </c>
      <c r="M900" s="74">
        <f t="shared" si="270"/>
        <v>1.0027090949999999</v>
      </c>
      <c r="N900" s="74">
        <f t="shared" ca="1" si="271"/>
        <v>1.010375147</v>
      </c>
      <c r="O900" s="73">
        <f t="shared" si="259"/>
        <v>0</v>
      </c>
      <c r="P900" s="70">
        <f t="shared" ca="1" si="260"/>
        <v>7.7813602399999997</v>
      </c>
      <c r="Q900" s="70">
        <f t="shared" si="261"/>
        <v>0</v>
      </c>
      <c r="R900" s="75" t="str">
        <f t="shared" si="262"/>
        <v>A+J=</v>
      </c>
      <c r="S900" s="71">
        <f t="shared" si="263"/>
        <v>45184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15">
      <c r="A901" s="68">
        <f t="shared" si="255"/>
        <v>45022</v>
      </c>
      <c r="B901" s="82">
        <f t="shared" ca="1" si="264"/>
        <v>758.30298449999998</v>
      </c>
      <c r="C901" s="70">
        <f t="shared" si="268"/>
        <v>750</v>
      </c>
      <c r="D901" s="11">
        <f ca="1">IF(A901&lt;$B$1,VLOOKUP(A901,[1]DI!$A$4:$B$15000,2),0)</f>
        <v>0.13650000000000001</v>
      </c>
      <c r="E901" s="70">
        <f t="shared" ca="1" si="265"/>
        <v>1.00050788</v>
      </c>
      <c r="F901" s="70">
        <f ca="1">(TRUNC(PRODUCT($E$12:$E900),16))</f>
        <v>1.2176187345330001</v>
      </c>
      <c r="G901" s="70">
        <f t="shared" ca="1" si="266"/>
        <v>1.2077668516550899</v>
      </c>
      <c r="H901" s="70">
        <f t="shared" ca="1" si="267"/>
        <v>1.00815711</v>
      </c>
      <c r="I901" s="69">
        <f t="shared" si="256"/>
        <v>4.65E-2</v>
      </c>
      <c r="J901" s="71">
        <f t="shared" si="257"/>
        <v>45000</v>
      </c>
      <c r="K901" s="72">
        <f t="shared" si="258"/>
        <v>16</v>
      </c>
      <c r="L901" s="73">
        <f t="shared" si="269"/>
        <v>16</v>
      </c>
      <c r="M901" s="74">
        <f t="shared" si="270"/>
        <v>1.002889962</v>
      </c>
      <c r="N901" s="74">
        <f t="shared" ca="1" si="271"/>
        <v>1.0110706460000001</v>
      </c>
      <c r="O901" s="73">
        <f t="shared" si="259"/>
        <v>0</v>
      </c>
      <c r="P901" s="70">
        <f t="shared" ca="1" si="260"/>
        <v>8.3029845000000009</v>
      </c>
      <c r="Q901" s="70">
        <f t="shared" si="261"/>
        <v>0</v>
      </c>
      <c r="R901" s="75" t="str">
        <f t="shared" si="262"/>
        <v>A+J=</v>
      </c>
      <c r="S901" s="71">
        <f t="shared" si="263"/>
        <v>45184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15">
      <c r="A902" s="68">
        <f t="shared" si="255"/>
        <v>45023</v>
      </c>
      <c r="B902" s="82">
        <f t="shared" ca="1" si="264"/>
        <v>758.82496048999997</v>
      </c>
      <c r="C902" s="70">
        <f t="shared" si="268"/>
        <v>750</v>
      </c>
      <c r="D902" s="11">
        <f ca="1">IF(A902&lt;$B$1,VLOOKUP(A902,[1]DI!$A$4:$B$15000,2),0)</f>
        <v>0</v>
      </c>
      <c r="E902" s="70">
        <f t="shared" ca="1" si="265"/>
        <v>1</v>
      </c>
      <c r="F902" s="70">
        <f ca="1">(TRUNC(PRODUCT($E$12:$E901),16))</f>
        <v>1.2182371387358899</v>
      </c>
      <c r="G902" s="70">
        <f t="shared" ca="1" si="266"/>
        <v>1.2077668516550899</v>
      </c>
      <c r="H902" s="70">
        <f t="shared" ca="1" si="267"/>
        <v>1.0086691299999999</v>
      </c>
      <c r="I902" s="69">
        <f t="shared" si="256"/>
        <v>4.65E-2</v>
      </c>
      <c r="J902" s="71">
        <f t="shared" si="257"/>
        <v>45000</v>
      </c>
      <c r="K902" s="72">
        <f t="shared" si="258"/>
        <v>16</v>
      </c>
      <c r="L902" s="73">
        <f t="shared" si="269"/>
        <v>17</v>
      </c>
      <c r="M902" s="74">
        <f t="shared" si="270"/>
        <v>1.003070862</v>
      </c>
      <c r="N902" s="74">
        <f t="shared" ca="1" si="271"/>
        <v>1.0117666139999999</v>
      </c>
      <c r="O902" s="73">
        <f t="shared" si="259"/>
        <v>0</v>
      </c>
      <c r="P902" s="70">
        <f t="shared" ca="1" si="260"/>
        <v>8.8249604900000005</v>
      </c>
      <c r="Q902" s="70">
        <f t="shared" si="261"/>
        <v>0</v>
      </c>
      <c r="R902" s="75" t="str">
        <f t="shared" si="262"/>
        <v>A+J=</v>
      </c>
      <c r="S902" s="71">
        <f t="shared" si="263"/>
        <v>45184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15">
      <c r="A903" s="68">
        <f t="shared" si="255"/>
        <v>45024</v>
      </c>
      <c r="B903" s="82">
        <f t="shared" ca="1" si="264"/>
        <v>758.82496048999997</v>
      </c>
      <c r="C903" s="70">
        <f t="shared" si="268"/>
        <v>750</v>
      </c>
      <c r="D903" s="11">
        <f ca="1">IF(A903&lt;$B$1,VLOOKUP(A903,[1]DI!$A$4:$B$15000,2),0)</f>
        <v>0</v>
      </c>
      <c r="E903" s="70">
        <f t="shared" ca="1" si="265"/>
        <v>1</v>
      </c>
      <c r="F903" s="70">
        <f ca="1">(TRUNC(PRODUCT($E$12:$E902),16))</f>
        <v>1.2182371387358899</v>
      </c>
      <c r="G903" s="70">
        <f t="shared" ca="1" si="266"/>
        <v>1.2077668516550899</v>
      </c>
      <c r="H903" s="70">
        <f t="shared" ca="1" si="267"/>
        <v>1.0086691299999999</v>
      </c>
      <c r="I903" s="69">
        <f t="shared" si="256"/>
        <v>4.65E-2</v>
      </c>
      <c r="J903" s="71">
        <f t="shared" si="257"/>
        <v>45000</v>
      </c>
      <c r="K903" s="72">
        <f t="shared" si="258"/>
        <v>16</v>
      </c>
      <c r="L903" s="73">
        <f t="shared" si="269"/>
        <v>17</v>
      </c>
      <c r="M903" s="74">
        <f t="shared" si="270"/>
        <v>1.003070862</v>
      </c>
      <c r="N903" s="74">
        <f t="shared" ca="1" si="271"/>
        <v>1.0117666139999999</v>
      </c>
      <c r="O903" s="73">
        <f t="shared" si="259"/>
        <v>0</v>
      </c>
      <c r="P903" s="70">
        <f t="shared" ca="1" si="260"/>
        <v>8.8249604900000005</v>
      </c>
      <c r="Q903" s="70">
        <f t="shared" si="261"/>
        <v>0</v>
      </c>
      <c r="R903" s="75" t="str">
        <f t="shared" si="262"/>
        <v>A+J=</v>
      </c>
      <c r="S903" s="71">
        <f t="shared" si="263"/>
        <v>45184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15">
      <c r="A904" s="68">
        <f t="shared" si="255"/>
        <v>45025</v>
      </c>
      <c r="B904" s="82">
        <f t="shared" ca="1" si="264"/>
        <v>758.82496048999997</v>
      </c>
      <c r="C904" s="70">
        <f t="shared" si="268"/>
        <v>750</v>
      </c>
      <c r="D904" s="11">
        <f ca="1">IF(A904&lt;$B$1,VLOOKUP(A904,[1]DI!$A$4:$B$15000,2),0)</f>
        <v>0</v>
      </c>
      <c r="E904" s="70">
        <f t="shared" ca="1" si="265"/>
        <v>1</v>
      </c>
      <c r="F904" s="70">
        <f ca="1">(TRUNC(PRODUCT($E$12:$E903),16))</f>
        <v>1.2182371387358899</v>
      </c>
      <c r="G904" s="70">
        <f t="shared" ca="1" si="266"/>
        <v>1.2077668516550899</v>
      </c>
      <c r="H904" s="70">
        <f t="shared" ca="1" si="267"/>
        <v>1.0086691299999999</v>
      </c>
      <c r="I904" s="69">
        <f t="shared" si="256"/>
        <v>4.65E-2</v>
      </c>
      <c r="J904" s="71">
        <f t="shared" si="257"/>
        <v>45000</v>
      </c>
      <c r="K904" s="72">
        <f t="shared" si="258"/>
        <v>16</v>
      </c>
      <c r="L904" s="73">
        <f t="shared" si="269"/>
        <v>17</v>
      </c>
      <c r="M904" s="74">
        <f t="shared" si="270"/>
        <v>1.003070862</v>
      </c>
      <c r="N904" s="74">
        <f t="shared" ca="1" si="271"/>
        <v>1.0117666139999999</v>
      </c>
      <c r="O904" s="73">
        <f t="shared" si="259"/>
        <v>0</v>
      </c>
      <c r="P904" s="70">
        <f t="shared" ca="1" si="260"/>
        <v>8.8249604900000005</v>
      </c>
      <c r="Q904" s="70">
        <f t="shared" si="261"/>
        <v>0</v>
      </c>
      <c r="R904" s="75" t="str">
        <f t="shared" si="262"/>
        <v>A+J=</v>
      </c>
      <c r="S904" s="71">
        <f t="shared" si="263"/>
        <v>45184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15">
      <c r="A905" s="68">
        <f t="shared" si="255"/>
        <v>45026</v>
      </c>
      <c r="B905" s="82">
        <f t="shared" ca="1" si="264"/>
        <v>758.82496048999997</v>
      </c>
      <c r="C905" s="70">
        <f t="shared" si="268"/>
        <v>750</v>
      </c>
      <c r="D905" s="11">
        <f ca="1">IF(A905&lt;$B$1,VLOOKUP(A905,[1]DI!$A$4:$B$15000,2),0)</f>
        <v>0.13650000000000001</v>
      </c>
      <c r="E905" s="70">
        <f t="shared" ca="1" si="265"/>
        <v>1.00050788</v>
      </c>
      <c r="F905" s="70">
        <f ca="1">(TRUNC(PRODUCT($E$12:$E904),16))</f>
        <v>1.2182371387358899</v>
      </c>
      <c r="G905" s="70">
        <f t="shared" ca="1" si="266"/>
        <v>1.2077668516550899</v>
      </c>
      <c r="H905" s="70">
        <f t="shared" ca="1" si="267"/>
        <v>1.0086691299999999</v>
      </c>
      <c r="I905" s="69">
        <f t="shared" si="256"/>
        <v>4.65E-2</v>
      </c>
      <c r="J905" s="71">
        <f t="shared" si="257"/>
        <v>45000</v>
      </c>
      <c r="K905" s="72">
        <f t="shared" si="258"/>
        <v>17</v>
      </c>
      <c r="L905" s="73">
        <f t="shared" si="269"/>
        <v>17</v>
      </c>
      <c r="M905" s="74">
        <f t="shared" si="270"/>
        <v>1.003070862</v>
      </c>
      <c r="N905" s="74">
        <f t="shared" ca="1" si="271"/>
        <v>1.0117666139999999</v>
      </c>
      <c r="O905" s="73">
        <f t="shared" si="259"/>
        <v>0</v>
      </c>
      <c r="P905" s="70">
        <f t="shared" ca="1" si="260"/>
        <v>8.8249604900000005</v>
      </c>
      <c r="Q905" s="70">
        <f t="shared" si="261"/>
        <v>0</v>
      </c>
      <c r="R905" s="75" t="str">
        <f t="shared" si="262"/>
        <v>A+J=</v>
      </c>
      <c r="S905" s="71">
        <f t="shared" si="263"/>
        <v>45184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15">
      <c r="A906" s="68">
        <f t="shared" si="255"/>
        <v>45027</v>
      </c>
      <c r="B906" s="82">
        <f t="shared" ca="1" si="264"/>
        <v>759.34729499000002</v>
      </c>
      <c r="C906" s="70">
        <f t="shared" si="268"/>
        <v>750</v>
      </c>
      <c r="D906" s="11">
        <f ca="1">IF(A906&lt;$B$1,VLOOKUP(A906,[1]DI!$A$4:$B$15000,2),0)</f>
        <v>0.13650000000000001</v>
      </c>
      <c r="E906" s="70">
        <f t="shared" ca="1" si="265"/>
        <v>1.00050788</v>
      </c>
      <c r="F906" s="70">
        <f ca="1">(TRUNC(PRODUCT($E$12:$E905),16))</f>
        <v>1.2188558570139201</v>
      </c>
      <c r="G906" s="70">
        <f t="shared" ca="1" si="266"/>
        <v>1.2077668516550899</v>
      </c>
      <c r="H906" s="70">
        <f t="shared" ca="1" si="267"/>
        <v>1.0091814100000001</v>
      </c>
      <c r="I906" s="69">
        <f t="shared" si="256"/>
        <v>4.65E-2</v>
      </c>
      <c r="J906" s="71">
        <f t="shared" si="257"/>
        <v>45000</v>
      </c>
      <c r="K906" s="72">
        <f t="shared" si="258"/>
        <v>18</v>
      </c>
      <c r="L906" s="73">
        <f t="shared" si="269"/>
        <v>18</v>
      </c>
      <c r="M906" s="74">
        <f t="shared" si="270"/>
        <v>1.0032517940000001</v>
      </c>
      <c r="N906" s="74">
        <f t="shared" ca="1" si="271"/>
        <v>1.01246306</v>
      </c>
      <c r="O906" s="73">
        <f t="shared" si="259"/>
        <v>0</v>
      </c>
      <c r="P906" s="70">
        <f t="shared" ca="1" si="260"/>
        <v>9.34729499</v>
      </c>
      <c r="Q906" s="70">
        <f t="shared" si="261"/>
        <v>0</v>
      </c>
      <c r="R906" s="75" t="str">
        <f t="shared" si="262"/>
        <v>A+J=</v>
      </c>
      <c r="S906" s="71">
        <f t="shared" si="263"/>
        <v>45184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15">
      <c r="A907" s="68">
        <f t="shared" si="255"/>
        <v>45028</v>
      </c>
      <c r="B907" s="82">
        <f t="shared" ca="1" si="264"/>
        <v>759.86999699</v>
      </c>
      <c r="C907" s="70">
        <f t="shared" si="268"/>
        <v>750</v>
      </c>
      <c r="D907" s="11">
        <f ca="1">IF(A907&lt;$B$1,VLOOKUP(A907,[1]DI!$A$4:$B$15000,2),0)</f>
        <v>0.13650000000000001</v>
      </c>
      <c r="E907" s="70">
        <f t="shared" ca="1" si="265"/>
        <v>1.00050788</v>
      </c>
      <c r="F907" s="70">
        <f ca="1">(TRUNC(PRODUCT($E$12:$E906),16))</f>
        <v>1.2194748895265799</v>
      </c>
      <c r="G907" s="70">
        <f t="shared" ca="1" si="266"/>
        <v>1.2077668516550899</v>
      </c>
      <c r="H907" s="70">
        <f t="shared" ca="1" si="267"/>
        <v>1.0096939599999999</v>
      </c>
      <c r="I907" s="69">
        <f t="shared" si="256"/>
        <v>4.65E-2</v>
      </c>
      <c r="J907" s="71">
        <f t="shared" si="257"/>
        <v>45000</v>
      </c>
      <c r="K907" s="72">
        <f t="shared" si="258"/>
        <v>19</v>
      </c>
      <c r="L907" s="73">
        <f t="shared" si="269"/>
        <v>19</v>
      </c>
      <c r="M907" s="74">
        <f t="shared" si="270"/>
        <v>1.0034327590000001</v>
      </c>
      <c r="N907" s="74">
        <f t="shared" ca="1" si="271"/>
        <v>1.013159996</v>
      </c>
      <c r="O907" s="73">
        <f t="shared" si="259"/>
        <v>0</v>
      </c>
      <c r="P907" s="70">
        <f t="shared" ca="1" si="260"/>
        <v>9.8699969900000006</v>
      </c>
      <c r="Q907" s="70">
        <f t="shared" si="261"/>
        <v>0</v>
      </c>
      <c r="R907" s="75" t="str">
        <f t="shared" si="262"/>
        <v>A+J=</v>
      </c>
      <c r="S907" s="71">
        <f t="shared" si="263"/>
        <v>45184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15">
      <c r="A908" s="68">
        <f t="shared" si="255"/>
        <v>45029</v>
      </c>
      <c r="B908" s="82">
        <f t="shared" ca="1" si="264"/>
        <v>760.39305149999996</v>
      </c>
      <c r="C908" s="70">
        <f t="shared" si="268"/>
        <v>750</v>
      </c>
      <c r="D908" s="11">
        <f ca="1">IF(A908&lt;$B$1,VLOOKUP(A908,[1]DI!$A$4:$B$15000,2),0)</f>
        <v>0.13650000000000001</v>
      </c>
      <c r="E908" s="70">
        <f t="shared" ca="1" si="265"/>
        <v>1.00050788</v>
      </c>
      <c r="F908" s="70">
        <f ca="1">(TRUNC(PRODUCT($E$12:$E907),16))</f>
        <v>1.2200942364334699</v>
      </c>
      <c r="G908" s="70">
        <f t="shared" ca="1" si="266"/>
        <v>1.2077668516550899</v>
      </c>
      <c r="H908" s="70">
        <f t="shared" ca="1" si="267"/>
        <v>1.01020676</v>
      </c>
      <c r="I908" s="69">
        <f t="shared" si="256"/>
        <v>4.65E-2</v>
      </c>
      <c r="J908" s="71">
        <f t="shared" si="257"/>
        <v>45000</v>
      </c>
      <c r="K908" s="72">
        <f t="shared" si="258"/>
        <v>20</v>
      </c>
      <c r="L908" s="73">
        <f t="shared" si="269"/>
        <v>20</v>
      </c>
      <c r="M908" s="74">
        <f t="shared" si="270"/>
        <v>1.0036137570000001</v>
      </c>
      <c r="N908" s="74">
        <f t="shared" ca="1" si="271"/>
        <v>1.013857402</v>
      </c>
      <c r="O908" s="73">
        <f t="shared" si="259"/>
        <v>0</v>
      </c>
      <c r="P908" s="70">
        <f t="shared" ca="1" si="260"/>
        <v>10.3930515</v>
      </c>
      <c r="Q908" s="70">
        <f t="shared" si="261"/>
        <v>0</v>
      </c>
      <c r="R908" s="75" t="str">
        <f t="shared" si="262"/>
        <v>A+J=</v>
      </c>
      <c r="S908" s="71">
        <f t="shared" si="263"/>
        <v>45184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15">
      <c r="A909" s="68">
        <f t="shared" ref="A909:A972" si="272">(A908+1)</f>
        <v>45030</v>
      </c>
      <c r="B909" s="82">
        <f t="shared" ca="1" si="264"/>
        <v>760.91646449999996</v>
      </c>
      <c r="C909" s="70">
        <f t="shared" si="268"/>
        <v>750</v>
      </c>
      <c r="D909" s="11">
        <f ca="1">IF(A909&lt;$B$1,VLOOKUP(A909,[1]DI!$A$4:$B$15000,2),0)</f>
        <v>0.13650000000000001</v>
      </c>
      <c r="E909" s="70">
        <f t="shared" ca="1" si="265"/>
        <v>1.00050788</v>
      </c>
      <c r="F909" s="70">
        <f ca="1">(TRUNC(PRODUCT($E$12:$E908),16))</f>
        <v>1.22071389789427</v>
      </c>
      <c r="G909" s="70">
        <f t="shared" ca="1" si="266"/>
        <v>1.2077668516550899</v>
      </c>
      <c r="H909" s="70">
        <f t="shared" ca="1" si="267"/>
        <v>1.01071982</v>
      </c>
      <c r="I909" s="69">
        <f t="shared" ref="I909:I972" si="273">I908</f>
        <v>4.65E-2</v>
      </c>
      <c r="J909" s="71">
        <f t="shared" ref="J909:J972" si="274">IF(O908&gt;0,VLOOKUP(O908,U$12:AE$48,2),J908)</f>
        <v>45000</v>
      </c>
      <c r="K909" s="72">
        <f t="shared" ref="K909:K972" si="275">IF(A909&gt;J909,IF(NETWORKDAYS(J909,A909,$U$72:$U$436)-1=0,1,NETWORKDAYS(J909,A909,$U$72:$U$436)-1),0)</f>
        <v>21</v>
      </c>
      <c r="L909" s="73">
        <f t="shared" si="269"/>
        <v>21</v>
      </c>
      <c r="M909" s="74">
        <f t="shared" si="270"/>
        <v>1.0037947869999999</v>
      </c>
      <c r="N909" s="74">
        <f t="shared" ca="1" si="271"/>
        <v>1.014555286</v>
      </c>
      <c r="O909" s="73">
        <f t="shared" ref="O909:O972" si="276">IF(VLOOKUP(A909,V$12:AC$60,8)=VLOOKUP(A908,V$12:AC$60,8),0,VLOOKUP(A909,V$12:AC$60,8))</f>
        <v>0</v>
      </c>
      <c r="P909" s="70">
        <f t="shared" ref="P909:P972" ca="1" si="277">TRUNC(((N909-1)*C909),8)</f>
        <v>10.9164645</v>
      </c>
      <c r="Q909" s="70">
        <f t="shared" ref="Q909:Q972" si="278">IF(O909&gt;0,VLOOKUP(O909,$U$12:$Z$60,6),0)</f>
        <v>0</v>
      </c>
      <c r="R909" s="75" t="str">
        <f t="shared" ref="R909:R972" si="279">IF(O908&gt;0,VLOOKUP(O908,U$12:AE$60,10),R908)</f>
        <v>A+J=</v>
      </c>
      <c r="S909" s="71">
        <f t="shared" ref="S909:S972" si="280">IF(O908&gt;0,VLOOKUP(O908,U$12:AE$60,11),S908)</f>
        <v>45184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15">
      <c r="A910" s="68">
        <f t="shared" si="272"/>
        <v>45031</v>
      </c>
      <c r="B910" s="82">
        <f t="shared" ref="B910:B973" ca="1" si="281">IF(A910&lt;=TODAY(),C910+P910,IF(AND(A910&gt;TODAY(),A910&lt;=$B$1),IF(VLOOKUP(TODAY(),$A$10:$D$10000,4,FALSE)=0,"n.d",C910+P910),"n.d"))</f>
        <v>761.44024575000003</v>
      </c>
      <c r="C910" s="70">
        <f t="shared" si="268"/>
        <v>750</v>
      </c>
      <c r="D910" s="11">
        <f ca="1">IF(A910&lt;$B$1,VLOOKUP(A910,[1]DI!$A$4:$B$15000,2),0)</f>
        <v>0</v>
      </c>
      <c r="E910" s="70">
        <f t="shared" ref="E910:E973" ca="1" si="282">IF(A910&lt;A$10,1,ROUND(((1+D910)^(1/252)),8))</f>
        <v>1</v>
      </c>
      <c r="F910" s="70">
        <f ca="1">(TRUNC(PRODUCT($E$12:$E909),16))</f>
        <v>1.2213338740687301</v>
      </c>
      <c r="G910" s="70">
        <f t="shared" ref="G910:G973" ca="1" si="283">IF(O909&gt;0,F909,G909)</f>
        <v>1.2077668516550899</v>
      </c>
      <c r="H910" s="70">
        <f t="shared" ref="H910:H973" ca="1" si="284">ROUND(F910/G910,8)</f>
        <v>1.01123315</v>
      </c>
      <c r="I910" s="69">
        <f t="shared" si="273"/>
        <v>4.65E-2</v>
      </c>
      <c r="J910" s="71">
        <f t="shared" si="274"/>
        <v>45000</v>
      </c>
      <c r="K910" s="72">
        <f t="shared" si="275"/>
        <v>21</v>
      </c>
      <c r="L910" s="73">
        <f t="shared" si="269"/>
        <v>22</v>
      </c>
      <c r="M910" s="74">
        <f t="shared" si="270"/>
        <v>1.00397585</v>
      </c>
      <c r="N910" s="74">
        <f t="shared" ca="1" si="271"/>
        <v>1.015253661</v>
      </c>
      <c r="O910" s="73">
        <f t="shared" si="276"/>
        <v>0</v>
      </c>
      <c r="P910" s="70">
        <f t="shared" ca="1" si="277"/>
        <v>11.440245750000001</v>
      </c>
      <c r="Q910" s="70">
        <f t="shared" si="278"/>
        <v>0</v>
      </c>
      <c r="R910" s="75" t="str">
        <f t="shared" si="279"/>
        <v>A+J=</v>
      </c>
      <c r="S910" s="71">
        <f t="shared" si="280"/>
        <v>45184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15">
      <c r="A911" s="68">
        <f t="shared" si="272"/>
        <v>45032</v>
      </c>
      <c r="B911" s="82">
        <f t="shared" ca="1" si="281"/>
        <v>761.44024575000003</v>
      </c>
      <c r="C911" s="70">
        <f t="shared" si="268"/>
        <v>750</v>
      </c>
      <c r="D911" s="11">
        <f ca="1">IF(A911&lt;$B$1,VLOOKUP(A911,[1]DI!$A$4:$B$15000,2),0)</f>
        <v>0</v>
      </c>
      <c r="E911" s="70">
        <f t="shared" ca="1" si="282"/>
        <v>1</v>
      </c>
      <c r="F911" s="70">
        <f ca="1">(TRUNC(PRODUCT($E$12:$E910),16))</f>
        <v>1.2213338740687301</v>
      </c>
      <c r="G911" s="70">
        <f t="shared" ca="1" si="283"/>
        <v>1.2077668516550899</v>
      </c>
      <c r="H911" s="70">
        <f t="shared" ca="1" si="284"/>
        <v>1.01123315</v>
      </c>
      <c r="I911" s="69">
        <f t="shared" si="273"/>
        <v>4.65E-2</v>
      </c>
      <c r="J911" s="71">
        <f t="shared" si="274"/>
        <v>45000</v>
      </c>
      <c r="K911" s="72">
        <f t="shared" si="275"/>
        <v>21</v>
      </c>
      <c r="L911" s="73">
        <f t="shared" si="269"/>
        <v>22</v>
      </c>
      <c r="M911" s="74">
        <f t="shared" si="270"/>
        <v>1.00397585</v>
      </c>
      <c r="N911" s="74">
        <f t="shared" ca="1" si="271"/>
        <v>1.015253661</v>
      </c>
      <c r="O911" s="73">
        <f t="shared" si="276"/>
        <v>0</v>
      </c>
      <c r="P911" s="70">
        <f t="shared" ca="1" si="277"/>
        <v>11.440245750000001</v>
      </c>
      <c r="Q911" s="70">
        <f t="shared" si="278"/>
        <v>0</v>
      </c>
      <c r="R911" s="75" t="str">
        <f t="shared" si="279"/>
        <v>A+J=</v>
      </c>
      <c r="S911" s="71">
        <f t="shared" si="280"/>
        <v>45184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15">
      <c r="A912" s="68">
        <f t="shared" si="272"/>
        <v>45033</v>
      </c>
      <c r="B912" s="82">
        <f t="shared" ca="1" si="281"/>
        <v>761.44024575000003</v>
      </c>
      <c r="C912" s="70">
        <f t="shared" si="268"/>
        <v>750</v>
      </c>
      <c r="D912" s="11">
        <f ca="1">IF(A912&lt;$B$1,VLOOKUP(A912,[1]DI!$A$4:$B$15000,2),0)</f>
        <v>0.13650000000000001</v>
      </c>
      <c r="E912" s="70">
        <f t="shared" ca="1" si="282"/>
        <v>1.00050788</v>
      </c>
      <c r="F912" s="70">
        <f ca="1">(TRUNC(PRODUCT($E$12:$E911),16))</f>
        <v>1.2213338740687301</v>
      </c>
      <c r="G912" s="70">
        <f t="shared" ca="1" si="283"/>
        <v>1.2077668516550899</v>
      </c>
      <c r="H912" s="70">
        <f t="shared" ca="1" si="284"/>
        <v>1.01123315</v>
      </c>
      <c r="I912" s="69">
        <f t="shared" si="273"/>
        <v>4.65E-2</v>
      </c>
      <c r="J912" s="71">
        <f t="shared" si="274"/>
        <v>45000</v>
      </c>
      <c r="K912" s="72">
        <f t="shared" si="275"/>
        <v>22</v>
      </c>
      <c r="L912" s="73">
        <f t="shared" si="269"/>
        <v>22</v>
      </c>
      <c r="M912" s="74">
        <f t="shared" si="270"/>
        <v>1.00397585</v>
      </c>
      <c r="N912" s="74">
        <f t="shared" ca="1" si="271"/>
        <v>1.015253661</v>
      </c>
      <c r="O912" s="73">
        <f t="shared" si="276"/>
        <v>0</v>
      </c>
      <c r="P912" s="70">
        <f t="shared" ca="1" si="277"/>
        <v>11.440245750000001</v>
      </c>
      <c r="Q912" s="70">
        <f t="shared" si="278"/>
        <v>0</v>
      </c>
      <c r="R912" s="75" t="str">
        <f t="shared" si="279"/>
        <v>A+J=</v>
      </c>
      <c r="S912" s="71">
        <f t="shared" si="280"/>
        <v>45184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15">
      <c r="A913" s="68">
        <f t="shared" si="272"/>
        <v>45034</v>
      </c>
      <c r="B913" s="82">
        <f t="shared" ca="1" si="281"/>
        <v>761.96438024999998</v>
      </c>
      <c r="C913" s="70">
        <f t="shared" si="268"/>
        <v>750</v>
      </c>
      <c r="D913" s="11">
        <f ca="1">IF(A913&lt;$B$1,VLOOKUP(A913,[1]DI!$A$4:$B$15000,2),0)</f>
        <v>0.13650000000000001</v>
      </c>
      <c r="E913" s="70">
        <f t="shared" ca="1" si="282"/>
        <v>1.00050788</v>
      </c>
      <c r="F913" s="70">
        <f ca="1">(TRUNC(PRODUCT($E$12:$E912),16))</f>
        <v>1.2219541651166901</v>
      </c>
      <c r="G913" s="70">
        <f t="shared" ca="1" si="283"/>
        <v>1.2077668516550899</v>
      </c>
      <c r="H913" s="70">
        <f t="shared" ca="1" si="284"/>
        <v>1.01174673</v>
      </c>
      <c r="I913" s="69">
        <f t="shared" si="273"/>
        <v>4.65E-2</v>
      </c>
      <c r="J913" s="71">
        <f t="shared" si="274"/>
        <v>45000</v>
      </c>
      <c r="K913" s="72">
        <f t="shared" si="275"/>
        <v>23</v>
      </c>
      <c r="L913" s="73">
        <f t="shared" si="269"/>
        <v>23</v>
      </c>
      <c r="M913" s="74">
        <f t="shared" si="270"/>
        <v>1.0041569459999999</v>
      </c>
      <c r="N913" s="74">
        <f t="shared" ca="1" si="271"/>
        <v>1.0159525069999999</v>
      </c>
      <c r="O913" s="73">
        <f t="shared" si="276"/>
        <v>0</v>
      </c>
      <c r="P913" s="70">
        <f t="shared" ca="1" si="277"/>
        <v>11.96438025</v>
      </c>
      <c r="Q913" s="70">
        <f t="shared" si="278"/>
        <v>0</v>
      </c>
      <c r="R913" s="75" t="str">
        <f t="shared" si="279"/>
        <v>A+J=</v>
      </c>
      <c r="S913" s="71">
        <f t="shared" si="280"/>
        <v>45184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15">
      <c r="A914" s="68">
        <f t="shared" si="272"/>
        <v>45035</v>
      </c>
      <c r="B914" s="82">
        <f t="shared" ca="1" si="281"/>
        <v>762.48888075000002</v>
      </c>
      <c r="C914" s="70">
        <f t="shared" si="268"/>
        <v>750</v>
      </c>
      <c r="D914" s="11">
        <f ca="1">IF(A914&lt;$B$1,VLOOKUP(A914,[1]DI!$A$4:$B$15000,2),0)</f>
        <v>0.13650000000000001</v>
      </c>
      <c r="E914" s="70">
        <f t="shared" ca="1" si="282"/>
        <v>1.00050788</v>
      </c>
      <c r="F914" s="70">
        <f ca="1">(TRUNC(PRODUCT($E$12:$E913),16))</f>
        <v>1.2225747711980699</v>
      </c>
      <c r="G914" s="70">
        <f t="shared" ca="1" si="283"/>
        <v>1.2077668516550899</v>
      </c>
      <c r="H914" s="70">
        <f t="shared" ca="1" si="284"/>
        <v>1.01226058</v>
      </c>
      <c r="I914" s="69">
        <f t="shared" si="273"/>
        <v>4.65E-2</v>
      </c>
      <c r="J914" s="71">
        <f t="shared" si="274"/>
        <v>45000</v>
      </c>
      <c r="K914" s="72">
        <f t="shared" si="275"/>
        <v>24</v>
      </c>
      <c r="L914" s="73">
        <f t="shared" si="269"/>
        <v>24</v>
      </c>
      <c r="M914" s="74">
        <f t="shared" si="270"/>
        <v>1.0043380740000001</v>
      </c>
      <c r="N914" s="74">
        <f t="shared" ca="1" si="271"/>
        <v>1.0166518410000001</v>
      </c>
      <c r="O914" s="73">
        <f t="shared" si="276"/>
        <v>0</v>
      </c>
      <c r="P914" s="70">
        <f t="shared" ca="1" si="277"/>
        <v>12.48888075</v>
      </c>
      <c r="Q914" s="70">
        <f t="shared" si="278"/>
        <v>0</v>
      </c>
      <c r="R914" s="75" t="str">
        <f t="shared" si="279"/>
        <v>A+J=</v>
      </c>
      <c r="S914" s="71">
        <f t="shared" si="280"/>
        <v>45184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15">
      <c r="A915" s="68">
        <f t="shared" si="272"/>
        <v>45036</v>
      </c>
      <c r="B915" s="82">
        <f t="shared" ca="1" si="281"/>
        <v>763.01373523999996</v>
      </c>
      <c r="C915" s="70">
        <f t="shared" si="268"/>
        <v>750</v>
      </c>
      <c r="D915" s="11">
        <f ca="1">IF(A915&lt;$B$1,VLOOKUP(A915,[1]DI!$A$4:$B$15000,2),0)</f>
        <v>0.13650000000000001</v>
      </c>
      <c r="E915" s="70">
        <f t="shared" ca="1" si="282"/>
        <v>1.00050788</v>
      </c>
      <c r="F915" s="70">
        <f ca="1">(TRUNC(PRODUCT($E$12:$E914),16))</f>
        <v>1.22319569247287</v>
      </c>
      <c r="G915" s="70">
        <f t="shared" ca="1" si="283"/>
        <v>1.2077668516550899</v>
      </c>
      <c r="H915" s="70">
        <f t="shared" ca="1" si="284"/>
        <v>1.0127746799999999</v>
      </c>
      <c r="I915" s="69">
        <f t="shared" si="273"/>
        <v>4.65E-2</v>
      </c>
      <c r="J915" s="71">
        <f t="shared" si="274"/>
        <v>45000</v>
      </c>
      <c r="K915" s="72">
        <f t="shared" si="275"/>
        <v>25</v>
      </c>
      <c r="L915" s="73">
        <f t="shared" si="269"/>
        <v>25</v>
      </c>
      <c r="M915" s="74">
        <f t="shared" si="270"/>
        <v>1.0045192350000001</v>
      </c>
      <c r="N915" s="74">
        <f t="shared" ca="1" si="271"/>
        <v>1.0173516469999999</v>
      </c>
      <c r="O915" s="73">
        <f t="shared" si="276"/>
        <v>0</v>
      </c>
      <c r="P915" s="70">
        <f t="shared" ca="1" si="277"/>
        <v>13.013735240000001</v>
      </c>
      <c r="Q915" s="70">
        <f t="shared" si="278"/>
        <v>0</v>
      </c>
      <c r="R915" s="75" t="str">
        <f t="shared" si="279"/>
        <v>A+J=</v>
      </c>
      <c r="S915" s="71">
        <f t="shared" si="280"/>
        <v>45184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15">
      <c r="A916" s="68">
        <f t="shared" si="272"/>
        <v>45037</v>
      </c>
      <c r="B916" s="82">
        <f t="shared" ca="1" si="281"/>
        <v>763.53895723999995</v>
      </c>
      <c r="C916" s="70">
        <f t="shared" si="268"/>
        <v>750</v>
      </c>
      <c r="D916" s="11">
        <f ca="1">IF(A916&lt;$B$1,VLOOKUP(A916,[1]DI!$A$4:$B$15000,2),0)</f>
        <v>0</v>
      </c>
      <c r="E916" s="70">
        <f t="shared" ca="1" si="282"/>
        <v>1</v>
      </c>
      <c r="F916" s="70">
        <f ca="1">(TRUNC(PRODUCT($E$12:$E915),16))</f>
        <v>1.22381692910116</v>
      </c>
      <c r="G916" s="70">
        <f t="shared" ca="1" si="283"/>
        <v>1.2077668516550899</v>
      </c>
      <c r="H916" s="70">
        <f t="shared" ca="1" si="284"/>
        <v>1.01328905</v>
      </c>
      <c r="I916" s="69">
        <f t="shared" si="273"/>
        <v>4.65E-2</v>
      </c>
      <c r="J916" s="71">
        <f t="shared" si="274"/>
        <v>45000</v>
      </c>
      <c r="K916" s="72">
        <f t="shared" si="275"/>
        <v>25</v>
      </c>
      <c r="L916" s="73">
        <f t="shared" si="269"/>
        <v>26</v>
      </c>
      <c r="M916" s="74">
        <f t="shared" si="270"/>
        <v>1.0047004289999999</v>
      </c>
      <c r="N916" s="74">
        <f t="shared" ca="1" si="271"/>
        <v>1.0180519429999999</v>
      </c>
      <c r="O916" s="73">
        <f t="shared" si="276"/>
        <v>0</v>
      </c>
      <c r="P916" s="70">
        <f t="shared" ca="1" si="277"/>
        <v>13.53895724</v>
      </c>
      <c r="Q916" s="70">
        <f t="shared" si="278"/>
        <v>0</v>
      </c>
      <c r="R916" s="75" t="str">
        <f t="shared" si="279"/>
        <v>A+J=</v>
      </c>
      <c r="S916" s="71">
        <f t="shared" si="280"/>
        <v>45184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15">
      <c r="A917" s="68">
        <f t="shared" si="272"/>
        <v>45038</v>
      </c>
      <c r="B917" s="82">
        <f t="shared" ca="1" si="281"/>
        <v>763.53895723999995</v>
      </c>
      <c r="C917" s="70">
        <f t="shared" si="268"/>
        <v>750</v>
      </c>
      <c r="D917" s="11">
        <f ca="1">IF(A917&lt;$B$1,VLOOKUP(A917,[1]DI!$A$4:$B$15000,2),0)</f>
        <v>0</v>
      </c>
      <c r="E917" s="70">
        <f t="shared" ca="1" si="282"/>
        <v>1</v>
      </c>
      <c r="F917" s="70">
        <f ca="1">(TRUNC(PRODUCT($E$12:$E916),16))</f>
        <v>1.22381692910116</v>
      </c>
      <c r="G917" s="70">
        <f t="shared" ca="1" si="283"/>
        <v>1.2077668516550899</v>
      </c>
      <c r="H917" s="70">
        <f t="shared" ca="1" si="284"/>
        <v>1.01328905</v>
      </c>
      <c r="I917" s="69">
        <f t="shared" si="273"/>
        <v>4.65E-2</v>
      </c>
      <c r="J917" s="71">
        <f t="shared" si="274"/>
        <v>45000</v>
      </c>
      <c r="K917" s="72">
        <f t="shared" si="275"/>
        <v>25</v>
      </c>
      <c r="L917" s="73">
        <f t="shared" si="269"/>
        <v>26</v>
      </c>
      <c r="M917" s="74">
        <f t="shared" si="270"/>
        <v>1.0047004289999999</v>
      </c>
      <c r="N917" s="74">
        <f t="shared" ca="1" si="271"/>
        <v>1.0180519429999999</v>
      </c>
      <c r="O917" s="73">
        <f t="shared" si="276"/>
        <v>0</v>
      </c>
      <c r="P917" s="70">
        <f t="shared" ca="1" si="277"/>
        <v>13.53895724</v>
      </c>
      <c r="Q917" s="70">
        <f t="shared" si="278"/>
        <v>0</v>
      </c>
      <c r="R917" s="75" t="str">
        <f t="shared" si="279"/>
        <v>A+J=</v>
      </c>
      <c r="S917" s="71">
        <f t="shared" si="280"/>
        <v>45184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15">
      <c r="A918" s="68">
        <f t="shared" si="272"/>
        <v>45039</v>
      </c>
      <c r="B918" s="82">
        <f t="shared" ca="1" si="281"/>
        <v>763.53895723999995</v>
      </c>
      <c r="C918" s="70">
        <f t="shared" si="268"/>
        <v>750</v>
      </c>
      <c r="D918" s="11">
        <f ca="1">IF(A918&lt;$B$1,VLOOKUP(A918,[1]DI!$A$4:$B$15000,2),0)</f>
        <v>0</v>
      </c>
      <c r="E918" s="70">
        <f t="shared" ca="1" si="282"/>
        <v>1</v>
      </c>
      <c r="F918" s="70">
        <f ca="1">(TRUNC(PRODUCT($E$12:$E917),16))</f>
        <v>1.22381692910116</v>
      </c>
      <c r="G918" s="70">
        <f t="shared" ca="1" si="283"/>
        <v>1.2077668516550899</v>
      </c>
      <c r="H918" s="70">
        <f t="shared" ca="1" si="284"/>
        <v>1.01328905</v>
      </c>
      <c r="I918" s="69">
        <f t="shared" si="273"/>
        <v>4.65E-2</v>
      </c>
      <c r="J918" s="71">
        <f t="shared" si="274"/>
        <v>45000</v>
      </c>
      <c r="K918" s="72">
        <f t="shared" si="275"/>
        <v>25</v>
      </c>
      <c r="L918" s="73">
        <f t="shared" si="269"/>
        <v>26</v>
      </c>
      <c r="M918" s="74">
        <f t="shared" si="270"/>
        <v>1.0047004289999999</v>
      </c>
      <c r="N918" s="74">
        <f t="shared" ca="1" si="271"/>
        <v>1.0180519429999999</v>
      </c>
      <c r="O918" s="73">
        <f t="shared" si="276"/>
        <v>0</v>
      </c>
      <c r="P918" s="70">
        <f t="shared" ca="1" si="277"/>
        <v>13.53895724</v>
      </c>
      <c r="Q918" s="70">
        <f t="shared" si="278"/>
        <v>0</v>
      </c>
      <c r="R918" s="75" t="str">
        <f t="shared" si="279"/>
        <v>A+J=</v>
      </c>
      <c r="S918" s="71">
        <f t="shared" si="280"/>
        <v>45184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15">
      <c r="A919" s="68">
        <f t="shared" si="272"/>
        <v>45040</v>
      </c>
      <c r="B919" s="82">
        <f t="shared" ca="1" si="281"/>
        <v>763.53895723999995</v>
      </c>
      <c r="C919" s="70">
        <f t="shared" si="268"/>
        <v>750</v>
      </c>
      <c r="D919" s="11">
        <f ca="1">IF(A919&lt;$B$1,VLOOKUP(A919,[1]DI!$A$4:$B$15000,2),0)</f>
        <v>0.13650000000000001</v>
      </c>
      <c r="E919" s="70">
        <f t="shared" ca="1" si="282"/>
        <v>1.00050788</v>
      </c>
      <c r="F919" s="70">
        <f ca="1">(TRUNC(PRODUCT($E$12:$E918),16))</f>
        <v>1.22381692910116</v>
      </c>
      <c r="G919" s="70">
        <f t="shared" ca="1" si="283"/>
        <v>1.2077668516550899</v>
      </c>
      <c r="H919" s="70">
        <f t="shared" ca="1" si="284"/>
        <v>1.01328905</v>
      </c>
      <c r="I919" s="69">
        <f t="shared" si="273"/>
        <v>4.65E-2</v>
      </c>
      <c r="J919" s="71">
        <f t="shared" si="274"/>
        <v>45000</v>
      </c>
      <c r="K919" s="72">
        <f t="shared" si="275"/>
        <v>26</v>
      </c>
      <c r="L919" s="73">
        <f t="shared" si="269"/>
        <v>26</v>
      </c>
      <c r="M919" s="74">
        <f t="shared" si="270"/>
        <v>1.0047004289999999</v>
      </c>
      <c r="N919" s="74">
        <f t="shared" ca="1" si="271"/>
        <v>1.0180519429999999</v>
      </c>
      <c r="O919" s="73">
        <f t="shared" si="276"/>
        <v>0</v>
      </c>
      <c r="P919" s="70">
        <f t="shared" ca="1" si="277"/>
        <v>13.53895724</v>
      </c>
      <c r="Q919" s="70">
        <f t="shared" si="278"/>
        <v>0</v>
      </c>
      <c r="R919" s="75" t="str">
        <f t="shared" si="279"/>
        <v>A+J=</v>
      </c>
      <c r="S919" s="71">
        <f t="shared" si="280"/>
        <v>45184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15">
      <c r="A920" s="68">
        <f t="shared" si="272"/>
        <v>45041</v>
      </c>
      <c r="B920" s="82">
        <f t="shared" ca="1" si="281"/>
        <v>764.06453999999997</v>
      </c>
      <c r="C920" s="70">
        <f t="shared" si="268"/>
        <v>750</v>
      </c>
      <c r="D920" s="11">
        <f ca="1">IF(A920&lt;$B$1,VLOOKUP(A920,[1]DI!$A$4:$B$15000,2),0)</f>
        <v>0.13650000000000001</v>
      </c>
      <c r="E920" s="70">
        <f t="shared" ca="1" si="282"/>
        <v>1.00050788</v>
      </c>
      <c r="F920" s="70">
        <f ca="1">(TRUNC(PRODUCT($E$12:$E919),16))</f>
        <v>1.2244384812431099</v>
      </c>
      <c r="G920" s="70">
        <f t="shared" ca="1" si="283"/>
        <v>1.2077668516550899</v>
      </c>
      <c r="H920" s="70">
        <f t="shared" ca="1" si="284"/>
        <v>1.0138036800000001</v>
      </c>
      <c r="I920" s="69">
        <f t="shared" si="273"/>
        <v>4.65E-2</v>
      </c>
      <c r="J920" s="71">
        <f t="shared" si="274"/>
        <v>45000</v>
      </c>
      <c r="K920" s="72">
        <f t="shared" si="275"/>
        <v>27</v>
      </c>
      <c r="L920" s="73">
        <f t="shared" si="269"/>
        <v>27</v>
      </c>
      <c r="M920" s="74">
        <f t="shared" si="270"/>
        <v>1.0048816549999999</v>
      </c>
      <c r="N920" s="74">
        <f t="shared" ca="1" si="271"/>
        <v>1.0187527199999999</v>
      </c>
      <c r="O920" s="73">
        <f t="shared" si="276"/>
        <v>0</v>
      </c>
      <c r="P920" s="70">
        <f t="shared" ca="1" si="277"/>
        <v>14.064539999999999</v>
      </c>
      <c r="Q920" s="70">
        <f t="shared" si="278"/>
        <v>0</v>
      </c>
      <c r="R920" s="75" t="str">
        <f t="shared" si="279"/>
        <v>A+J=</v>
      </c>
      <c r="S920" s="71">
        <f t="shared" si="280"/>
        <v>45184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15">
      <c r="A921" s="68">
        <f t="shared" si="272"/>
        <v>45042</v>
      </c>
      <c r="B921" s="82">
        <f t="shared" ca="1" si="281"/>
        <v>764.5904835</v>
      </c>
      <c r="C921" s="70">
        <f t="shared" si="268"/>
        <v>750</v>
      </c>
      <c r="D921" s="11">
        <f ca="1">IF(A921&lt;$B$1,VLOOKUP(A921,[1]DI!$A$4:$B$15000,2),0)</f>
        <v>0.13650000000000001</v>
      </c>
      <c r="E921" s="70">
        <f t="shared" ca="1" si="282"/>
        <v>1.00050788</v>
      </c>
      <c r="F921" s="70">
        <f ca="1">(TRUNC(PRODUCT($E$12:$E920),16))</f>
        <v>1.22506034905897</v>
      </c>
      <c r="G921" s="70">
        <f t="shared" ca="1" si="283"/>
        <v>1.2077668516550899</v>
      </c>
      <c r="H921" s="70">
        <f t="shared" ca="1" si="284"/>
        <v>1.0143185699999999</v>
      </c>
      <c r="I921" s="69">
        <f t="shared" si="273"/>
        <v>4.65E-2</v>
      </c>
      <c r="J921" s="71">
        <f t="shared" si="274"/>
        <v>45000</v>
      </c>
      <c r="K921" s="72">
        <f t="shared" si="275"/>
        <v>28</v>
      </c>
      <c r="L921" s="73">
        <f t="shared" si="269"/>
        <v>28</v>
      </c>
      <c r="M921" s="74">
        <f t="shared" si="270"/>
        <v>1.005062914</v>
      </c>
      <c r="N921" s="74">
        <f t="shared" ca="1" si="271"/>
        <v>1.019453978</v>
      </c>
      <c r="O921" s="73">
        <f t="shared" si="276"/>
        <v>0</v>
      </c>
      <c r="P921" s="70">
        <f t="shared" ca="1" si="277"/>
        <v>14.590483499999999</v>
      </c>
      <c r="Q921" s="70">
        <f t="shared" si="278"/>
        <v>0</v>
      </c>
      <c r="R921" s="75" t="str">
        <f t="shared" si="279"/>
        <v>A+J=</v>
      </c>
      <c r="S921" s="71">
        <f t="shared" si="280"/>
        <v>45184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15">
      <c r="A922" s="68">
        <f t="shared" si="272"/>
        <v>45043</v>
      </c>
      <c r="B922" s="82">
        <f t="shared" ca="1" si="281"/>
        <v>765.11678700000004</v>
      </c>
      <c r="C922" s="70">
        <f t="shared" si="268"/>
        <v>750</v>
      </c>
      <c r="D922" s="11">
        <f ca="1">IF(A922&lt;$B$1,VLOOKUP(A922,[1]DI!$A$4:$B$15000,2),0)</f>
        <v>0.13650000000000001</v>
      </c>
      <c r="E922" s="70">
        <f t="shared" ca="1" si="282"/>
        <v>1.00050788</v>
      </c>
      <c r="F922" s="70">
        <f ca="1">(TRUNC(PRODUCT($E$12:$E921),16))</f>
        <v>1.2256825327090499</v>
      </c>
      <c r="G922" s="70">
        <f t="shared" ca="1" si="283"/>
        <v>1.2077668516550899</v>
      </c>
      <c r="H922" s="70">
        <f t="shared" ca="1" si="284"/>
        <v>1.0148337199999999</v>
      </c>
      <c r="I922" s="69">
        <f t="shared" si="273"/>
        <v>4.65E-2</v>
      </c>
      <c r="J922" s="71">
        <f t="shared" si="274"/>
        <v>45000</v>
      </c>
      <c r="K922" s="72">
        <f t="shared" si="275"/>
        <v>29</v>
      </c>
      <c r="L922" s="73">
        <f t="shared" si="269"/>
        <v>29</v>
      </c>
      <c r="M922" s="74">
        <f t="shared" si="270"/>
        <v>1.0052442049999999</v>
      </c>
      <c r="N922" s="74">
        <f t="shared" ca="1" si="271"/>
        <v>1.0201557160000001</v>
      </c>
      <c r="O922" s="73">
        <f t="shared" si="276"/>
        <v>0</v>
      </c>
      <c r="P922" s="70">
        <f t="shared" ca="1" si="277"/>
        <v>15.116787</v>
      </c>
      <c r="Q922" s="70">
        <f t="shared" si="278"/>
        <v>0</v>
      </c>
      <c r="R922" s="75" t="str">
        <f t="shared" si="279"/>
        <v>A+J=</v>
      </c>
      <c r="S922" s="71">
        <f t="shared" si="280"/>
        <v>45184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15">
      <c r="A923" s="68">
        <f t="shared" si="272"/>
        <v>45044</v>
      </c>
      <c r="B923" s="82">
        <f t="shared" ca="1" si="281"/>
        <v>765.64346024999998</v>
      </c>
      <c r="C923" s="70">
        <f t="shared" si="268"/>
        <v>750</v>
      </c>
      <c r="D923" s="11">
        <f ca="1">IF(A923&lt;$B$1,VLOOKUP(A923,[1]DI!$A$4:$B$15000,2),0)</f>
        <v>0.13650000000000001</v>
      </c>
      <c r="E923" s="70">
        <f t="shared" ca="1" si="282"/>
        <v>1.00050788</v>
      </c>
      <c r="F923" s="70">
        <f ca="1">(TRUNC(PRODUCT($E$12:$E922),16))</f>
        <v>1.2263050323537601</v>
      </c>
      <c r="G923" s="70">
        <f t="shared" ca="1" si="283"/>
        <v>1.2077668516550899</v>
      </c>
      <c r="H923" s="70">
        <f t="shared" ca="1" si="284"/>
        <v>1.0153491400000001</v>
      </c>
      <c r="I923" s="69">
        <f t="shared" si="273"/>
        <v>4.65E-2</v>
      </c>
      <c r="J923" s="71">
        <f t="shared" si="274"/>
        <v>45000</v>
      </c>
      <c r="K923" s="72">
        <f t="shared" si="275"/>
        <v>30</v>
      </c>
      <c r="L923" s="73">
        <f t="shared" si="269"/>
        <v>30</v>
      </c>
      <c r="M923" s="74">
        <f t="shared" si="270"/>
        <v>1.0054255299999999</v>
      </c>
      <c r="N923" s="74">
        <f t="shared" ca="1" si="271"/>
        <v>1.0208579470000001</v>
      </c>
      <c r="O923" s="73">
        <f t="shared" si="276"/>
        <v>0</v>
      </c>
      <c r="P923" s="70">
        <f t="shared" ca="1" si="277"/>
        <v>15.64346025</v>
      </c>
      <c r="Q923" s="70">
        <f t="shared" si="278"/>
        <v>0</v>
      </c>
      <c r="R923" s="75" t="str">
        <f t="shared" si="279"/>
        <v>A+J=</v>
      </c>
      <c r="S923" s="71">
        <f t="shared" si="280"/>
        <v>45184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15">
      <c r="A924" s="68">
        <f t="shared" si="272"/>
        <v>45045</v>
      </c>
      <c r="B924" s="82">
        <f t="shared" ca="1" si="281"/>
        <v>766.17048675000001</v>
      </c>
      <c r="C924" s="70">
        <f t="shared" si="268"/>
        <v>750</v>
      </c>
      <c r="D924" s="11">
        <f ca="1">IF(A924&lt;$B$1,VLOOKUP(A924,[1]DI!$A$4:$B$15000,2),0)</f>
        <v>0</v>
      </c>
      <c r="E924" s="70">
        <f t="shared" ca="1" si="282"/>
        <v>1</v>
      </c>
      <c r="F924" s="70">
        <f ca="1">(TRUNC(PRODUCT($E$12:$E923),16))</f>
        <v>1.2269278481535899</v>
      </c>
      <c r="G924" s="70">
        <f t="shared" ca="1" si="283"/>
        <v>1.2077668516550899</v>
      </c>
      <c r="H924" s="70">
        <f t="shared" ca="1" si="284"/>
        <v>1.0158648100000001</v>
      </c>
      <c r="I924" s="69">
        <f t="shared" si="273"/>
        <v>4.65E-2</v>
      </c>
      <c r="J924" s="71">
        <f t="shared" si="274"/>
        <v>45000</v>
      </c>
      <c r="K924" s="72">
        <f t="shared" si="275"/>
        <v>30</v>
      </c>
      <c r="L924" s="73">
        <f t="shared" si="269"/>
        <v>31</v>
      </c>
      <c r="M924" s="74">
        <f t="shared" si="270"/>
        <v>1.0056068869999999</v>
      </c>
      <c r="N924" s="74">
        <f t="shared" ca="1" si="271"/>
        <v>1.021560649</v>
      </c>
      <c r="O924" s="73">
        <f t="shared" si="276"/>
        <v>0</v>
      </c>
      <c r="P924" s="70">
        <f t="shared" ca="1" si="277"/>
        <v>16.170486749999998</v>
      </c>
      <c r="Q924" s="70">
        <f t="shared" si="278"/>
        <v>0</v>
      </c>
      <c r="R924" s="75" t="str">
        <f t="shared" si="279"/>
        <v>A+J=</v>
      </c>
      <c r="S924" s="71">
        <f t="shared" si="280"/>
        <v>45184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15">
      <c r="A925" s="68">
        <f t="shared" si="272"/>
        <v>45046</v>
      </c>
      <c r="B925" s="82">
        <f t="shared" ca="1" si="281"/>
        <v>766.17048675000001</v>
      </c>
      <c r="C925" s="70">
        <f t="shared" si="268"/>
        <v>750</v>
      </c>
      <c r="D925" s="11">
        <f ca="1">IF(A925&lt;$B$1,VLOOKUP(A925,[1]DI!$A$4:$B$15000,2),0)</f>
        <v>0</v>
      </c>
      <c r="E925" s="70">
        <f t="shared" ca="1" si="282"/>
        <v>1</v>
      </c>
      <c r="F925" s="70">
        <f ca="1">(TRUNC(PRODUCT($E$12:$E924),16))</f>
        <v>1.2269278481535899</v>
      </c>
      <c r="G925" s="70">
        <f t="shared" ca="1" si="283"/>
        <v>1.2077668516550899</v>
      </c>
      <c r="H925" s="70">
        <f t="shared" ca="1" si="284"/>
        <v>1.0158648100000001</v>
      </c>
      <c r="I925" s="69">
        <f t="shared" si="273"/>
        <v>4.65E-2</v>
      </c>
      <c r="J925" s="71">
        <f t="shared" si="274"/>
        <v>45000</v>
      </c>
      <c r="K925" s="72">
        <f t="shared" si="275"/>
        <v>30</v>
      </c>
      <c r="L925" s="73">
        <f t="shared" si="269"/>
        <v>31</v>
      </c>
      <c r="M925" s="74">
        <f t="shared" si="270"/>
        <v>1.0056068869999999</v>
      </c>
      <c r="N925" s="74">
        <f t="shared" ca="1" si="271"/>
        <v>1.021560649</v>
      </c>
      <c r="O925" s="73">
        <f t="shared" si="276"/>
        <v>0</v>
      </c>
      <c r="P925" s="70">
        <f t="shared" ca="1" si="277"/>
        <v>16.170486749999998</v>
      </c>
      <c r="Q925" s="70">
        <f t="shared" si="278"/>
        <v>0</v>
      </c>
      <c r="R925" s="75" t="str">
        <f t="shared" si="279"/>
        <v>A+J=</v>
      </c>
      <c r="S925" s="71">
        <f t="shared" si="280"/>
        <v>45184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19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</row>
    <row r="926" spans="1:191" x14ac:dyDescent="0.15">
      <c r="A926" s="68">
        <f t="shared" si="272"/>
        <v>45047</v>
      </c>
      <c r="B926" s="82">
        <f t="shared" ca="1" si="281"/>
        <v>766.17048675000001</v>
      </c>
      <c r="C926" s="70">
        <f t="shared" si="268"/>
        <v>750</v>
      </c>
      <c r="D926" s="11">
        <f ca="1">IF(A926&lt;$B$1,VLOOKUP(A926,[1]DI!$A$4:$B$15000,2),0)</f>
        <v>0</v>
      </c>
      <c r="E926" s="70">
        <f t="shared" ca="1" si="282"/>
        <v>1</v>
      </c>
      <c r="F926" s="70">
        <f ca="1">(TRUNC(PRODUCT($E$12:$E925),16))</f>
        <v>1.2269278481535899</v>
      </c>
      <c r="G926" s="70">
        <f t="shared" ca="1" si="283"/>
        <v>1.2077668516550899</v>
      </c>
      <c r="H926" s="70">
        <f t="shared" ca="1" si="284"/>
        <v>1.0158648100000001</v>
      </c>
      <c r="I926" s="69">
        <f t="shared" si="273"/>
        <v>4.65E-2</v>
      </c>
      <c r="J926" s="71">
        <f t="shared" si="274"/>
        <v>45000</v>
      </c>
      <c r="K926" s="72">
        <f t="shared" si="275"/>
        <v>30</v>
      </c>
      <c r="L926" s="73">
        <f t="shared" si="269"/>
        <v>31</v>
      </c>
      <c r="M926" s="74">
        <f t="shared" si="270"/>
        <v>1.0056068869999999</v>
      </c>
      <c r="N926" s="74">
        <f t="shared" ca="1" si="271"/>
        <v>1.021560649</v>
      </c>
      <c r="O926" s="73">
        <f t="shared" si="276"/>
        <v>0</v>
      </c>
      <c r="P926" s="70">
        <f t="shared" ca="1" si="277"/>
        <v>16.170486749999998</v>
      </c>
      <c r="Q926" s="70">
        <f t="shared" si="278"/>
        <v>0</v>
      </c>
      <c r="R926" s="75" t="str">
        <f t="shared" si="279"/>
        <v>A+J=</v>
      </c>
      <c r="S926" s="71">
        <f t="shared" si="280"/>
        <v>45184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19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</row>
    <row r="927" spans="1:191" x14ac:dyDescent="0.15">
      <c r="A927" s="68">
        <f t="shared" si="272"/>
        <v>45048</v>
      </c>
      <c r="B927" s="82">
        <f t="shared" ca="1" si="281"/>
        <v>766.17048675000001</v>
      </c>
      <c r="C927" s="70">
        <f t="shared" si="268"/>
        <v>750</v>
      </c>
      <c r="D927" s="11">
        <f ca="1">IF(A927&lt;$B$1,VLOOKUP(A927,[1]DI!$A$4:$B$15000,2),0)</f>
        <v>0.13650000000000001</v>
      </c>
      <c r="E927" s="70">
        <f t="shared" ca="1" si="282"/>
        <v>1.00050788</v>
      </c>
      <c r="F927" s="70">
        <f ca="1">(TRUNC(PRODUCT($E$12:$E926),16))</f>
        <v>1.2269278481535899</v>
      </c>
      <c r="G927" s="70">
        <f t="shared" ca="1" si="283"/>
        <v>1.2077668516550899</v>
      </c>
      <c r="H927" s="70">
        <f t="shared" ca="1" si="284"/>
        <v>1.0158648100000001</v>
      </c>
      <c r="I927" s="69">
        <f t="shared" si="273"/>
        <v>4.65E-2</v>
      </c>
      <c r="J927" s="71">
        <f t="shared" si="274"/>
        <v>45000</v>
      </c>
      <c r="K927" s="72">
        <f t="shared" si="275"/>
        <v>31</v>
      </c>
      <c r="L927" s="73">
        <f t="shared" si="269"/>
        <v>31</v>
      </c>
      <c r="M927" s="74">
        <f t="shared" si="270"/>
        <v>1.0056068869999999</v>
      </c>
      <c r="N927" s="74">
        <f t="shared" ca="1" si="271"/>
        <v>1.021560649</v>
      </c>
      <c r="O927" s="73">
        <f t="shared" si="276"/>
        <v>0</v>
      </c>
      <c r="P927" s="70">
        <f t="shared" ca="1" si="277"/>
        <v>16.170486749999998</v>
      </c>
      <c r="Q927" s="70">
        <f t="shared" si="278"/>
        <v>0</v>
      </c>
      <c r="R927" s="75" t="str">
        <f t="shared" si="279"/>
        <v>A+J=</v>
      </c>
      <c r="S927" s="71">
        <f t="shared" si="280"/>
        <v>45184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15">
      <c r="A928" s="68">
        <f t="shared" si="272"/>
        <v>45049</v>
      </c>
      <c r="B928" s="82">
        <f t="shared" ca="1" si="281"/>
        <v>766.69788225000002</v>
      </c>
      <c r="C928" s="70">
        <f t="shared" si="268"/>
        <v>750</v>
      </c>
      <c r="D928" s="11">
        <f ca="1">IF(A928&lt;$B$1,VLOOKUP(A928,[1]DI!$A$4:$B$15000,2),0)</f>
        <v>0.13650000000000001</v>
      </c>
      <c r="E928" s="70">
        <f t="shared" ca="1" si="282"/>
        <v>1.00050788</v>
      </c>
      <c r="F928" s="70">
        <f ca="1">(TRUNC(PRODUCT($E$12:$E927),16))</f>
        <v>1.22755098026911</v>
      </c>
      <c r="G928" s="70">
        <f t="shared" ca="1" si="283"/>
        <v>1.2077668516550899</v>
      </c>
      <c r="H928" s="70">
        <f t="shared" ca="1" si="284"/>
        <v>1.0163807499999999</v>
      </c>
      <c r="I928" s="69">
        <f t="shared" si="273"/>
        <v>4.65E-2</v>
      </c>
      <c r="J928" s="71">
        <f t="shared" si="274"/>
        <v>45000</v>
      </c>
      <c r="K928" s="72">
        <f t="shared" si="275"/>
        <v>32</v>
      </c>
      <c r="L928" s="73">
        <f t="shared" si="269"/>
        <v>32</v>
      </c>
      <c r="M928" s="74">
        <f t="shared" si="270"/>
        <v>1.005788277</v>
      </c>
      <c r="N928" s="74">
        <f t="shared" ca="1" si="271"/>
        <v>1.0222638429999999</v>
      </c>
      <c r="O928" s="73">
        <f t="shared" si="276"/>
        <v>0</v>
      </c>
      <c r="P928" s="70">
        <f t="shared" ca="1" si="277"/>
        <v>16.697882249999999</v>
      </c>
      <c r="Q928" s="70">
        <f t="shared" si="278"/>
        <v>0</v>
      </c>
      <c r="R928" s="75" t="str">
        <f t="shared" si="279"/>
        <v>A+J=</v>
      </c>
      <c r="S928" s="71">
        <f t="shared" si="280"/>
        <v>45184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15">
      <c r="A929" s="68">
        <f t="shared" si="272"/>
        <v>45050</v>
      </c>
      <c r="B929" s="82">
        <f t="shared" ca="1" si="281"/>
        <v>767.22563924999997</v>
      </c>
      <c r="C929" s="70">
        <f t="shared" si="268"/>
        <v>750</v>
      </c>
      <c r="D929" s="11">
        <f ca="1">IF(A929&lt;$B$1,VLOOKUP(A929,[1]DI!$A$4:$B$15000,2),0)</f>
        <v>0.13650000000000001</v>
      </c>
      <c r="E929" s="70">
        <f t="shared" ca="1" si="282"/>
        <v>1.00050788</v>
      </c>
      <c r="F929" s="70">
        <f ca="1">(TRUNC(PRODUCT($E$12:$E928),16))</f>
        <v>1.2281744288609699</v>
      </c>
      <c r="G929" s="70">
        <f t="shared" ca="1" si="283"/>
        <v>1.2077668516550899</v>
      </c>
      <c r="H929" s="70">
        <f t="shared" ca="1" si="284"/>
        <v>1.01689695</v>
      </c>
      <c r="I929" s="69">
        <f t="shared" si="273"/>
        <v>4.65E-2</v>
      </c>
      <c r="J929" s="71">
        <f t="shared" si="274"/>
        <v>45000</v>
      </c>
      <c r="K929" s="72">
        <f t="shared" si="275"/>
        <v>33</v>
      </c>
      <c r="L929" s="73">
        <f t="shared" si="269"/>
        <v>33</v>
      </c>
      <c r="M929" s="74">
        <f t="shared" si="270"/>
        <v>1.005969699</v>
      </c>
      <c r="N929" s="74">
        <f t="shared" ca="1" si="271"/>
        <v>1.022967519</v>
      </c>
      <c r="O929" s="73">
        <f t="shared" si="276"/>
        <v>0</v>
      </c>
      <c r="P929" s="70">
        <f t="shared" ca="1" si="277"/>
        <v>17.22563925</v>
      </c>
      <c r="Q929" s="70">
        <f t="shared" si="278"/>
        <v>0</v>
      </c>
      <c r="R929" s="75" t="str">
        <f t="shared" si="279"/>
        <v>A+J=</v>
      </c>
      <c r="S929" s="71">
        <f t="shared" si="280"/>
        <v>45184</v>
      </c>
      <c r="T929" s="8"/>
      <c r="U929" s="8"/>
      <c r="V929" s="8"/>
      <c r="W929" s="8"/>
      <c r="X929" s="1"/>
      <c r="Y929" s="8"/>
      <c r="Z929" s="8"/>
      <c r="AA929" s="8"/>
      <c r="AB929" s="8"/>
      <c r="AC929" s="8"/>
      <c r="AD929" s="9"/>
      <c r="AE929" s="8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15">
      <c r="A930" s="68">
        <f t="shared" si="272"/>
        <v>45051</v>
      </c>
      <c r="B930" s="82">
        <f t="shared" ca="1" si="281"/>
        <v>767.75375774999998</v>
      </c>
      <c r="C930" s="70">
        <f t="shared" si="268"/>
        <v>750</v>
      </c>
      <c r="D930" s="11">
        <f ca="1">IF(A930&lt;$B$1,VLOOKUP(A930,[1]DI!$A$4:$B$15000,2),0)</f>
        <v>0.13650000000000001</v>
      </c>
      <c r="E930" s="70">
        <f t="shared" ca="1" si="282"/>
        <v>1.00050788</v>
      </c>
      <c r="F930" s="70">
        <f ca="1">(TRUNC(PRODUCT($E$12:$E929),16))</f>
        <v>1.2287981940899</v>
      </c>
      <c r="G930" s="70">
        <f t="shared" ca="1" si="283"/>
        <v>1.2077668516550899</v>
      </c>
      <c r="H930" s="70">
        <f t="shared" ca="1" si="284"/>
        <v>1.0174134100000001</v>
      </c>
      <c r="I930" s="69">
        <f t="shared" si="273"/>
        <v>4.65E-2</v>
      </c>
      <c r="J930" s="71">
        <f t="shared" si="274"/>
        <v>45000</v>
      </c>
      <c r="K930" s="72">
        <f t="shared" si="275"/>
        <v>34</v>
      </c>
      <c r="L930" s="73">
        <f t="shared" si="269"/>
        <v>34</v>
      </c>
      <c r="M930" s="74">
        <f t="shared" si="270"/>
        <v>1.0061511540000001</v>
      </c>
      <c r="N930" s="74">
        <f t="shared" ca="1" si="271"/>
        <v>1.0236716770000001</v>
      </c>
      <c r="O930" s="73">
        <f t="shared" si="276"/>
        <v>0</v>
      </c>
      <c r="P930" s="70">
        <f t="shared" ca="1" si="277"/>
        <v>17.753757749999998</v>
      </c>
      <c r="Q930" s="70">
        <f t="shared" si="278"/>
        <v>0</v>
      </c>
      <c r="R930" s="75" t="str">
        <f t="shared" si="279"/>
        <v>A+J=</v>
      </c>
      <c r="S930" s="71">
        <f t="shared" si="280"/>
        <v>45184</v>
      </c>
      <c r="T930" s="8"/>
      <c r="U930" s="8"/>
      <c r="V930" s="8"/>
      <c r="W930" s="8"/>
      <c r="X930" s="1"/>
      <c r="Y930" s="8"/>
      <c r="Z930" s="8"/>
      <c r="AA930" s="8"/>
      <c r="AB930" s="8"/>
      <c r="AC930" s="8"/>
      <c r="AD930" s="9"/>
      <c r="AE930" s="8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15">
      <c r="A931" s="68">
        <f t="shared" si="272"/>
        <v>45052</v>
      </c>
      <c r="B931" s="82">
        <f t="shared" ca="1" si="281"/>
        <v>768.28224523999995</v>
      </c>
      <c r="C931" s="70">
        <f t="shared" si="268"/>
        <v>750</v>
      </c>
      <c r="D931" s="11">
        <f ca="1">IF(A931&lt;$B$1,VLOOKUP(A931,[1]DI!$A$4:$B$15000,2),0)</f>
        <v>0</v>
      </c>
      <c r="E931" s="70">
        <f t="shared" ca="1" si="282"/>
        <v>1</v>
      </c>
      <c r="F931" s="70">
        <f ca="1">(TRUNC(PRODUCT($E$12:$E930),16))</f>
        <v>1.2294222761167199</v>
      </c>
      <c r="G931" s="70">
        <f t="shared" ca="1" si="283"/>
        <v>1.2077668516550899</v>
      </c>
      <c r="H931" s="70">
        <f t="shared" ca="1" si="284"/>
        <v>1.01793014</v>
      </c>
      <c r="I931" s="69">
        <f t="shared" si="273"/>
        <v>4.65E-2</v>
      </c>
      <c r="J931" s="71">
        <f t="shared" si="274"/>
        <v>45000</v>
      </c>
      <c r="K931" s="72">
        <f t="shared" si="275"/>
        <v>34</v>
      </c>
      <c r="L931" s="73">
        <f t="shared" si="269"/>
        <v>35</v>
      </c>
      <c r="M931" s="74">
        <f t="shared" si="270"/>
        <v>1.0063326420000001</v>
      </c>
      <c r="N931" s="74">
        <f t="shared" ca="1" si="271"/>
        <v>1.0243763269999999</v>
      </c>
      <c r="O931" s="73">
        <f t="shared" si="276"/>
        <v>0</v>
      </c>
      <c r="P931" s="70">
        <f t="shared" ca="1" si="277"/>
        <v>18.282245240000002</v>
      </c>
      <c r="Q931" s="70">
        <f t="shared" si="278"/>
        <v>0</v>
      </c>
      <c r="R931" s="75" t="str">
        <f t="shared" si="279"/>
        <v>A+J=</v>
      </c>
      <c r="S931" s="71">
        <f t="shared" si="280"/>
        <v>45184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15">
      <c r="A932" s="68">
        <f t="shared" si="272"/>
        <v>45053</v>
      </c>
      <c r="B932" s="82">
        <f t="shared" ca="1" si="281"/>
        <v>768.28224523999995</v>
      </c>
      <c r="C932" s="70">
        <f t="shared" si="268"/>
        <v>750</v>
      </c>
      <c r="D932" s="11">
        <f ca="1">IF(A932&lt;$B$1,VLOOKUP(A932,[1]DI!$A$4:$B$15000,2),0)</f>
        <v>0</v>
      </c>
      <c r="E932" s="70">
        <f t="shared" ca="1" si="282"/>
        <v>1</v>
      </c>
      <c r="F932" s="70">
        <f ca="1">(TRUNC(PRODUCT($E$12:$E931),16))</f>
        <v>1.2294222761167199</v>
      </c>
      <c r="G932" s="70">
        <f t="shared" ca="1" si="283"/>
        <v>1.2077668516550899</v>
      </c>
      <c r="H932" s="70">
        <f t="shared" ca="1" si="284"/>
        <v>1.01793014</v>
      </c>
      <c r="I932" s="69">
        <f t="shared" si="273"/>
        <v>4.65E-2</v>
      </c>
      <c r="J932" s="71">
        <f t="shared" si="274"/>
        <v>45000</v>
      </c>
      <c r="K932" s="72">
        <f t="shared" si="275"/>
        <v>34</v>
      </c>
      <c r="L932" s="73">
        <f t="shared" si="269"/>
        <v>35</v>
      </c>
      <c r="M932" s="74">
        <f t="shared" si="270"/>
        <v>1.0063326420000001</v>
      </c>
      <c r="N932" s="74">
        <f t="shared" ca="1" si="271"/>
        <v>1.0243763269999999</v>
      </c>
      <c r="O932" s="73">
        <f t="shared" si="276"/>
        <v>0</v>
      </c>
      <c r="P932" s="70">
        <f t="shared" ca="1" si="277"/>
        <v>18.282245240000002</v>
      </c>
      <c r="Q932" s="70">
        <f t="shared" si="278"/>
        <v>0</v>
      </c>
      <c r="R932" s="75" t="str">
        <f t="shared" si="279"/>
        <v>A+J=</v>
      </c>
      <c r="S932" s="71">
        <f t="shared" si="280"/>
        <v>45184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15">
      <c r="A933" s="68">
        <f t="shared" si="272"/>
        <v>45054</v>
      </c>
      <c r="B933" s="82">
        <f t="shared" ca="1" si="281"/>
        <v>768.28224523999995</v>
      </c>
      <c r="C933" s="70">
        <f t="shared" si="268"/>
        <v>750</v>
      </c>
      <c r="D933" s="11">
        <f ca="1">IF(A933&lt;$B$1,VLOOKUP(A933,[1]DI!$A$4:$B$15000,2),0)</f>
        <v>0.13650000000000001</v>
      </c>
      <c r="E933" s="70">
        <f t="shared" ca="1" si="282"/>
        <v>1.00050788</v>
      </c>
      <c r="F933" s="70">
        <f ca="1">(TRUNC(PRODUCT($E$12:$E932),16))</f>
        <v>1.2294222761167199</v>
      </c>
      <c r="G933" s="70">
        <f t="shared" ca="1" si="283"/>
        <v>1.2077668516550899</v>
      </c>
      <c r="H933" s="70">
        <f t="shared" ca="1" si="284"/>
        <v>1.01793014</v>
      </c>
      <c r="I933" s="69">
        <f t="shared" si="273"/>
        <v>4.65E-2</v>
      </c>
      <c r="J933" s="71">
        <f t="shared" si="274"/>
        <v>45000</v>
      </c>
      <c r="K933" s="72">
        <f t="shared" si="275"/>
        <v>35</v>
      </c>
      <c r="L933" s="73">
        <f t="shared" si="269"/>
        <v>35</v>
      </c>
      <c r="M933" s="74">
        <f t="shared" si="270"/>
        <v>1.0063326420000001</v>
      </c>
      <c r="N933" s="74">
        <f t="shared" ca="1" si="271"/>
        <v>1.0243763269999999</v>
      </c>
      <c r="O933" s="73">
        <f t="shared" si="276"/>
        <v>0</v>
      </c>
      <c r="P933" s="70">
        <f t="shared" ca="1" si="277"/>
        <v>18.282245240000002</v>
      </c>
      <c r="Q933" s="70">
        <f t="shared" si="278"/>
        <v>0</v>
      </c>
      <c r="R933" s="75" t="str">
        <f t="shared" si="279"/>
        <v>A+J=</v>
      </c>
      <c r="S933" s="71">
        <f t="shared" si="280"/>
        <v>45184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15">
      <c r="A934" s="68">
        <f t="shared" si="272"/>
        <v>45055</v>
      </c>
      <c r="B934" s="82">
        <f t="shared" ca="1" si="281"/>
        <v>768.81108824</v>
      </c>
      <c r="C934" s="70">
        <f t="shared" si="268"/>
        <v>750</v>
      </c>
      <c r="D934" s="11">
        <f ca="1">IF(A934&lt;$B$1,VLOOKUP(A934,[1]DI!$A$4:$B$15000,2),0)</f>
        <v>0.13650000000000001</v>
      </c>
      <c r="E934" s="70">
        <f t="shared" ca="1" si="282"/>
        <v>1.00050788</v>
      </c>
      <c r="F934" s="70">
        <f ca="1">(TRUNC(PRODUCT($E$12:$E933),16))</f>
        <v>1.23004667510231</v>
      </c>
      <c r="G934" s="70">
        <f t="shared" ca="1" si="283"/>
        <v>1.2077668516550899</v>
      </c>
      <c r="H934" s="70">
        <f t="shared" ca="1" si="284"/>
        <v>1.01844712</v>
      </c>
      <c r="I934" s="69">
        <f t="shared" si="273"/>
        <v>4.65E-2</v>
      </c>
      <c r="J934" s="71">
        <f t="shared" si="274"/>
        <v>45000</v>
      </c>
      <c r="K934" s="72">
        <f t="shared" si="275"/>
        <v>36</v>
      </c>
      <c r="L934" s="73">
        <f t="shared" si="269"/>
        <v>36</v>
      </c>
      <c r="M934" s="74">
        <f t="shared" si="270"/>
        <v>1.0065141630000001</v>
      </c>
      <c r="N934" s="74">
        <f t="shared" ca="1" si="271"/>
        <v>1.0250814509999999</v>
      </c>
      <c r="O934" s="73">
        <f t="shared" si="276"/>
        <v>0</v>
      </c>
      <c r="P934" s="70">
        <f t="shared" ca="1" si="277"/>
        <v>18.81108824</v>
      </c>
      <c r="Q934" s="70">
        <f t="shared" si="278"/>
        <v>0</v>
      </c>
      <c r="R934" s="75" t="str">
        <f t="shared" si="279"/>
        <v>A+J=</v>
      </c>
      <c r="S934" s="71">
        <f t="shared" si="280"/>
        <v>45184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15">
      <c r="A935" s="68">
        <f t="shared" si="272"/>
        <v>45056</v>
      </c>
      <c r="B935" s="82">
        <f t="shared" ca="1" si="281"/>
        <v>769.34029949000001</v>
      </c>
      <c r="C935" s="70">
        <f t="shared" si="268"/>
        <v>750</v>
      </c>
      <c r="D935" s="11">
        <f ca="1">IF(A935&lt;$B$1,VLOOKUP(A935,[1]DI!$A$4:$B$15000,2),0)</f>
        <v>0.13650000000000001</v>
      </c>
      <c r="E935" s="70">
        <f t="shared" ca="1" si="282"/>
        <v>1.00050788</v>
      </c>
      <c r="F935" s="70">
        <f ca="1">(TRUNC(PRODUCT($E$12:$E934),16))</f>
        <v>1.2306713912076599</v>
      </c>
      <c r="G935" s="70">
        <f t="shared" ca="1" si="283"/>
        <v>1.2077668516550899</v>
      </c>
      <c r="H935" s="70">
        <f t="shared" ca="1" si="284"/>
        <v>1.01896437</v>
      </c>
      <c r="I935" s="69">
        <f t="shared" si="273"/>
        <v>4.65E-2</v>
      </c>
      <c r="J935" s="71">
        <f t="shared" si="274"/>
        <v>45000</v>
      </c>
      <c r="K935" s="72">
        <f t="shared" si="275"/>
        <v>37</v>
      </c>
      <c r="L935" s="73">
        <f t="shared" si="269"/>
        <v>37</v>
      </c>
      <c r="M935" s="74">
        <f t="shared" si="270"/>
        <v>1.0066957160000001</v>
      </c>
      <c r="N935" s="74">
        <f t="shared" ca="1" si="271"/>
        <v>1.0257870659999999</v>
      </c>
      <c r="O935" s="73">
        <f t="shared" si="276"/>
        <v>0</v>
      </c>
      <c r="P935" s="70">
        <f t="shared" ca="1" si="277"/>
        <v>19.34029949</v>
      </c>
      <c r="Q935" s="70">
        <f t="shared" si="278"/>
        <v>0</v>
      </c>
      <c r="R935" s="75" t="str">
        <f t="shared" si="279"/>
        <v>A+J=</v>
      </c>
      <c r="S935" s="71">
        <f t="shared" si="280"/>
        <v>45184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15">
      <c r="A936" s="68">
        <f t="shared" si="272"/>
        <v>45057</v>
      </c>
      <c r="B936" s="82">
        <f t="shared" ca="1" si="281"/>
        <v>769.86987450000004</v>
      </c>
      <c r="C936" s="70">
        <f t="shared" si="268"/>
        <v>750</v>
      </c>
      <c r="D936" s="11">
        <f ca="1">IF(A936&lt;$B$1,VLOOKUP(A936,[1]DI!$A$4:$B$15000,2),0)</f>
        <v>0.13650000000000001</v>
      </c>
      <c r="E936" s="70">
        <f t="shared" ca="1" si="282"/>
        <v>1.00050788</v>
      </c>
      <c r="F936" s="70">
        <f ca="1">(TRUNC(PRODUCT($E$12:$E935),16))</f>
        <v>1.23129642459383</v>
      </c>
      <c r="G936" s="70">
        <f t="shared" ca="1" si="283"/>
        <v>1.2077668516550899</v>
      </c>
      <c r="H936" s="70">
        <f t="shared" ca="1" si="284"/>
        <v>1.0194818800000001</v>
      </c>
      <c r="I936" s="69">
        <f t="shared" si="273"/>
        <v>4.65E-2</v>
      </c>
      <c r="J936" s="71">
        <f t="shared" si="274"/>
        <v>45000</v>
      </c>
      <c r="K936" s="72">
        <f t="shared" si="275"/>
        <v>38</v>
      </c>
      <c r="L936" s="73">
        <f t="shared" si="269"/>
        <v>38</v>
      </c>
      <c r="M936" s="74">
        <f t="shared" si="270"/>
        <v>1.006877303</v>
      </c>
      <c r="N936" s="74">
        <f t="shared" ca="1" si="271"/>
        <v>1.0264931660000001</v>
      </c>
      <c r="O936" s="73">
        <f t="shared" si="276"/>
        <v>0</v>
      </c>
      <c r="P936" s="70">
        <f t="shared" ca="1" si="277"/>
        <v>19.869874500000002</v>
      </c>
      <c r="Q936" s="70">
        <f t="shared" si="278"/>
        <v>0</v>
      </c>
      <c r="R936" s="75" t="str">
        <f t="shared" si="279"/>
        <v>A+J=</v>
      </c>
      <c r="S936" s="71">
        <f t="shared" si="280"/>
        <v>45184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15">
      <c r="A937" s="68">
        <f t="shared" si="272"/>
        <v>45058</v>
      </c>
      <c r="B937" s="82">
        <f t="shared" ca="1" si="281"/>
        <v>770.39981850000004</v>
      </c>
      <c r="C937" s="70">
        <f t="shared" si="268"/>
        <v>750</v>
      </c>
      <c r="D937" s="11">
        <f ca="1">IF(A937&lt;$B$1,VLOOKUP(A937,[1]DI!$A$4:$B$15000,2),0)</f>
        <v>0.13650000000000001</v>
      </c>
      <c r="E937" s="70">
        <f t="shared" ca="1" si="282"/>
        <v>1.00050788</v>
      </c>
      <c r="F937" s="70">
        <f ca="1">(TRUNC(PRODUCT($E$12:$E936),16))</f>
        <v>1.23192177542195</v>
      </c>
      <c r="G937" s="70">
        <f t="shared" ca="1" si="283"/>
        <v>1.2077668516550899</v>
      </c>
      <c r="H937" s="70">
        <f t="shared" ca="1" si="284"/>
        <v>1.0199996600000001</v>
      </c>
      <c r="I937" s="69">
        <f t="shared" si="273"/>
        <v>4.65E-2</v>
      </c>
      <c r="J937" s="71">
        <f t="shared" si="274"/>
        <v>45000</v>
      </c>
      <c r="K937" s="72">
        <f t="shared" si="275"/>
        <v>39</v>
      </c>
      <c r="L937" s="73">
        <f t="shared" si="269"/>
        <v>39</v>
      </c>
      <c r="M937" s="74">
        <f t="shared" si="270"/>
        <v>1.0070589219999999</v>
      </c>
      <c r="N937" s="74">
        <f t="shared" ca="1" si="271"/>
        <v>1.0271997580000001</v>
      </c>
      <c r="O937" s="73">
        <f t="shared" si="276"/>
        <v>0</v>
      </c>
      <c r="P937" s="70">
        <f t="shared" ca="1" si="277"/>
        <v>20.399818499999999</v>
      </c>
      <c r="Q937" s="70">
        <f t="shared" si="278"/>
        <v>0</v>
      </c>
      <c r="R937" s="75" t="str">
        <f t="shared" si="279"/>
        <v>A+J=</v>
      </c>
      <c r="S937" s="71">
        <f t="shared" si="280"/>
        <v>45184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15">
      <c r="A938" s="68">
        <f t="shared" si="272"/>
        <v>45059</v>
      </c>
      <c r="B938" s="82">
        <f t="shared" ca="1" si="281"/>
        <v>770.93012475</v>
      </c>
      <c r="C938" s="70">
        <f t="shared" si="268"/>
        <v>750</v>
      </c>
      <c r="D938" s="11">
        <f ca="1">IF(A938&lt;$B$1,VLOOKUP(A938,[1]DI!$A$4:$B$15000,2),0)</f>
        <v>0</v>
      </c>
      <c r="E938" s="70">
        <f t="shared" ca="1" si="282"/>
        <v>1</v>
      </c>
      <c r="F938" s="70">
        <f ca="1">(TRUNC(PRODUCT($E$12:$E937),16))</f>
        <v>1.23254744385325</v>
      </c>
      <c r="G938" s="70">
        <f t="shared" ca="1" si="283"/>
        <v>1.2077668516550899</v>
      </c>
      <c r="H938" s="70">
        <f t="shared" ca="1" si="284"/>
        <v>1.0205177000000001</v>
      </c>
      <c r="I938" s="69">
        <f t="shared" si="273"/>
        <v>4.65E-2</v>
      </c>
      <c r="J938" s="71">
        <f t="shared" si="274"/>
        <v>45000</v>
      </c>
      <c r="K938" s="72">
        <f t="shared" si="275"/>
        <v>39</v>
      </c>
      <c r="L938" s="73">
        <f t="shared" si="269"/>
        <v>40</v>
      </c>
      <c r="M938" s="74">
        <f t="shared" si="270"/>
        <v>1.007240573</v>
      </c>
      <c r="N938" s="74">
        <f t="shared" ca="1" si="271"/>
        <v>1.0279068330000001</v>
      </c>
      <c r="O938" s="73">
        <f t="shared" si="276"/>
        <v>0</v>
      </c>
      <c r="P938" s="70">
        <f t="shared" ca="1" si="277"/>
        <v>20.930124750000001</v>
      </c>
      <c r="Q938" s="70">
        <f t="shared" si="278"/>
        <v>0</v>
      </c>
      <c r="R938" s="75" t="str">
        <f t="shared" si="279"/>
        <v>A+J=</v>
      </c>
      <c r="S938" s="71">
        <f t="shared" si="280"/>
        <v>45184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15">
      <c r="A939" s="68">
        <f t="shared" si="272"/>
        <v>45060</v>
      </c>
      <c r="B939" s="82">
        <f t="shared" ca="1" si="281"/>
        <v>770.93012475</v>
      </c>
      <c r="C939" s="70">
        <f t="shared" si="268"/>
        <v>750</v>
      </c>
      <c r="D939" s="11">
        <f ca="1">IF(A939&lt;$B$1,VLOOKUP(A939,[1]DI!$A$4:$B$15000,2),0)</f>
        <v>0</v>
      </c>
      <c r="E939" s="70">
        <f t="shared" ca="1" si="282"/>
        <v>1</v>
      </c>
      <c r="F939" s="70">
        <f ca="1">(TRUNC(PRODUCT($E$12:$E938),16))</f>
        <v>1.23254744385325</v>
      </c>
      <c r="G939" s="70">
        <f t="shared" ca="1" si="283"/>
        <v>1.2077668516550899</v>
      </c>
      <c r="H939" s="70">
        <f t="shared" ca="1" si="284"/>
        <v>1.0205177000000001</v>
      </c>
      <c r="I939" s="69">
        <f t="shared" si="273"/>
        <v>4.65E-2</v>
      </c>
      <c r="J939" s="71">
        <f t="shared" si="274"/>
        <v>45000</v>
      </c>
      <c r="K939" s="72">
        <f t="shared" si="275"/>
        <v>39</v>
      </c>
      <c r="L939" s="73">
        <f t="shared" si="269"/>
        <v>40</v>
      </c>
      <c r="M939" s="74">
        <f t="shared" si="270"/>
        <v>1.007240573</v>
      </c>
      <c r="N939" s="74">
        <f t="shared" ca="1" si="271"/>
        <v>1.0279068330000001</v>
      </c>
      <c r="O939" s="73">
        <f t="shared" si="276"/>
        <v>0</v>
      </c>
      <c r="P939" s="70">
        <f t="shared" ca="1" si="277"/>
        <v>20.930124750000001</v>
      </c>
      <c r="Q939" s="70">
        <f t="shared" si="278"/>
        <v>0</v>
      </c>
      <c r="R939" s="75" t="str">
        <f t="shared" si="279"/>
        <v>A+J=</v>
      </c>
      <c r="S939" s="71">
        <f t="shared" si="280"/>
        <v>45184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15">
      <c r="A940" s="68">
        <f t="shared" si="272"/>
        <v>45061</v>
      </c>
      <c r="B940" s="82">
        <f t="shared" ca="1" si="281"/>
        <v>770.93012475</v>
      </c>
      <c r="C940" s="70">
        <f t="shared" si="268"/>
        <v>750</v>
      </c>
      <c r="D940" s="11">
        <f ca="1">IF(A940&lt;$B$1,VLOOKUP(A940,[1]DI!$A$4:$B$15000,2),0)</f>
        <v>0.13650000000000001</v>
      </c>
      <c r="E940" s="70">
        <f t="shared" ca="1" si="282"/>
        <v>1.00050788</v>
      </c>
      <c r="F940" s="70">
        <f ca="1">(TRUNC(PRODUCT($E$12:$E939),16))</f>
        <v>1.23254744385325</v>
      </c>
      <c r="G940" s="70">
        <f t="shared" ca="1" si="283"/>
        <v>1.2077668516550899</v>
      </c>
      <c r="H940" s="70">
        <f t="shared" ca="1" si="284"/>
        <v>1.0205177000000001</v>
      </c>
      <c r="I940" s="69">
        <f t="shared" si="273"/>
        <v>4.65E-2</v>
      </c>
      <c r="J940" s="71">
        <f t="shared" si="274"/>
        <v>45000</v>
      </c>
      <c r="K940" s="72">
        <f t="shared" si="275"/>
        <v>40</v>
      </c>
      <c r="L940" s="73">
        <f t="shared" si="269"/>
        <v>40</v>
      </c>
      <c r="M940" s="74">
        <f t="shared" si="270"/>
        <v>1.007240573</v>
      </c>
      <c r="N940" s="74">
        <f t="shared" ca="1" si="271"/>
        <v>1.0279068330000001</v>
      </c>
      <c r="O940" s="73">
        <f t="shared" si="276"/>
        <v>0</v>
      </c>
      <c r="P940" s="70">
        <f t="shared" ca="1" si="277"/>
        <v>20.930124750000001</v>
      </c>
      <c r="Q940" s="70">
        <f t="shared" si="278"/>
        <v>0</v>
      </c>
      <c r="R940" s="75" t="str">
        <f t="shared" si="279"/>
        <v>A+J=</v>
      </c>
      <c r="S940" s="71">
        <f t="shared" si="280"/>
        <v>45184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15">
      <c r="A941" s="68">
        <f t="shared" si="272"/>
        <v>45062</v>
      </c>
      <c r="B941" s="82">
        <f t="shared" ca="1" si="281"/>
        <v>771.46079474999999</v>
      </c>
      <c r="C941" s="70">
        <f t="shared" si="268"/>
        <v>750</v>
      </c>
      <c r="D941" s="11">
        <f ca="1">IF(A941&lt;$B$1,VLOOKUP(A941,[1]DI!$A$4:$B$15000,2),0)</f>
        <v>0.13650000000000001</v>
      </c>
      <c r="E941" s="70">
        <f t="shared" ca="1" si="282"/>
        <v>1.00050788</v>
      </c>
      <c r="F941" s="70">
        <f ca="1">(TRUNC(PRODUCT($E$12:$E940),16))</f>
        <v>1.23317343004904</v>
      </c>
      <c r="G941" s="70">
        <f t="shared" ca="1" si="283"/>
        <v>1.2077668516550899</v>
      </c>
      <c r="H941" s="70">
        <f t="shared" ca="1" si="284"/>
        <v>1.0210360000000001</v>
      </c>
      <c r="I941" s="69">
        <f t="shared" si="273"/>
        <v>4.65E-2</v>
      </c>
      <c r="J941" s="71">
        <f t="shared" si="274"/>
        <v>45000</v>
      </c>
      <c r="K941" s="72">
        <f t="shared" si="275"/>
        <v>41</v>
      </c>
      <c r="L941" s="73">
        <f t="shared" si="269"/>
        <v>41</v>
      </c>
      <c r="M941" s="74">
        <f t="shared" si="270"/>
        <v>1.0074222580000001</v>
      </c>
      <c r="N941" s="74">
        <f t="shared" ca="1" si="271"/>
        <v>1.028614393</v>
      </c>
      <c r="O941" s="73">
        <f t="shared" si="276"/>
        <v>0</v>
      </c>
      <c r="P941" s="70">
        <f t="shared" ca="1" si="277"/>
        <v>21.460794750000002</v>
      </c>
      <c r="Q941" s="70">
        <f t="shared" si="278"/>
        <v>0</v>
      </c>
      <c r="R941" s="75" t="str">
        <f t="shared" si="279"/>
        <v>A+J=</v>
      </c>
      <c r="S941" s="71">
        <f t="shared" si="280"/>
        <v>45184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15">
      <c r="A942" s="68">
        <f t="shared" si="272"/>
        <v>45063</v>
      </c>
      <c r="B942" s="82">
        <f t="shared" ca="1" si="281"/>
        <v>771.99182625000003</v>
      </c>
      <c r="C942" s="70">
        <f t="shared" si="268"/>
        <v>750</v>
      </c>
      <c r="D942" s="11">
        <f ca="1">IF(A942&lt;$B$1,VLOOKUP(A942,[1]DI!$A$4:$B$15000,2),0)</f>
        <v>0.13650000000000001</v>
      </c>
      <c r="E942" s="70">
        <f t="shared" ca="1" si="282"/>
        <v>1.00050788</v>
      </c>
      <c r="F942" s="70">
        <f ca="1">(TRUNC(PRODUCT($E$12:$E941),16))</f>
        <v>1.2337997341706901</v>
      </c>
      <c r="G942" s="70">
        <f t="shared" ca="1" si="283"/>
        <v>1.2077668516550899</v>
      </c>
      <c r="H942" s="70">
        <f t="shared" ca="1" si="284"/>
        <v>1.02155456</v>
      </c>
      <c r="I942" s="69">
        <f t="shared" si="273"/>
        <v>4.65E-2</v>
      </c>
      <c r="J942" s="71">
        <f t="shared" si="274"/>
        <v>45000</v>
      </c>
      <c r="K942" s="72">
        <f t="shared" si="275"/>
        <v>42</v>
      </c>
      <c r="L942" s="73">
        <f t="shared" si="269"/>
        <v>42</v>
      </c>
      <c r="M942" s="74">
        <f t="shared" si="270"/>
        <v>1.0076039750000001</v>
      </c>
      <c r="N942" s="74">
        <f t="shared" ca="1" si="271"/>
        <v>1.0293224350000001</v>
      </c>
      <c r="O942" s="73">
        <f t="shared" si="276"/>
        <v>0</v>
      </c>
      <c r="P942" s="70">
        <f t="shared" ca="1" si="277"/>
        <v>21.991826249999999</v>
      </c>
      <c r="Q942" s="70">
        <f t="shared" si="278"/>
        <v>0</v>
      </c>
      <c r="R942" s="75" t="str">
        <f t="shared" si="279"/>
        <v>A+J=</v>
      </c>
      <c r="S942" s="71">
        <f t="shared" si="280"/>
        <v>45184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15">
      <c r="A943" s="68">
        <f t="shared" si="272"/>
        <v>45064</v>
      </c>
      <c r="B943" s="82">
        <f t="shared" ca="1" si="281"/>
        <v>772.52322900000001</v>
      </c>
      <c r="C943" s="70">
        <f t="shared" si="268"/>
        <v>750</v>
      </c>
      <c r="D943" s="11">
        <f ca="1">IF(A943&lt;$B$1,VLOOKUP(A943,[1]DI!$A$4:$B$15000,2),0)</f>
        <v>0.13650000000000001</v>
      </c>
      <c r="E943" s="70">
        <f t="shared" ca="1" si="282"/>
        <v>1.00050788</v>
      </c>
      <c r="F943" s="70">
        <f ca="1">(TRUNC(PRODUCT($E$12:$E942),16))</f>
        <v>1.23442635637968</v>
      </c>
      <c r="G943" s="70">
        <f t="shared" ca="1" si="283"/>
        <v>1.2077668516550899</v>
      </c>
      <c r="H943" s="70">
        <f t="shared" ca="1" si="284"/>
        <v>1.0220733900000001</v>
      </c>
      <c r="I943" s="69">
        <f t="shared" si="273"/>
        <v>4.65E-2</v>
      </c>
      <c r="J943" s="71">
        <f t="shared" si="274"/>
        <v>45000</v>
      </c>
      <c r="K943" s="72">
        <f t="shared" si="275"/>
        <v>43</v>
      </c>
      <c r="L943" s="73">
        <f t="shared" si="269"/>
        <v>43</v>
      </c>
      <c r="M943" s="74">
        <f t="shared" si="270"/>
        <v>1.007785725</v>
      </c>
      <c r="N943" s="74">
        <f t="shared" ca="1" si="271"/>
        <v>1.030030972</v>
      </c>
      <c r="O943" s="73">
        <f t="shared" si="276"/>
        <v>0</v>
      </c>
      <c r="P943" s="70">
        <f t="shared" ca="1" si="277"/>
        <v>22.523229000000001</v>
      </c>
      <c r="Q943" s="70">
        <f t="shared" si="278"/>
        <v>0</v>
      </c>
      <c r="R943" s="75" t="str">
        <f t="shared" si="279"/>
        <v>A+J=</v>
      </c>
      <c r="S943" s="71">
        <f t="shared" si="280"/>
        <v>45184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15">
      <c r="A944" s="68">
        <f t="shared" si="272"/>
        <v>45065</v>
      </c>
      <c r="B944" s="82">
        <f t="shared" ca="1" si="281"/>
        <v>773.05499550000002</v>
      </c>
      <c r="C944" s="70">
        <f t="shared" si="268"/>
        <v>750</v>
      </c>
      <c r="D944" s="11">
        <f ca="1">IF(A944&lt;$B$1,VLOOKUP(A944,[1]DI!$A$4:$B$15000,2),0)</f>
        <v>0.13650000000000001</v>
      </c>
      <c r="E944" s="70">
        <f t="shared" ca="1" si="282"/>
        <v>1.00050788</v>
      </c>
      <c r="F944" s="70">
        <f ca="1">(TRUNC(PRODUCT($E$12:$E943),16))</f>
        <v>1.23505329683756</v>
      </c>
      <c r="G944" s="70">
        <f t="shared" ca="1" si="283"/>
        <v>1.2077668516550899</v>
      </c>
      <c r="H944" s="70">
        <f t="shared" ca="1" si="284"/>
        <v>1.0225924799999999</v>
      </c>
      <c r="I944" s="69">
        <f t="shared" si="273"/>
        <v>4.65E-2</v>
      </c>
      <c r="J944" s="71">
        <f t="shared" si="274"/>
        <v>45000</v>
      </c>
      <c r="K944" s="72">
        <f t="shared" si="275"/>
        <v>44</v>
      </c>
      <c r="L944" s="73">
        <f t="shared" si="269"/>
        <v>44</v>
      </c>
      <c r="M944" s="74">
        <f t="shared" si="270"/>
        <v>1.0079675079999999</v>
      </c>
      <c r="N944" s="74">
        <f t="shared" ca="1" si="271"/>
        <v>1.0307399939999999</v>
      </c>
      <c r="O944" s="73">
        <f t="shared" si="276"/>
        <v>0</v>
      </c>
      <c r="P944" s="70">
        <f t="shared" ca="1" si="277"/>
        <v>23.0549955</v>
      </c>
      <c r="Q944" s="70">
        <f t="shared" si="278"/>
        <v>0</v>
      </c>
      <c r="R944" s="75" t="str">
        <f t="shared" si="279"/>
        <v>A+J=</v>
      </c>
      <c r="S944" s="71">
        <f t="shared" si="280"/>
        <v>45184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15">
      <c r="A945" s="68">
        <f t="shared" si="272"/>
        <v>45066</v>
      </c>
      <c r="B945" s="82">
        <f t="shared" ca="1" si="281"/>
        <v>773.58712424999999</v>
      </c>
      <c r="C945" s="70">
        <f t="shared" si="268"/>
        <v>750</v>
      </c>
      <c r="D945" s="11">
        <f ca="1">IF(A945&lt;$B$1,VLOOKUP(A945,[1]DI!$A$4:$B$15000,2),0)</f>
        <v>0</v>
      </c>
      <c r="E945" s="70">
        <f t="shared" ca="1" si="282"/>
        <v>1</v>
      </c>
      <c r="F945" s="70">
        <f ca="1">(TRUNC(PRODUCT($E$12:$E944),16))</f>
        <v>1.23568055570596</v>
      </c>
      <c r="G945" s="70">
        <f t="shared" ca="1" si="283"/>
        <v>1.2077668516550899</v>
      </c>
      <c r="H945" s="70">
        <f t="shared" ca="1" si="284"/>
        <v>1.0231118299999999</v>
      </c>
      <c r="I945" s="69">
        <f t="shared" si="273"/>
        <v>4.65E-2</v>
      </c>
      <c r="J945" s="71">
        <f t="shared" si="274"/>
        <v>45000</v>
      </c>
      <c r="K945" s="72">
        <f t="shared" si="275"/>
        <v>44</v>
      </c>
      <c r="L945" s="73">
        <f t="shared" si="269"/>
        <v>45</v>
      </c>
      <c r="M945" s="74">
        <f t="shared" si="270"/>
        <v>1.008149323</v>
      </c>
      <c r="N945" s="74">
        <f t="shared" ca="1" si="271"/>
        <v>1.031449499</v>
      </c>
      <c r="O945" s="73">
        <f t="shared" si="276"/>
        <v>0</v>
      </c>
      <c r="P945" s="70">
        <f t="shared" ca="1" si="277"/>
        <v>23.587124249999999</v>
      </c>
      <c r="Q945" s="70">
        <f t="shared" si="278"/>
        <v>0</v>
      </c>
      <c r="R945" s="75" t="str">
        <f t="shared" si="279"/>
        <v>A+J=</v>
      </c>
      <c r="S945" s="71">
        <f t="shared" si="280"/>
        <v>45184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15">
      <c r="A946" s="68">
        <f t="shared" si="272"/>
        <v>45067</v>
      </c>
      <c r="B946" s="82">
        <f t="shared" ca="1" si="281"/>
        <v>773.58712424999999</v>
      </c>
      <c r="C946" s="70">
        <f t="shared" si="268"/>
        <v>750</v>
      </c>
      <c r="D946" s="11">
        <f ca="1">IF(A946&lt;$B$1,VLOOKUP(A946,[1]DI!$A$4:$B$15000,2),0)</f>
        <v>0</v>
      </c>
      <c r="E946" s="70">
        <f t="shared" ca="1" si="282"/>
        <v>1</v>
      </c>
      <c r="F946" s="70">
        <f ca="1">(TRUNC(PRODUCT($E$12:$E945),16))</f>
        <v>1.23568055570596</v>
      </c>
      <c r="G946" s="70">
        <f t="shared" ca="1" si="283"/>
        <v>1.2077668516550899</v>
      </c>
      <c r="H946" s="70">
        <f t="shared" ca="1" si="284"/>
        <v>1.0231118299999999</v>
      </c>
      <c r="I946" s="69">
        <f t="shared" si="273"/>
        <v>4.65E-2</v>
      </c>
      <c r="J946" s="71">
        <f t="shared" si="274"/>
        <v>45000</v>
      </c>
      <c r="K946" s="72">
        <f t="shared" si="275"/>
        <v>44</v>
      </c>
      <c r="L946" s="73">
        <f t="shared" si="269"/>
        <v>45</v>
      </c>
      <c r="M946" s="74">
        <f t="shared" si="270"/>
        <v>1.008149323</v>
      </c>
      <c r="N946" s="74">
        <f t="shared" ca="1" si="271"/>
        <v>1.031449499</v>
      </c>
      <c r="O946" s="73">
        <f t="shared" si="276"/>
        <v>0</v>
      </c>
      <c r="P946" s="70">
        <f t="shared" ca="1" si="277"/>
        <v>23.587124249999999</v>
      </c>
      <c r="Q946" s="70">
        <f t="shared" si="278"/>
        <v>0</v>
      </c>
      <c r="R946" s="75" t="str">
        <f t="shared" si="279"/>
        <v>A+J=</v>
      </c>
      <c r="S946" s="71">
        <f t="shared" si="280"/>
        <v>45184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15">
      <c r="A947" s="68">
        <f t="shared" si="272"/>
        <v>45068</v>
      </c>
      <c r="B947" s="82">
        <f t="shared" ca="1" si="281"/>
        <v>773.58712424999999</v>
      </c>
      <c r="C947" s="70">
        <f t="shared" si="268"/>
        <v>750</v>
      </c>
      <c r="D947" s="11">
        <f ca="1">IF(A947&lt;$B$1,VLOOKUP(A947,[1]DI!$A$4:$B$15000,2),0)</f>
        <v>0.13650000000000001</v>
      </c>
      <c r="E947" s="70">
        <f t="shared" ca="1" si="282"/>
        <v>1.00050788</v>
      </c>
      <c r="F947" s="70">
        <f ca="1">(TRUNC(PRODUCT($E$12:$E946),16))</f>
        <v>1.23568055570596</v>
      </c>
      <c r="G947" s="70">
        <f t="shared" ca="1" si="283"/>
        <v>1.2077668516550899</v>
      </c>
      <c r="H947" s="70">
        <f t="shared" ca="1" si="284"/>
        <v>1.0231118299999999</v>
      </c>
      <c r="I947" s="69">
        <f t="shared" si="273"/>
        <v>4.65E-2</v>
      </c>
      <c r="J947" s="71">
        <f t="shared" si="274"/>
        <v>45000</v>
      </c>
      <c r="K947" s="72">
        <f t="shared" si="275"/>
        <v>45</v>
      </c>
      <c r="L947" s="73">
        <f t="shared" si="269"/>
        <v>45</v>
      </c>
      <c r="M947" s="74">
        <f t="shared" si="270"/>
        <v>1.008149323</v>
      </c>
      <c r="N947" s="74">
        <f t="shared" ca="1" si="271"/>
        <v>1.031449499</v>
      </c>
      <c r="O947" s="73">
        <f t="shared" si="276"/>
        <v>0</v>
      </c>
      <c r="P947" s="70">
        <f t="shared" ca="1" si="277"/>
        <v>23.587124249999999</v>
      </c>
      <c r="Q947" s="70">
        <f t="shared" si="278"/>
        <v>0</v>
      </c>
      <c r="R947" s="75" t="str">
        <f t="shared" si="279"/>
        <v>A+J=</v>
      </c>
      <c r="S947" s="71">
        <f t="shared" si="280"/>
        <v>45184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15">
      <c r="A948" s="68">
        <f t="shared" si="272"/>
        <v>45069</v>
      </c>
      <c r="B948" s="82">
        <f t="shared" ca="1" si="281"/>
        <v>774.11962499000003</v>
      </c>
      <c r="C948" s="70">
        <f t="shared" si="268"/>
        <v>750</v>
      </c>
      <c r="D948" s="11">
        <f ca="1">IF(A948&lt;$B$1,VLOOKUP(A948,[1]DI!$A$4:$B$15000,2),0)</f>
        <v>0.13650000000000001</v>
      </c>
      <c r="E948" s="70">
        <f t="shared" ca="1" si="282"/>
        <v>1.00050788</v>
      </c>
      <c r="F948" s="70">
        <f ca="1">(TRUNC(PRODUCT($E$12:$E947),16))</f>
        <v>1.2363081331465899</v>
      </c>
      <c r="G948" s="70">
        <f t="shared" ca="1" si="283"/>
        <v>1.2077668516550899</v>
      </c>
      <c r="H948" s="70">
        <f t="shared" ca="1" si="284"/>
        <v>1.0236314500000001</v>
      </c>
      <c r="I948" s="69">
        <f t="shared" si="273"/>
        <v>4.65E-2</v>
      </c>
      <c r="J948" s="71">
        <f t="shared" si="274"/>
        <v>45000</v>
      </c>
      <c r="K948" s="72">
        <f t="shared" si="275"/>
        <v>46</v>
      </c>
      <c r="L948" s="73">
        <f t="shared" si="269"/>
        <v>46</v>
      </c>
      <c r="M948" s="74">
        <f t="shared" si="270"/>
        <v>1.0083311720000001</v>
      </c>
      <c r="N948" s="74">
        <f t="shared" ca="1" si="271"/>
        <v>1.0321594999999999</v>
      </c>
      <c r="O948" s="73">
        <f t="shared" si="276"/>
        <v>0</v>
      </c>
      <c r="P948" s="70">
        <f t="shared" ca="1" si="277"/>
        <v>24.119624989999998</v>
      </c>
      <c r="Q948" s="70">
        <f t="shared" si="278"/>
        <v>0</v>
      </c>
      <c r="R948" s="75" t="str">
        <f t="shared" si="279"/>
        <v>A+J=</v>
      </c>
      <c r="S948" s="71">
        <f t="shared" si="280"/>
        <v>45184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15">
      <c r="A949" s="68">
        <f t="shared" si="272"/>
        <v>45070</v>
      </c>
      <c r="B949" s="82">
        <f t="shared" ca="1" si="281"/>
        <v>774.65248874999997</v>
      </c>
      <c r="C949" s="70">
        <f t="shared" si="268"/>
        <v>750</v>
      </c>
      <c r="D949" s="11">
        <f ca="1">IF(A949&lt;$B$1,VLOOKUP(A949,[1]DI!$A$4:$B$15000,2),0)</f>
        <v>0.13650000000000001</v>
      </c>
      <c r="E949" s="70">
        <f t="shared" ca="1" si="282"/>
        <v>1.00050788</v>
      </c>
      <c r="F949" s="70">
        <f ca="1">(TRUNC(PRODUCT($E$12:$E948),16))</f>
        <v>1.2369360293212499</v>
      </c>
      <c r="G949" s="70">
        <f t="shared" ca="1" si="283"/>
        <v>1.2077668516550899</v>
      </c>
      <c r="H949" s="70">
        <f t="shared" ca="1" si="284"/>
        <v>1.02415133</v>
      </c>
      <c r="I949" s="69">
        <f t="shared" si="273"/>
        <v>4.65E-2</v>
      </c>
      <c r="J949" s="71">
        <f t="shared" si="274"/>
        <v>45000</v>
      </c>
      <c r="K949" s="72">
        <f t="shared" si="275"/>
        <v>47</v>
      </c>
      <c r="L949" s="73">
        <f t="shared" si="269"/>
        <v>47</v>
      </c>
      <c r="M949" s="74">
        <f t="shared" si="270"/>
        <v>1.0085130529999999</v>
      </c>
      <c r="N949" s="74">
        <f t="shared" ca="1" si="271"/>
        <v>1.032869985</v>
      </c>
      <c r="O949" s="73">
        <f t="shared" si="276"/>
        <v>0</v>
      </c>
      <c r="P949" s="70">
        <f t="shared" ca="1" si="277"/>
        <v>24.65248875</v>
      </c>
      <c r="Q949" s="70">
        <f t="shared" si="278"/>
        <v>0</v>
      </c>
      <c r="R949" s="75" t="str">
        <f t="shared" si="279"/>
        <v>A+J=</v>
      </c>
      <c r="S949" s="71">
        <f t="shared" si="280"/>
        <v>45184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15">
      <c r="A950" s="68">
        <f t="shared" si="272"/>
        <v>45071</v>
      </c>
      <c r="B950" s="82">
        <f t="shared" ca="1" si="281"/>
        <v>775.18572374999997</v>
      </c>
      <c r="C950" s="70">
        <f t="shared" si="268"/>
        <v>750</v>
      </c>
      <c r="D950" s="11">
        <f ca="1">IF(A950&lt;$B$1,VLOOKUP(A950,[1]DI!$A$4:$B$15000,2),0)</f>
        <v>0.13650000000000001</v>
      </c>
      <c r="E950" s="70">
        <f t="shared" ca="1" si="282"/>
        <v>1.00050788</v>
      </c>
      <c r="F950" s="70">
        <f ca="1">(TRUNC(PRODUCT($E$12:$E949),16))</f>
        <v>1.23756424439182</v>
      </c>
      <c r="G950" s="70">
        <f t="shared" ca="1" si="283"/>
        <v>1.2077668516550899</v>
      </c>
      <c r="H950" s="70">
        <f t="shared" ca="1" si="284"/>
        <v>1.0246714800000001</v>
      </c>
      <c r="I950" s="69">
        <f t="shared" si="273"/>
        <v>4.65E-2</v>
      </c>
      <c r="J950" s="71">
        <f t="shared" si="274"/>
        <v>45000</v>
      </c>
      <c r="K950" s="72">
        <f t="shared" si="275"/>
        <v>48</v>
      </c>
      <c r="L950" s="73">
        <f t="shared" si="269"/>
        <v>48</v>
      </c>
      <c r="M950" s="74">
        <f t="shared" si="270"/>
        <v>1.0086949670000001</v>
      </c>
      <c r="N950" s="74">
        <f t="shared" ca="1" si="271"/>
        <v>1.0335809650000001</v>
      </c>
      <c r="O950" s="73">
        <f t="shared" si="276"/>
        <v>0</v>
      </c>
      <c r="P950" s="70">
        <f t="shared" ca="1" si="277"/>
        <v>25.185723750000001</v>
      </c>
      <c r="Q950" s="70">
        <f t="shared" si="278"/>
        <v>0</v>
      </c>
      <c r="R950" s="75" t="str">
        <f t="shared" si="279"/>
        <v>A+J=</v>
      </c>
      <c r="S950" s="71">
        <f t="shared" si="280"/>
        <v>45184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15">
      <c r="A951" s="68">
        <f t="shared" si="272"/>
        <v>45072</v>
      </c>
      <c r="B951" s="82">
        <f t="shared" ca="1" si="281"/>
        <v>775.71932249999998</v>
      </c>
      <c r="C951" s="70">
        <f t="shared" si="268"/>
        <v>750</v>
      </c>
      <c r="D951" s="11">
        <f ca="1">IF(A951&lt;$B$1,VLOOKUP(A951,[1]DI!$A$4:$B$15000,2),0)</f>
        <v>0.13650000000000001</v>
      </c>
      <c r="E951" s="70">
        <f t="shared" ca="1" si="282"/>
        <v>1.00050788</v>
      </c>
      <c r="F951" s="70">
        <f ca="1">(TRUNC(PRODUCT($E$12:$E950),16))</f>
        <v>1.23819277852026</v>
      </c>
      <c r="G951" s="70">
        <f t="shared" ca="1" si="283"/>
        <v>1.2077668516550899</v>
      </c>
      <c r="H951" s="70">
        <f t="shared" ca="1" si="284"/>
        <v>1.0251918900000001</v>
      </c>
      <c r="I951" s="69">
        <f t="shared" si="273"/>
        <v>4.65E-2</v>
      </c>
      <c r="J951" s="71">
        <f t="shared" si="274"/>
        <v>45000</v>
      </c>
      <c r="K951" s="72">
        <f t="shared" si="275"/>
        <v>49</v>
      </c>
      <c r="L951" s="73">
        <f t="shared" si="269"/>
        <v>49</v>
      </c>
      <c r="M951" s="74">
        <f t="shared" si="270"/>
        <v>1.008876914</v>
      </c>
      <c r="N951" s="74">
        <f t="shared" ca="1" si="271"/>
        <v>1.03429243</v>
      </c>
      <c r="O951" s="73">
        <f t="shared" si="276"/>
        <v>0</v>
      </c>
      <c r="P951" s="70">
        <f t="shared" ca="1" si="277"/>
        <v>25.719322500000001</v>
      </c>
      <c r="Q951" s="70">
        <f t="shared" si="278"/>
        <v>0</v>
      </c>
      <c r="R951" s="75" t="str">
        <f t="shared" si="279"/>
        <v>A+J=</v>
      </c>
      <c r="S951" s="71">
        <f t="shared" si="280"/>
        <v>45184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15">
      <c r="A952" s="68">
        <f t="shared" si="272"/>
        <v>45073</v>
      </c>
      <c r="B952" s="82">
        <f t="shared" ca="1" si="281"/>
        <v>776.25328500000001</v>
      </c>
      <c r="C952" s="70">
        <f t="shared" si="268"/>
        <v>750</v>
      </c>
      <c r="D952" s="11">
        <f ca="1">IF(A952&lt;$B$1,VLOOKUP(A952,[1]DI!$A$4:$B$15000,2),0)</f>
        <v>0</v>
      </c>
      <c r="E952" s="70">
        <f t="shared" ca="1" si="282"/>
        <v>1</v>
      </c>
      <c r="F952" s="70">
        <f ca="1">(TRUNC(PRODUCT($E$12:$E951),16))</f>
        <v>1.23882163186862</v>
      </c>
      <c r="G952" s="70">
        <f t="shared" ca="1" si="283"/>
        <v>1.2077668516550899</v>
      </c>
      <c r="H952" s="70">
        <f t="shared" ca="1" si="284"/>
        <v>1.0257125600000001</v>
      </c>
      <c r="I952" s="69">
        <f t="shared" si="273"/>
        <v>4.65E-2</v>
      </c>
      <c r="J952" s="71">
        <f t="shared" si="274"/>
        <v>45000</v>
      </c>
      <c r="K952" s="72">
        <f t="shared" si="275"/>
        <v>49</v>
      </c>
      <c r="L952" s="73">
        <f t="shared" si="269"/>
        <v>50</v>
      </c>
      <c r="M952" s="74">
        <f t="shared" si="270"/>
        <v>1.009058893</v>
      </c>
      <c r="N952" s="74">
        <f t="shared" ca="1" si="271"/>
        <v>1.0350043799999999</v>
      </c>
      <c r="O952" s="73">
        <f t="shared" si="276"/>
        <v>0</v>
      </c>
      <c r="P952" s="70">
        <f t="shared" ca="1" si="277"/>
        <v>26.253285000000002</v>
      </c>
      <c r="Q952" s="70">
        <f t="shared" si="278"/>
        <v>0</v>
      </c>
      <c r="R952" s="75" t="str">
        <f t="shared" si="279"/>
        <v>A+J=</v>
      </c>
      <c r="S952" s="71">
        <f t="shared" si="280"/>
        <v>45184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15">
      <c r="A953" s="68">
        <f t="shared" si="272"/>
        <v>45074</v>
      </c>
      <c r="B953" s="82">
        <f t="shared" ca="1" si="281"/>
        <v>776.25328500000001</v>
      </c>
      <c r="C953" s="70">
        <f t="shared" si="268"/>
        <v>750</v>
      </c>
      <c r="D953" s="11">
        <f ca="1">IF(A953&lt;$B$1,VLOOKUP(A953,[1]DI!$A$4:$B$15000,2),0)</f>
        <v>0</v>
      </c>
      <c r="E953" s="70">
        <f t="shared" ca="1" si="282"/>
        <v>1</v>
      </c>
      <c r="F953" s="70">
        <f ca="1">(TRUNC(PRODUCT($E$12:$E952),16))</f>
        <v>1.23882163186862</v>
      </c>
      <c r="G953" s="70">
        <f t="shared" ca="1" si="283"/>
        <v>1.2077668516550899</v>
      </c>
      <c r="H953" s="70">
        <f t="shared" ca="1" si="284"/>
        <v>1.0257125600000001</v>
      </c>
      <c r="I953" s="69">
        <f t="shared" si="273"/>
        <v>4.65E-2</v>
      </c>
      <c r="J953" s="71">
        <f t="shared" si="274"/>
        <v>45000</v>
      </c>
      <c r="K953" s="72">
        <f t="shared" si="275"/>
        <v>49</v>
      </c>
      <c r="L953" s="73">
        <f t="shared" si="269"/>
        <v>50</v>
      </c>
      <c r="M953" s="74">
        <f t="shared" si="270"/>
        <v>1.009058893</v>
      </c>
      <c r="N953" s="74">
        <f t="shared" ca="1" si="271"/>
        <v>1.0350043799999999</v>
      </c>
      <c r="O953" s="73">
        <f t="shared" si="276"/>
        <v>0</v>
      </c>
      <c r="P953" s="70">
        <f t="shared" ca="1" si="277"/>
        <v>26.253285000000002</v>
      </c>
      <c r="Q953" s="70">
        <f t="shared" si="278"/>
        <v>0</v>
      </c>
      <c r="R953" s="75" t="str">
        <f t="shared" si="279"/>
        <v>A+J=</v>
      </c>
      <c r="S953" s="71">
        <f t="shared" si="280"/>
        <v>45184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15">
      <c r="A954" s="68">
        <f t="shared" si="272"/>
        <v>45075</v>
      </c>
      <c r="B954" s="82">
        <f t="shared" ca="1" si="281"/>
        <v>776.25328500000001</v>
      </c>
      <c r="C954" s="70">
        <f t="shared" ref="C954:C1017" si="285">(C953-Q953)</f>
        <v>750</v>
      </c>
      <c r="D954" s="11">
        <f ca="1">IF(A954&lt;$B$1,VLOOKUP(A954,[1]DI!$A$4:$B$15000,2),0)</f>
        <v>0.13650000000000001</v>
      </c>
      <c r="E954" s="70">
        <f t="shared" ca="1" si="282"/>
        <v>1.00050788</v>
      </c>
      <c r="F954" s="70">
        <f ca="1">(TRUNC(PRODUCT($E$12:$E953),16))</f>
        <v>1.23882163186862</v>
      </c>
      <c r="G954" s="70">
        <f t="shared" ca="1" si="283"/>
        <v>1.2077668516550899</v>
      </c>
      <c r="H954" s="70">
        <f t="shared" ca="1" si="284"/>
        <v>1.0257125600000001</v>
      </c>
      <c r="I954" s="69">
        <f t="shared" si="273"/>
        <v>4.65E-2</v>
      </c>
      <c r="J954" s="71">
        <f t="shared" si="274"/>
        <v>45000</v>
      </c>
      <c r="K954" s="72">
        <f t="shared" si="275"/>
        <v>50</v>
      </c>
      <c r="L954" s="73">
        <f t="shared" ref="L954:L1017" si="286">IF(AND(K954=1,K953=1),1,IF(K954&gt;0,IF(K954=K953,K954+1,K954),0))</f>
        <v>50</v>
      </c>
      <c r="M954" s="74">
        <f t="shared" ref="M954:M1017" si="287">ROUND((I954+1)^(L954/252),9)</f>
        <v>1.009058893</v>
      </c>
      <c r="N954" s="74">
        <f t="shared" ref="N954:N1017" ca="1" si="288">ROUND(H954*M954,9)</f>
        <v>1.0350043799999999</v>
      </c>
      <c r="O954" s="73">
        <f t="shared" si="276"/>
        <v>0</v>
      </c>
      <c r="P954" s="70">
        <f t="shared" ca="1" si="277"/>
        <v>26.253285000000002</v>
      </c>
      <c r="Q954" s="70">
        <f t="shared" si="278"/>
        <v>0</v>
      </c>
      <c r="R954" s="75" t="str">
        <f t="shared" si="279"/>
        <v>A+J=</v>
      </c>
      <c r="S954" s="71">
        <f t="shared" si="280"/>
        <v>45184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15">
      <c r="A955" s="68">
        <f t="shared" si="272"/>
        <v>45076</v>
      </c>
      <c r="B955" s="82">
        <f t="shared" ca="1" si="281"/>
        <v>776.78762024000002</v>
      </c>
      <c r="C955" s="70">
        <f t="shared" si="285"/>
        <v>750</v>
      </c>
      <c r="D955" s="11">
        <f ca="1">IF(A955&lt;$B$1,VLOOKUP(A955,[1]DI!$A$4:$B$15000,2),0)</f>
        <v>0.13650000000000001</v>
      </c>
      <c r="E955" s="70">
        <f t="shared" ca="1" si="282"/>
        <v>1.00050788</v>
      </c>
      <c r="F955" s="70">
        <f ca="1">(TRUNC(PRODUCT($E$12:$E954),16))</f>
        <v>1.23945080459901</v>
      </c>
      <c r="G955" s="70">
        <f t="shared" ca="1" si="283"/>
        <v>1.2077668516550899</v>
      </c>
      <c r="H955" s="70">
        <f t="shared" ca="1" si="284"/>
        <v>1.0262335</v>
      </c>
      <c r="I955" s="69">
        <f t="shared" si="273"/>
        <v>4.65E-2</v>
      </c>
      <c r="J955" s="71">
        <f t="shared" si="274"/>
        <v>45000</v>
      </c>
      <c r="K955" s="72">
        <f t="shared" si="275"/>
        <v>51</v>
      </c>
      <c r="L955" s="73">
        <f t="shared" si="286"/>
        <v>51</v>
      </c>
      <c r="M955" s="74">
        <f t="shared" si="287"/>
        <v>1.009240906</v>
      </c>
      <c r="N955" s="74">
        <f t="shared" ca="1" si="288"/>
        <v>1.0357168269999999</v>
      </c>
      <c r="O955" s="73">
        <f t="shared" si="276"/>
        <v>0</v>
      </c>
      <c r="P955" s="70">
        <f t="shared" ca="1" si="277"/>
        <v>26.787620239999999</v>
      </c>
      <c r="Q955" s="70">
        <f t="shared" si="278"/>
        <v>0</v>
      </c>
      <c r="R955" s="75" t="str">
        <f t="shared" si="279"/>
        <v>A+J=</v>
      </c>
      <c r="S955" s="71">
        <f t="shared" si="280"/>
        <v>45184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15">
      <c r="A956" s="68">
        <f t="shared" si="272"/>
        <v>45077</v>
      </c>
      <c r="B956" s="82">
        <f t="shared" ca="1" si="281"/>
        <v>777.32231924999996</v>
      </c>
      <c r="C956" s="70">
        <f t="shared" si="285"/>
        <v>750</v>
      </c>
      <c r="D956" s="11">
        <f ca="1">IF(A956&lt;$B$1,VLOOKUP(A956,[1]DI!$A$4:$B$15000,2),0)</f>
        <v>0.13650000000000001</v>
      </c>
      <c r="E956" s="70">
        <f t="shared" ca="1" si="282"/>
        <v>1.00050788</v>
      </c>
      <c r="F956" s="70">
        <f ca="1">(TRUNC(PRODUCT($E$12:$E955),16))</f>
        <v>1.24008029687365</v>
      </c>
      <c r="G956" s="70">
        <f t="shared" ca="1" si="283"/>
        <v>1.2077668516550899</v>
      </c>
      <c r="H956" s="70">
        <f t="shared" ca="1" si="284"/>
        <v>1.0267546999999999</v>
      </c>
      <c r="I956" s="69">
        <f t="shared" si="273"/>
        <v>4.65E-2</v>
      </c>
      <c r="J956" s="71">
        <f t="shared" si="274"/>
        <v>45000</v>
      </c>
      <c r="K956" s="72">
        <f t="shared" si="275"/>
        <v>52</v>
      </c>
      <c r="L956" s="73">
        <f t="shared" si="286"/>
        <v>52</v>
      </c>
      <c r="M956" s="74">
        <f t="shared" si="287"/>
        <v>1.0094229509999999</v>
      </c>
      <c r="N956" s="74">
        <f t="shared" ca="1" si="288"/>
        <v>1.036429759</v>
      </c>
      <c r="O956" s="73">
        <f t="shared" si="276"/>
        <v>0</v>
      </c>
      <c r="P956" s="70">
        <f t="shared" ca="1" si="277"/>
        <v>27.32231925</v>
      </c>
      <c r="Q956" s="70">
        <f t="shared" si="278"/>
        <v>0</v>
      </c>
      <c r="R956" s="75" t="str">
        <f t="shared" si="279"/>
        <v>A+J=</v>
      </c>
      <c r="S956" s="71">
        <f t="shared" si="280"/>
        <v>45184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15">
      <c r="A957" s="68">
        <f t="shared" si="272"/>
        <v>45078</v>
      </c>
      <c r="B957" s="82">
        <f t="shared" ca="1" si="281"/>
        <v>777.85739024999998</v>
      </c>
      <c r="C957" s="70">
        <f t="shared" si="285"/>
        <v>750</v>
      </c>
      <c r="D957" s="11">
        <f ca="1">IF(A957&lt;$B$1,VLOOKUP(A957,[1]DI!$A$4:$B$15000,2),0)</f>
        <v>0.13650000000000001</v>
      </c>
      <c r="E957" s="70">
        <f t="shared" ca="1" si="282"/>
        <v>1.00050788</v>
      </c>
      <c r="F957" s="70">
        <f ca="1">(TRUNC(PRODUCT($E$12:$E956),16))</f>
        <v>1.24071010885483</v>
      </c>
      <c r="G957" s="70">
        <f t="shared" ca="1" si="283"/>
        <v>1.2077668516550899</v>
      </c>
      <c r="H957" s="70">
        <f t="shared" ca="1" si="284"/>
        <v>1.0272761699999999</v>
      </c>
      <c r="I957" s="69">
        <f t="shared" si="273"/>
        <v>4.65E-2</v>
      </c>
      <c r="J957" s="71">
        <f t="shared" si="274"/>
        <v>45000</v>
      </c>
      <c r="K957" s="72">
        <f t="shared" si="275"/>
        <v>53</v>
      </c>
      <c r="L957" s="73">
        <f t="shared" si="286"/>
        <v>53</v>
      </c>
      <c r="M957" s="74">
        <f t="shared" si="287"/>
        <v>1.009605029</v>
      </c>
      <c r="N957" s="74">
        <f t="shared" ca="1" si="288"/>
        <v>1.0371431870000001</v>
      </c>
      <c r="O957" s="73">
        <f t="shared" si="276"/>
        <v>0</v>
      </c>
      <c r="P957" s="70">
        <f t="shared" ca="1" si="277"/>
        <v>27.857390250000002</v>
      </c>
      <c r="Q957" s="70">
        <f t="shared" si="278"/>
        <v>0</v>
      </c>
      <c r="R957" s="75" t="str">
        <f t="shared" si="279"/>
        <v>A+J=</v>
      </c>
      <c r="S957" s="71">
        <f t="shared" si="280"/>
        <v>45184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15">
      <c r="A958" s="68">
        <f t="shared" si="272"/>
        <v>45079</v>
      </c>
      <c r="B958" s="82">
        <f t="shared" ca="1" si="281"/>
        <v>778.39283399999999</v>
      </c>
      <c r="C958" s="70">
        <f t="shared" si="285"/>
        <v>750</v>
      </c>
      <c r="D958" s="11">
        <f ca="1">IF(A958&lt;$B$1,VLOOKUP(A958,[1]DI!$A$4:$B$15000,2),0)</f>
        <v>0.13650000000000001</v>
      </c>
      <c r="E958" s="70">
        <f t="shared" ca="1" si="282"/>
        <v>1.00050788</v>
      </c>
      <c r="F958" s="70">
        <f ca="1">(TRUNC(PRODUCT($E$12:$E957),16))</f>
        <v>1.2413402407049099</v>
      </c>
      <c r="G958" s="70">
        <f t="shared" ca="1" si="283"/>
        <v>1.2077668516550899</v>
      </c>
      <c r="H958" s="70">
        <f t="shared" ca="1" si="284"/>
        <v>1.0277979100000001</v>
      </c>
      <c r="I958" s="69">
        <f t="shared" si="273"/>
        <v>4.65E-2</v>
      </c>
      <c r="J958" s="71">
        <f t="shared" si="274"/>
        <v>45000</v>
      </c>
      <c r="K958" s="72">
        <f t="shared" si="275"/>
        <v>54</v>
      </c>
      <c r="L958" s="73">
        <f t="shared" si="286"/>
        <v>54</v>
      </c>
      <c r="M958" s="74">
        <f t="shared" si="287"/>
        <v>1.00978714</v>
      </c>
      <c r="N958" s="74">
        <f t="shared" ca="1" si="288"/>
        <v>1.037857112</v>
      </c>
      <c r="O958" s="73">
        <f t="shared" si="276"/>
        <v>0</v>
      </c>
      <c r="P958" s="70">
        <f t="shared" ca="1" si="277"/>
        <v>28.392834000000001</v>
      </c>
      <c r="Q958" s="70">
        <f t="shared" si="278"/>
        <v>0</v>
      </c>
      <c r="R958" s="75" t="str">
        <f t="shared" si="279"/>
        <v>A+J=</v>
      </c>
      <c r="S958" s="71">
        <f t="shared" si="280"/>
        <v>45184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15">
      <c r="A959" s="68">
        <f t="shared" si="272"/>
        <v>45080</v>
      </c>
      <c r="B959" s="82">
        <f t="shared" ca="1" si="281"/>
        <v>778.92863475000001</v>
      </c>
      <c r="C959" s="70">
        <f t="shared" si="285"/>
        <v>750</v>
      </c>
      <c r="D959" s="11">
        <f ca="1">IF(A959&lt;$B$1,VLOOKUP(A959,[1]DI!$A$4:$B$15000,2),0)</f>
        <v>0</v>
      </c>
      <c r="E959" s="70">
        <f t="shared" ca="1" si="282"/>
        <v>1</v>
      </c>
      <c r="F959" s="70">
        <f ca="1">(TRUNC(PRODUCT($E$12:$E958),16))</f>
        <v>1.2419706925863601</v>
      </c>
      <c r="G959" s="70">
        <f t="shared" ca="1" si="283"/>
        <v>1.2077668516550899</v>
      </c>
      <c r="H959" s="70">
        <f t="shared" ca="1" si="284"/>
        <v>1.0283199000000001</v>
      </c>
      <c r="I959" s="69">
        <f t="shared" si="273"/>
        <v>4.65E-2</v>
      </c>
      <c r="J959" s="71">
        <f t="shared" si="274"/>
        <v>45000</v>
      </c>
      <c r="K959" s="72">
        <f t="shared" si="275"/>
        <v>54</v>
      </c>
      <c r="L959" s="73">
        <f t="shared" si="286"/>
        <v>55</v>
      </c>
      <c r="M959" s="74">
        <f t="shared" si="287"/>
        <v>1.0099692840000001</v>
      </c>
      <c r="N959" s="74">
        <f t="shared" ca="1" si="288"/>
        <v>1.0385715129999999</v>
      </c>
      <c r="O959" s="73">
        <f t="shared" si="276"/>
        <v>0</v>
      </c>
      <c r="P959" s="70">
        <f t="shared" ca="1" si="277"/>
        <v>28.928634750000001</v>
      </c>
      <c r="Q959" s="70">
        <f t="shared" si="278"/>
        <v>0</v>
      </c>
      <c r="R959" s="75" t="str">
        <f t="shared" si="279"/>
        <v>A+J=</v>
      </c>
      <c r="S959" s="71">
        <f t="shared" si="280"/>
        <v>45184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15">
      <c r="A960" s="68">
        <f t="shared" si="272"/>
        <v>45081</v>
      </c>
      <c r="B960" s="82">
        <f t="shared" ca="1" si="281"/>
        <v>778.92863475000001</v>
      </c>
      <c r="C960" s="70">
        <f t="shared" si="285"/>
        <v>750</v>
      </c>
      <c r="D960" s="11">
        <f ca="1">IF(A960&lt;$B$1,VLOOKUP(A960,[1]DI!$A$4:$B$15000,2),0)</f>
        <v>0</v>
      </c>
      <c r="E960" s="70">
        <f t="shared" ca="1" si="282"/>
        <v>1</v>
      </c>
      <c r="F960" s="70">
        <f ca="1">(TRUNC(PRODUCT($E$12:$E959),16))</f>
        <v>1.2419706925863601</v>
      </c>
      <c r="G960" s="70">
        <f t="shared" ca="1" si="283"/>
        <v>1.2077668516550899</v>
      </c>
      <c r="H960" s="70">
        <f t="shared" ca="1" si="284"/>
        <v>1.0283199000000001</v>
      </c>
      <c r="I960" s="69">
        <f t="shared" si="273"/>
        <v>4.65E-2</v>
      </c>
      <c r="J960" s="71">
        <f t="shared" si="274"/>
        <v>45000</v>
      </c>
      <c r="K960" s="72">
        <f t="shared" si="275"/>
        <v>54</v>
      </c>
      <c r="L960" s="73">
        <f t="shared" si="286"/>
        <v>55</v>
      </c>
      <c r="M960" s="74">
        <f t="shared" si="287"/>
        <v>1.0099692840000001</v>
      </c>
      <c r="N960" s="74">
        <f t="shared" ca="1" si="288"/>
        <v>1.0385715129999999</v>
      </c>
      <c r="O960" s="73">
        <f t="shared" si="276"/>
        <v>0</v>
      </c>
      <c r="P960" s="70">
        <f t="shared" ca="1" si="277"/>
        <v>28.928634750000001</v>
      </c>
      <c r="Q960" s="70">
        <f t="shared" si="278"/>
        <v>0</v>
      </c>
      <c r="R960" s="75" t="str">
        <f t="shared" si="279"/>
        <v>A+J=</v>
      </c>
      <c r="S960" s="71">
        <f t="shared" si="280"/>
        <v>45184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15">
      <c r="A961" s="68">
        <f t="shared" si="272"/>
        <v>45082</v>
      </c>
      <c r="B961" s="82">
        <f t="shared" ca="1" si="281"/>
        <v>778.92863475000001</v>
      </c>
      <c r="C961" s="70">
        <f t="shared" si="285"/>
        <v>750</v>
      </c>
      <c r="D961" s="11">
        <f ca="1">IF(A961&lt;$B$1,VLOOKUP(A961,[1]DI!$A$4:$B$15000,2),0)</f>
        <v>0.13650000000000001</v>
      </c>
      <c r="E961" s="70">
        <f t="shared" ca="1" si="282"/>
        <v>1.00050788</v>
      </c>
      <c r="F961" s="70">
        <f ca="1">(TRUNC(PRODUCT($E$12:$E960),16))</f>
        <v>1.2419706925863601</v>
      </c>
      <c r="G961" s="70">
        <f t="shared" ca="1" si="283"/>
        <v>1.2077668516550899</v>
      </c>
      <c r="H961" s="70">
        <f t="shared" ca="1" si="284"/>
        <v>1.0283199000000001</v>
      </c>
      <c r="I961" s="69">
        <f t="shared" si="273"/>
        <v>4.65E-2</v>
      </c>
      <c r="J961" s="71">
        <f t="shared" si="274"/>
        <v>45000</v>
      </c>
      <c r="K961" s="72">
        <f t="shared" si="275"/>
        <v>55</v>
      </c>
      <c r="L961" s="73">
        <f t="shared" si="286"/>
        <v>55</v>
      </c>
      <c r="M961" s="74">
        <f t="shared" si="287"/>
        <v>1.0099692840000001</v>
      </c>
      <c r="N961" s="74">
        <f t="shared" ca="1" si="288"/>
        <v>1.0385715129999999</v>
      </c>
      <c r="O961" s="73">
        <f t="shared" si="276"/>
        <v>0</v>
      </c>
      <c r="P961" s="70">
        <f t="shared" ca="1" si="277"/>
        <v>28.928634750000001</v>
      </c>
      <c r="Q961" s="70">
        <f t="shared" si="278"/>
        <v>0</v>
      </c>
      <c r="R961" s="75" t="str">
        <f t="shared" si="279"/>
        <v>A+J=</v>
      </c>
      <c r="S961" s="71">
        <f t="shared" si="280"/>
        <v>45184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15">
      <c r="A962" s="68">
        <f t="shared" si="272"/>
        <v>45083</v>
      </c>
      <c r="B962" s="82">
        <f t="shared" ca="1" si="281"/>
        <v>779.46481573999995</v>
      </c>
      <c r="C962" s="70">
        <f t="shared" si="285"/>
        <v>750</v>
      </c>
      <c r="D962" s="11">
        <f ca="1">IF(A962&lt;$B$1,VLOOKUP(A962,[1]DI!$A$4:$B$15000,2),0)</f>
        <v>0.13650000000000001</v>
      </c>
      <c r="E962" s="70">
        <f t="shared" ca="1" si="282"/>
        <v>1.00050788</v>
      </c>
      <c r="F962" s="70">
        <f ca="1">(TRUNC(PRODUCT($E$12:$E961),16))</f>
        <v>1.2426014646617101</v>
      </c>
      <c r="G962" s="70">
        <f t="shared" ca="1" si="283"/>
        <v>1.2077668516550899</v>
      </c>
      <c r="H962" s="70">
        <f t="shared" ca="1" si="284"/>
        <v>1.0288421699999999</v>
      </c>
      <c r="I962" s="69">
        <f t="shared" si="273"/>
        <v>4.65E-2</v>
      </c>
      <c r="J962" s="71">
        <f t="shared" si="274"/>
        <v>45000</v>
      </c>
      <c r="K962" s="72">
        <f t="shared" si="275"/>
        <v>56</v>
      </c>
      <c r="L962" s="73">
        <f t="shared" si="286"/>
        <v>56</v>
      </c>
      <c r="M962" s="74">
        <f t="shared" si="287"/>
        <v>1.010151461</v>
      </c>
      <c r="N962" s="74">
        <f t="shared" ca="1" si="288"/>
        <v>1.0392864209999999</v>
      </c>
      <c r="O962" s="73">
        <f t="shared" si="276"/>
        <v>0</v>
      </c>
      <c r="P962" s="70">
        <f t="shared" ca="1" si="277"/>
        <v>29.464815739999999</v>
      </c>
      <c r="Q962" s="70">
        <f t="shared" si="278"/>
        <v>0</v>
      </c>
      <c r="R962" s="75" t="str">
        <f t="shared" si="279"/>
        <v>A+J=</v>
      </c>
      <c r="S962" s="71">
        <f t="shared" si="280"/>
        <v>45184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15">
      <c r="A963" s="68">
        <f t="shared" si="272"/>
        <v>45084</v>
      </c>
      <c r="B963" s="82">
        <f t="shared" ca="1" si="281"/>
        <v>780.00136124999995</v>
      </c>
      <c r="C963" s="70">
        <f t="shared" si="285"/>
        <v>750</v>
      </c>
      <c r="D963" s="11">
        <f ca="1">IF(A963&lt;$B$1,VLOOKUP(A963,[1]DI!$A$4:$B$15000,2),0)</f>
        <v>0.13650000000000001</v>
      </c>
      <c r="E963" s="70">
        <f t="shared" ca="1" si="282"/>
        <v>1.00050788</v>
      </c>
      <c r="F963" s="70">
        <f ca="1">(TRUNC(PRODUCT($E$12:$E962),16))</f>
        <v>1.24323255709359</v>
      </c>
      <c r="G963" s="70">
        <f t="shared" ca="1" si="283"/>
        <v>1.2077668516550899</v>
      </c>
      <c r="H963" s="70">
        <f t="shared" ca="1" si="284"/>
        <v>1.0293646999999999</v>
      </c>
      <c r="I963" s="69">
        <f t="shared" si="273"/>
        <v>4.65E-2</v>
      </c>
      <c r="J963" s="71">
        <f t="shared" si="274"/>
        <v>45000</v>
      </c>
      <c r="K963" s="72">
        <f t="shared" si="275"/>
        <v>57</v>
      </c>
      <c r="L963" s="73">
        <f t="shared" si="286"/>
        <v>57</v>
      </c>
      <c r="M963" s="74">
        <f t="shared" si="287"/>
        <v>1.0103336700000001</v>
      </c>
      <c r="N963" s="74">
        <f t="shared" ca="1" si="288"/>
        <v>1.0400018150000001</v>
      </c>
      <c r="O963" s="73">
        <f t="shared" si="276"/>
        <v>0</v>
      </c>
      <c r="P963" s="70">
        <f t="shared" ca="1" si="277"/>
        <v>30.001361249999999</v>
      </c>
      <c r="Q963" s="70">
        <f t="shared" si="278"/>
        <v>0</v>
      </c>
      <c r="R963" s="75" t="str">
        <f t="shared" si="279"/>
        <v>A+J=</v>
      </c>
      <c r="S963" s="71">
        <f t="shared" si="280"/>
        <v>45184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15">
      <c r="A964" s="68">
        <f t="shared" si="272"/>
        <v>45085</v>
      </c>
      <c r="B964" s="82">
        <f t="shared" ca="1" si="281"/>
        <v>780.53827275000003</v>
      </c>
      <c r="C964" s="70">
        <f t="shared" si="285"/>
        <v>750</v>
      </c>
      <c r="D964" s="11">
        <f ca="1">IF(A964&lt;$B$1,VLOOKUP(A964,[1]DI!$A$4:$B$15000,2),0)</f>
        <v>0</v>
      </c>
      <c r="E964" s="70">
        <f t="shared" ca="1" si="282"/>
        <v>1</v>
      </c>
      <c r="F964" s="70">
        <f ca="1">(TRUNC(PRODUCT($E$12:$E963),16))</f>
        <v>1.2438639700446801</v>
      </c>
      <c r="G964" s="70">
        <f t="shared" ca="1" si="283"/>
        <v>1.2077668516550899</v>
      </c>
      <c r="H964" s="70">
        <f t="shared" ca="1" si="284"/>
        <v>1.0298874899999999</v>
      </c>
      <c r="I964" s="69">
        <f t="shared" si="273"/>
        <v>4.65E-2</v>
      </c>
      <c r="J964" s="71">
        <f t="shared" si="274"/>
        <v>45000</v>
      </c>
      <c r="K964" s="72">
        <f t="shared" si="275"/>
        <v>57</v>
      </c>
      <c r="L964" s="73">
        <f t="shared" si="286"/>
        <v>58</v>
      </c>
      <c r="M964" s="74">
        <f t="shared" si="287"/>
        <v>1.0105159130000001</v>
      </c>
      <c r="N964" s="74">
        <f t="shared" ca="1" si="288"/>
        <v>1.0407176970000001</v>
      </c>
      <c r="O964" s="73">
        <f t="shared" si="276"/>
        <v>0</v>
      </c>
      <c r="P964" s="70">
        <f t="shared" ca="1" si="277"/>
        <v>30.538272750000001</v>
      </c>
      <c r="Q964" s="70">
        <f t="shared" si="278"/>
        <v>0</v>
      </c>
      <c r="R964" s="75" t="str">
        <f t="shared" si="279"/>
        <v>A+J=</v>
      </c>
      <c r="S964" s="71">
        <f t="shared" si="280"/>
        <v>45184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15">
      <c r="A965" s="68">
        <f t="shared" si="272"/>
        <v>45086</v>
      </c>
      <c r="B965" s="82">
        <f t="shared" ca="1" si="281"/>
        <v>780.53827275000003</v>
      </c>
      <c r="C965" s="70">
        <f t="shared" si="285"/>
        <v>750</v>
      </c>
      <c r="D965" s="11">
        <f ca="1">IF(A965&lt;$B$1,VLOOKUP(A965,[1]DI!$A$4:$B$15000,2),0)</f>
        <v>0.13650000000000001</v>
      </c>
      <c r="E965" s="70">
        <f t="shared" ca="1" si="282"/>
        <v>1.00050788</v>
      </c>
      <c r="F965" s="70">
        <f ca="1">(TRUNC(PRODUCT($E$12:$E964),16))</f>
        <v>1.2438639700446801</v>
      </c>
      <c r="G965" s="70">
        <f t="shared" ca="1" si="283"/>
        <v>1.2077668516550899</v>
      </c>
      <c r="H965" s="70">
        <f t="shared" ca="1" si="284"/>
        <v>1.0298874899999999</v>
      </c>
      <c r="I965" s="69">
        <f t="shared" si="273"/>
        <v>4.65E-2</v>
      </c>
      <c r="J965" s="71">
        <f t="shared" si="274"/>
        <v>45000</v>
      </c>
      <c r="K965" s="72">
        <f t="shared" si="275"/>
        <v>58</v>
      </c>
      <c r="L965" s="73">
        <f t="shared" si="286"/>
        <v>58</v>
      </c>
      <c r="M965" s="74">
        <f t="shared" si="287"/>
        <v>1.0105159130000001</v>
      </c>
      <c r="N965" s="74">
        <f t="shared" ca="1" si="288"/>
        <v>1.0407176970000001</v>
      </c>
      <c r="O965" s="73">
        <f t="shared" si="276"/>
        <v>0</v>
      </c>
      <c r="P965" s="70">
        <f t="shared" ca="1" si="277"/>
        <v>30.538272750000001</v>
      </c>
      <c r="Q965" s="70">
        <f t="shared" si="278"/>
        <v>0</v>
      </c>
      <c r="R965" s="75" t="str">
        <f t="shared" si="279"/>
        <v>A+J=</v>
      </c>
      <c r="S965" s="71">
        <f t="shared" si="280"/>
        <v>45184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15">
      <c r="A966" s="68">
        <f t="shared" si="272"/>
        <v>45087</v>
      </c>
      <c r="B966" s="82">
        <f t="shared" ca="1" si="281"/>
        <v>781.075557</v>
      </c>
      <c r="C966" s="70">
        <f t="shared" si="285"/>
        <v>750</v>
      </c>
      <c r="D966" s="11">
        <f ca="1">IF(A966&lt;$B$1,VLOOKUP(A966,[1]DI!$A$4:$B$15000,2),0)</f>
        <v>0</v>
      </c>
      <c r="E966" s="70">
        <f t="shared" ca="1" si="282"/>
        <v>1</v>
      </c>
      <c r="F966" s="70">
        <f ca="1">(TRUNC(PRODUCT($E$12:$E965),16))</f>
        <v>1.2444957036777899</v>
      </c>
      <c r="G966" s="70">
        <f t="shared" ca="1" si="283"/>
        <v>1.2077668516550899</v>
      </c>
      <c r="H966" s="70">
        <f t="shared" ca="1" si="284"/>
        <v>1.03041055</v>
      </c>
      <c r="I966" s="69">
        <f t="shared" si="273"/>
        <v>4.65E-2</v>
      </c>
      <c r="J966" s="71">
        <f t="shared" si="274"/>
        <v>45000</v>
      </c>
      <c r="K966" s="72">
        <f t="shared" si="275"/>
        <v>58</v>
      </c>
      <c r="L966" s="73">
        <f t="shared" si="286"/>
        <v>59</v>
      </c>
      <c r="M966" s="74">
        <f t="shared" si="287"/>
        <v>1.0106981880000001</v>
      </c>
      <c r="N966" s="74">
        <f t="shared" ca="1" si="288"/>
        <v>1.041434076</v>
      </c>
      <c r="O966" s="73">
        <f t="shared" si="276"/>
        <v>0</v>
      </c>
      <c r="P966" s="70">
        <f t="shared" ca="1" si="277"/>
        <v>31.075557</v>
      </c>
      <c r="Q966" s="70">
        <f t="shared" si="278"/>
        <v>0</v>
      </c>
      <c r="R966" s="75" t="str">
        <f t="shared" si="279"/>
        <v>A+J=</v>
      </c>
      <c r="S966" s="71">
        <f t="shared" si="280"/>
        <v>45184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15">
      <c r="A967" s="68">
        <f t="shared" si="272"/>
        <v>45088</v>
      </c>
      <c r="B967" s="82">
        <f t="shared" ca="1" si="281"/>
        <v>781.075557</v>
      </c>
      <c r="C967" s="70">
        <f t="shared" si="285"/>
        <v>750</v>
      </c>
      <c r="D967" s="11">
        <f ca="1">IF(A967&lt;$B$1,VLOOKUP(A967,[1]DI!$A$4:$B$15000,2),0)</f>
        <v>0</v>
      </c>
      <c r="E967" s="70">
        <f t="shared" ca="1" si="282"/>
        <v>1</v>
      </c>
      <c r="F967" s="70">
        <f ca="1">(TRUNC(PRODUCT($E$12:$E966),16))</f>
        <v>1.2444957036777899</v>
      </c>
      <c r="G967" s="70">
        <f t="shared" ca="1" si="283"/>
        <v>1.2077668516550899</v>
      </c>
      <c r="H967" s="70">
        <f t="shared" ca="1" si="284"/>
        <v>1.03041055</v>
      </c>
      <c r="I967" s="69">
        <f t="shared" si="273"/>
        <v>4.65E-2</v>
      </c>
      <c r="J967" s="71">
        <f t="shared" si="274"/>
        <v>45000</v>
      </c>
      <c r="K967" s="72">
        <f t="shared" si="275"/>
        <v>58</v>
      </c>
      <c r="L967" s="73">
        <f t="shared" si="286"/>
        <v>59</v>
      </c>
      <c r="M967" s="74">
        <f t="shared" si="287"/>
        <v>1.0106981880000001</v>
      </c>
      <c r="N967" s="74">
        <f t="shared" ca="1" si="288"/>
        <v>1.041434076</v>
      </c>
      <c r="O967" s="73">
        <f t="shared" si="276"/>
        <v>0</v>
      </c>
      <c r="P967" s="70">
        <f t="shared" ca="1" si="277"/>
        <v>31.075557</v>
      </c>
      <c r="Q967" s="70">
        <f t="shared" si="278"/>
        <v>0</v>
      </c>
      <c r="R967" s="75" t="str">
        <f t="shared" si="279"/>
        <v>A+J=</v>
      </c>
      <c r="S967" s="71">
        <f t="shared" si="280"/>
        <v>45184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15">
      <c r="A968" s="68">
        <f t="shared" si="272"/>
        <v>45089</v>
      </c>
      <c r="B968" s="82">
        <f t="shared" ca="1" si="281"/>
        <v>781.075557</v>
      </c>
      <c r="C968" s="70">
        <f t="shared" si="285"/>
        <v>750</v>
      </c>
      <c r="D968" s="11">
        <f ca="1">IF(A968&lt;$B$1,VLOOKUP(A968,[1]DI!$A$4:$B$15000,2),0)</f>
        <v>0.13650000000000001</v>
      </c>
      <c r="E968" s="70">
        <f t="shared" ca="1" si="282"/>
        <v>1.00050788</v>
      </c>
      <c r="F968" s="70">
        <f ca="1">(TRUNC(PRODUCT($E$12:$E967),16))</f>
        <v>1.2444957036777899</v>
      </c>
      <c r="G968" s="70">
        <f t="shared" ca="1" si="283"/>
        <v>1.2077668516550899</v>
      </c>
      <c r="H968" s="70">
        <f t="shared" ca="1" si="284"/>
        <v>1.03041055</v>
      </c>
      <c r="I968" s="69">
        <f t="shared" si="273"/>
        <v>4.65E-2</v>
      </c>
      <c r="J968" s="71">
        <f t="shared" si="274"/>
        <v>45000</v>
      </c>
      <c r="K968" s="72">
        <f t="shared" si="275"/>
        <v>59</v>
      </c>
      <c r="L968" s="73">
        <f t="shared" si="286"/>
        <v>59</v>
      </c>
      <c r="M968" s="74">
        <f t="shared" si="287"/>
        <v>1.0106981880000001</v>
      </c>
      <c r="N968" s="74">
        <f t="shared" ca="1" si="288"/>
        <v>1.041434076</v>
      </c>
      <c r="O968" s="73">
        <f t="shared" si="276"/>
        <v>0</v>
      </c>
      <c r="P968" s="70">
        <f t="shared" ca="1" si="277"/>
        <v>31.075557</v>
      </c>
      <c r="Q968" s="70">
        <f t="shared" si="278"/>
        <v>0</v>
      </c>
      <c r="R968" s="75" t="str">
        <f t="shared" si="279"/>
        <v>A+J=</v>
      </c>
      <c r="S968" s="71">
        <f t="shared" si="280"/>
        <v>45184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15">
      <c r="A969" s="68">
        <f t="shared" si="272"/>
        <v>45090</v>
      </c>
      <c r="B969" s="82">
        <f t="shared" ca="1" si="281"/>
        <v>781.61320649000004</v>
      </c>
      <c r="C969" s="70">
        <f t="shared" si="285"/>
        <v>750</v>
      </c>
      <c r="D969" s="11">
        <f ca="1">IF(A969&lt;$B$1,VLOOKUP(A969,[1]DI!$A$4:$B$15000,2),0)</f>
        <v>0.13650000000000001</v>
      </c>
      <c r="E969" s="70">
        <f t="shared" ca="1" si="282"/>
        <v>1.00050788</v>
      </c>
      <c r="F969" s="70">
        <f ca="1">(TRUNC(PRODUCT($E$12:$E968),16))</f>
        <v>1.24512775815577</v>
      </c>
      <c r="G969" s="70">
        <f t="shared" ca="1" si="283"/>
        <v>1.2077668516550899</v>
      </c>
      <c r="H969" s="70">
        <f t="shared" ca="1" si="284"/>
        <v>1.0309338699999999</v>
      </c>
      <c r="I969" s="69">
        <f t="shared" si="273"/>
        <v>4.65E-2</v>
      </c>
      <c r="J969" s="71">
        <f t="shared" si="274"/>
        <v>45000</v>
      </c>
      <c r="K969" s="72">
        <f t="shared" si="275"/>
        <v>60</v>
      </c>
      <c r="L969" s="73">
        <f t="shared" si="286"/>
        <v>60</v>
      </c>
      <c r="M969" s="74">
        <f t="shared" si="287"/>
        <v>1.010880496</v>
      </c>
      <c r="N969" s="74">
        <f t="shared" ca="1" si="288"/>
        <v>1.0421509419999999</v>
      </c>
      <c r="O969" s="73">
        <f t="shared" si="276"/>
        <v>0</v>
      </c>
      <c r="P969" s="70">
        <f t="shared" ca="1" si="277"/>
        <v>31.61320649</v>
      </c>
      <c r="Q969" s="70">
        <f t="shared" si="278"/>
        <v>0</v>
      </c>
      <c r="R969" s="75" t="str">
        <f t="shared" si="279"/>
        <v>A+J=</v>
      </c>
      <c r="S969" s="71">
        <f t="shared" si="280"/>
        <v>45184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</row>
    <row r="970" spans="1:191" x14ac:dyDescent="0.15">
      <c r="A970" s="68">
        <f t="shared" si="272"/>
        <v>45091</v>
      </c>
      <c r="B970" s="82">
        <f t="shared" ca="1" si="281"/>
        <v>782.15122948999999</v>
      </c>
      <c r="C970" s="70">
        <f t="shared" si="285"/>
        <v>750</v>
      </c>
      <c r="D970" s="11">
        <f ca="1">IF(A970&lt;$B$1,VLOOKUP(A970,[1]DI!$A$4:$B$15000,2),0)</f>
        <v>0.13650000000000001</v>
      </c>
      <c r="E970" s="70">
        <f t="shared" ca="1" si="282"/>
        <v>1.00050788</v>
      </c>
      <c r="F970" s="70">
        <f ca="1">(TRUNC(PRODUCT($E$12:$E969),16))</f>
        <v>1.24576013364158</v>
      </c>
      <c r="G970" s="70">
        <f t="shared" ca="1" si="283"/>
        <v>1.2077668516550899</v>
      </c>
      <c r="H970" s="70">
        <f t="shared" ca="1" si="284"/>
        <v>1.0314574599999999</v>
      </c>
      <c r="I970" s="69">
        <f t="shared" si="273"/>
        <v>4.65E-2</v>
      </c>
      <c r="J970" s="71">
        <f t="shared" si="274"/>
        <v>45000</v>
      </c>
      <c r="K970" s="72">
        <f t="shared" si="275"/>
        <v>61</v>
      </c>
      <c r="L970" s="73">
        <f t="shared" si="286"/>
        <v>61</v>
      </c>
      <c r="M970" s="74">
        <f t="shared" si="287"/>
        <v>1.0110628370000001</v>
      </c>
      <c r="N970" s="74">
        <f t="shared" ca="1" si="288"/>
        <v>1.0428683059999999</v>
      </c>
      <c r="O970" s="73">
        <f t="shared" si="276"/>
        <v>0</v>
      </c>
      <c r="P970" s="70">
        <f t="shared" ca="1" si="277"/>
        <v>32.151229489999999</v>
      </c>
      <c r="Q970" s="70">
        <f t="shared" si="278"/>
        <v>0</v>
      </c>
      <c r="R970" s="75" t="str">
        <f t="shared" si="279"/>
        <v>A+J=</v>
      </c>
      <c r="S970" s="71">
        <f t="shared" si="280"/>
        <v>45184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</row>
    <row r="971" spans="1:191" x14ac:dyDescent="0.15">
      <c r="A971" s="68">
        <f t="shared" si="272"/>
        <v>45092</v>
      </c>
      <c r="B971" s="82">
        <f t="shared" ca="1" si="281"/>
        <v>782.68962599999998</v>
      </c>
      <c r="C971" s="70">
        <f t="shared" si="285"/>
        <v>750</v>
      </c>
      <c r="D971" s="11">
        <f ca="1">IF(A971&lt;$B$1,VLOOKUP(A971,[1]DI!$A$4:$B$15000,2),0)</f>
        <v>0.13650000000000001</v>
      </c>
      <c r="E971" s="70">
        <f t="shared" ca="1" si="282"/>
        <v>1.00050788</v>
      </c>
      <c r="F971" s="70">
        <f ca="1">(TRUNC(PRODUCT($E$12:$E970),16))</f>
        <v>1.2463928302982601</v>
      </c>
      <c r="G971" s="70">
        <f t="shared" ca="1" si="283"/>
        <v>1.2077668516550899</v>
      </c>
      <c r="H971" s="70">
        <f t="shared" ca="1" si="284"/>
        <v>1.0319813200000001</v>
      </c>
      <c r="I971" s="69">
        <f t="shared" si="273"/>
        <v>4.65E-2</v>
      </c>
      <c r="J971" s="71">
        <f t="shared" si="274"/>
        <v>45000</v>
      </c>
      <c r="K971" s="72">
        <f t="shared" si="275"/>
        <v>62</v>
      </c>
      <c r="L971" s="73">
        <f t="shared" si="286"/>
        <v>62</v>
      </c>
      <c r="M971" s="74">
        <f t="shared" si="287"/>
        <v>1.0112452110000001</v>
      </c>
      <c r="N971" s="74">
        <f t="shared" ca="1" si="288"/>
        <v>1.043586168</v>
      </c>
      <c r="O971" s="73">
        <f t="shared" si="276"/>
        <v>0</v>
      </c>
      <c r="P971" s="70">
        <f t="shared" ca="1" si="277"/>
        <v>32.689625999999997</v>
      </c>
      <c r="Q971" s="70">
        <f t="shared" si="278"/>
        <v>0</v>
      </c>
      <c r="R971" s="75" t="str">
        <f t="shared" si="279"/>
        <v>A+J=</v>
      </c>
      <c r="S971" s="71">
        <f t="shared" si="280"/>
        <v>45184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</row>
    <row r="972" spans="1:191" x14ac:dyDescent="0.15">
      <c r="A972" s="68">
        <f t="shared" si="272"/>
        <v>45093</v>
      </c>
      <c r="B972" s="82">
        <f t="shared" ca="1" si="281"/>
        <v>783.22838849000004</v>
      </c>
      <c r="C972" s="70">
        <f t="shared" si="285"/>
        <v>750</v>
      </c>
      <c r="D972" s="11">
        <f ca="1">IF(A972&lt;$B$1,VLOOKUP(A972,[1]DI!$A$4:$B$15000,2),0)</f>
        <v>0.13650000000000001</v>
      </c>
      <c r="E972" s="70">
        <f t="shared" ca="1" si="282"/>
        <v>1.00050788</v>
      </c>
      <c r="F972" s="70">
        <f ca="1">(TRUNC(PRODUCT($E$12:$E971),16))</f>
        <v>1.2470258482889101</v>
      </c>
      <c r="G972" s="70">
        <f t="shared" ca="1" si="283"/>
        <v>1.2077668516550899</v>
      </c>
      <c r="H972" s="70">
        <f t="shared" ca="1" si="284"/>
        <v>1.03250544</v>
      </c>
      <c r="I972" s="69">
        <f t="shared" si="273"/>
        <v>4.65E-2</v>
      </c>
      <c r="J972" s="71">
        <f t="shared" si="274"/>
        <v>45000</v>
      </c>
      <c r="K972" s="72">
        <f t="shared" si="275"/>
        <v>63</v>
      </c>
      <c r="L972" s="73">
        <f t="shared" si="286"/>
        <v>63</v>
      </c>
      <c r="M972" s="74">
        <f t="shared" si="287"/>
        <v>1.0114276179999999</v>
      </c>
      <c r="N972" s="74">
        <f t="shared" ca="1" si="288"/>
        <v>1.0443045179999999</v>
      </c>
      <c r="O972" s="73">
        <f t="shared" si="276"/>
        <v>0</v>
      </c>
      <c r="P972" s="70">
        <f t="shared" ca="1" si="277"/>
        <v>33.22838849</v>
      </c>
      <c r="Q972" s="70">
        <f t="shared" si="278"/>
        <v>0</v>
      </c>
      <c r="R972" s="75" t="str">
        <f t="shared" si="279"/>
        <v>A+J=</v>
      </c>
      <c r="S972" s="71">
        <f t="shared" si="280"/>
        <v>45184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</row>
    <row r="973" spans="1:191" x14ac:dyDescent="0.15">
      <c r="A973" s="68">
        <f t="shared" ref="A973:A1036" si="289">(A972+1)</f>
        <v>45094</v>
      </c>
      <c r="B973" s="82">
        <f t="shared" ca="1" si="281"/>
        <v>783.76752375000001</v>
      </c>
      <c r="C973" s="70">
        <f t="shared" si="285"/>
        <v>750</v>
      </c>
      <c r="D973" s="11">
        <f ca="1">IF(A973&lt;$B$1,VLOOKUP(A973,[1]DI!$A$4:$B$15000,2),0)</f>
        <v>0</v>
      </c>
      <c r="E973" s="70">
        <f t="shared" ca="1" si="282"/>
        <v>1</v>
      </c>
      <c r="F973" s="70">
        <f ca="1">(TRUNC(PRODUCT($E$12:$E972),16))</f>
        <v>1.24765918777674</v>
      </c>
      <c r="G973" s="70">
        <f t="shared" ca="1" si="283"/>
        <v>1.2077668516550899</v>
      </c>
      <c r="H973" s="70">
        <f t="shared" ca="1" si="284"/>
        <v>1.03302983</v>
      </c>
      <c r="I973" s="69">
        <f t="shared" ref="I973:I1036" si="290">I972</f>
        <v>4.65E-2</v>
      </c>
      <c r="J973" s="71">
        <f t="shared" ref="J973:J1036" si="291">IF(O972&gt;0,VLOOKUP(O972,U$12:AE$48,2),J972)</f>
        <v>45000</v>
      </c>
      <c r="K973" s="72">
        <f t="shared" ref="K973:K1036" si="292">IF(A973&gt;J973,IF(NETWORKDAYS(J973,A973,$U$72:$U$436)-1=0,1,NETWORKDAYS(J973,A973,$U$72:$U$436)-1),0)</f>
        <v>63</v>
      </c>
      <c r="L973" s="73">
        <f t="shared" si="286"/>
        <v>64</v>
      </c>
      <c r="M973" s="74">
        <f t="shared" si="287"/>
        <v>1.011610057</v>
      </c>
      <c r="N973" s="74">
        <f t="shared" ca="1" si="288"/>
        <v>1.045023365</v>
      </c>
      <c r="O973" s="73">
        <f t="shared" ref="O973:O1036" si="293">IF(VLOOKUP(A973,V$12:AC$60,8)=VLOOKUP(A972,V$12:AC$60,8),0,VLOOKUP(A973,V$12:AC$60,8))</f>
        <v>0</v>
      </c>
      <c r="P973" s="70">
        <f t="shared" ref="P973:P1036" ca="1" si="294">TRUNC(((N973-1)*C973),8)</f>
        <v>33.767523750000002</v>
      </c>
      <c r="Q973" s="70">
        <f t="shared" ref="Q973:Q1036" si="295">IF(O973&gt;0,VLOOKUP(O973,$U$12:$Z$60,6),0)</f>
        <v>0</v>
      </c>
      <c r="R973" s="75" t="str">
        <f t="shared" ref="R973:R1036" si="296">IF(O972&gt;0,VLOOKUP(O972,U$12:AE$60,10),R972)</f>
        <v>A+J=</v>
      </c>
      <c r="S973" s="71">
        <f t="shared" ref="S973:S1036" si="297">IF(O972&gt;0,VLOOKUP(O972,U$12:AE$60,11),S972)</f>
        <v>45184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</row>
    <row r="974" spans="1:191" x14ac:dyDescent="0.15">
      <c r="A974" s="68">
        <f t="shared" si="289"/>
        <v>45095</v>
      </c>
      <c r="B974" s="82">
        <f t="shared" ref="B974:B1037" ca="1" si="298">IF(A974&lt;=TODAY(),C974+P974,IF(AND(A974&gt;TODAY(),A974&lt;=$B$1),IF(VLOOKUP(TODAY(),$A$10:$D$10000,4,FALSE)=0,"n.d",C974+P974),"n.d"))</f>
        <v>783.76752375000001</v>
      </c>
      <c r="C974" s="70">
        <f t="shared" si="285"/>
        <v>750</v>
      </c>
      <c r="D974" s="11">
        <f ca="1">IF(A974&lt;$B$1,VLOOKUP(A974,[1]DI!$A$4:$B$15000,2),0)</f>
        <v>0</v>
      </c>
      <c r="E974" s="70">
        <f t="shared" ref="E974:E1037" ca="1" si="299">IF(A974&lt;A$10,1,ROUND(((1+D974)^(1/252)),8))</f>
        <v>1</v>
      </c>
      <c r="F974" s="70">
        <f ca="1">(TRUNC(PRODUCT($E$12:$E973),16))</f>
        <v>1.24765918777674</v>
      </c>
      <c r="G974" s="70">
        <f t="shared" ref="G974:G1037" ca="1" si="300">IF(O973&gt;0,F973,G973)</f>
        <v>1.2077668516550899</v>
      </c>
      <c r="H974" s="70">
        <f t="shared" ref="H974:H1037" ca="1" si="301">ROUND(F974/G974,8)</f>
        <v>1.03302983</v>
      </c>
      <c r="I974" s="69">
        <f t="shared" si="290"/>
        <v>4.65E-2</v>
      </c>
      <c r="J974" s="71">
        <f t="shared" si="291"/>
        <v>45000</v>
      </c>
      <c r="K974" s="72">
        <f t="shared" si="292"/>
        <v>63</v>
      </c>
      <c r="L974" s="73">
        <f t="shared" si="286"/>
        <v>64</v>
      </c>
      <c r="M974" s="74">
        <f t="shared" si="287"/>
        <v>1.011610057</v>
      </c>
      <c r="N974" s="74">
        <f t="shared" ca="1" si="288"/>
        <v>1.045023365</v>
      </c>
      <c r="O974" s="73">
        <f t="shared" si="293"/>
        <v>0</v>
      </c>
      <c r="P974" s="70">
        <f t="shared" ca="1" si="294"/>
        <v>33.767523750000002</v>
      </c>
      <c r="Q974" s="70">
        <f t="shared" si="295"/>
        <v>0</v>
      </c>
      <c r="R974" s="75" t="str">
        <f t="shared" si="296"/>
        <v>A+J=</v>
      </c>
      <c r="S974" s="71">
        <f t="shared" si="297"/>
        <v>45184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</row>
    <row r="975" spans="1:191" x14ac:dyDescent="0.15">
      <c r="A975" s="68">
        <f t="shared" si="289"/>
        <v>45096</v>
      </c>
      <c r="B975" s="82">
        <f t="shared" ca="1" si="298"/>
        <v>783.76752375000001</v>
      </c>
      <c r="C975" s="70">
        <f t="shared" si="285"/>
        <v>750</v>
      </c>
      <c r="D975" s="11">
        <f ca="1">IF(A975&lt;$B$1,VLOOKUP(A975,[1]DI!$A$4:$B$15000,2),0)</f>
        <v>0.13650000000000001</v>
      </c>
      <c r="E975" s="70">
        <f t="shared" ca="1" si="299"/>
        <v>1.00050788</v>
      </c>
      <c r="F975" s="70">
        <f ca="1">(TRUNC(PRODUCT($E$12:$E974),16))</f>
        <v>1.24765918777674</v>
      </c>
      <c r="G975" s="70">
        <f t="shared" ca="1" si="300"/>
        <v>1.2077668516550899</v>
      </c>
      <c r="H975" s="70">
        <f t="shared" ca="1" si="301"/>
        <v>1.03302983</v>
      </c>
      <c r="I975" s="69">
        <f t="shared" si="290"/>
        <v>4.65E-2</v>
      </c>
      <c r="J975" s="71">
        <f t="shared" si="291"/>
        <v>45000</v>
      </c>
      <c r="K975" s="72">
        <f t="shared" si="292"/>
        <v>64</v>
      </c>
      <c r="L975" s="73">
        <f t="shared" si="286"/>
        <v>64</v>
      </c>
      <c r="M975" s="74">
        <f t="shared" si="287"/>
        <v>1.011610057</v>
      </c>
      <c r="N975" s="74">
        <f t="shared" ca="1" si="288"/>
        <v>1.045023365</v>
      </c>
      <c r="O975" s="73">
        <f t="shared" si="293"/>
        <v>0</v>
      </c>
      <c r="P975" s="70">
        <f t="shared" ca="1" si="294"/>
        <v>33.767523750000002</v>
      </c>
      <c r="Q975" s="70">
        <f t="shared" si="295"/>
        <v>0</v>
      </c>
      <c r="R975" s="75" t="str">
        <f t="shared" si="296"/>
        <v>A+J=</v>
      </c>
      <c r="S975" s="71">
        <f t="shared" si="297"/>
        <v>45184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</row>
    <row r="976" spans="1:191" x14ac:dyDescent="0.15">
      <c r="A976" s="68">
        <f t="shared" si="289"/>
        <v>45097</v>
      </c>
      <c r="B976" s="82">
        <f t="shared" ca="1" si="298"/>
        <v>784.30703400000004</v>
      </c>
      <c r="C976" s="70">
        <f t="shared" si="285"/>
        <v>750</v>
      </c>
      <c r="D976" s="11">
        <f ca="1">IF(A976&lt;$B$1,VLOOKUP(A976,[1]DI!$A$4:$B$15000,2),0)</f>
        <v>0.13650000000000001</v>
      </c>
      <c r="E976" s="70">
        <f t="shared" ca="1" si="299"/>
        <v>1.00050788</v>
      </c>
      <c r="F976" s="70">
        <f ca="1">(TRUNC(PRODUCT($E$12:$E975),16))</f>
        <v>1.24829284892503</v>
      </c>
      <c r="G976" s="70">
        <f t="shared" ca="1" si="300"/>
        <v>1.2077668516550899</v>
      </c>
      <c r="H976" s="70">
        <f t="shared" ca="1" si="301"/>
        <v>1.03355449</v>
      </c>
      <c r="I976" s="69">
        <f t="shared" si="290"/>
        <v>4.65E-2</v>
      </c>
      <c r="J976" s="71">
        <f t="shared" si="291"/>
        <v>45000</v>
      </c>
      <c r="K976" s="72">
        <f t="shared" si="292"/>
        <v>65</v>
      </c>
      <c r="L976" s="73">
        <f t="shared" si="286"/>
        <v>65</v>
      </c>
      <c r="M976" s="74">
        <f t="shared" si="287"/>
        <v>1.0117925299999999</v>
      </c>
      <c r="N976" s="74">
        <f t="shared" ca="1" si="288"/>
        <v>1.045742712</v>
      </c>
      <c r="O976" s="73">
        <f t="shared" si="293"/>
        <v>0</v>
      </c>
      <c r="P976" s="70">
        <f t="shared" ca="1" si="294"/>
        <v>34.307034000000002</v>
      </c>
      <c r="Q976" s="70">
        <f t="shared" si="295"/>
        <v>0</v>
      </c>
      <c r="R976" s="75" t="str">
        <f t="shared" si="296"/>
        <v>A+J=</v>
      </c>
      <c r="S976" s="71">
        <f t="shared" si="297"/>
        <v>45184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</row>
    <row r="977" spans="1:191" x14ac:dyDescent="0.15">
      <c r="A977" s="68">
        <f t="shared" si="289"/>
        <v>45098</v>
      </c>
      <c r="B977" s="82">
        <f t="shared" ca="1" si="298"/>
        <v>784.84691099999998</v>
      </c>
      <c r="C977" s="70">
        <f t="shared" si="285"/>
        <v>750</v>
      </c>
      <c r="D977" s="11">
        <f ca="1">IF(A977&lt;$B$1,VLOOKUP(A977,[1]DI!$A$4:$B$15000,2),0)</f>
        <v>0.13650000000000001</v>
      </c>
      <c r="E977" s="70">
        <f t="shared" ca="1" si="299"/>
        <v>1.00050788</v>
      </c>
      <c r="F977" s="70">
        <f ca="1">(TRUNC(PRODUCT($E$12:$E976),16))</f>
        <v>1.24892683189714</v>
      </c>
      <c r="G977" s="70">
        <f t="shared" ca="1" si="300"/>
        <v>1.2077668516550899</v>
      </c>
      <c r="H977" s="70">
        <f t="shared" ca="1" si="301"/>
        <v>1.0340794099999999</v>
      </c>
      <c r="I977" s="69">
        <f t="shared" si="290"/>
        <v>4.65E-2</v>
      </c>
      <c r="J977" s="71">
        <f t="shared" si="291"/>
        <v>45000</v>
      </c>
      <c r="K977" s="72">
        <f t="shared" si="292"/>
        <v>66</v>
      </c>
      <c r="L977" s="73">
        <f t="shared" si="286"/>
        <v>66</v>
      </c>
      <c r="M977" s="74">
        <f t="shared" si="287"/>
        <v>1.0119750359999999</v>
      </c>
      <c r="N977" s="74">
        <f t="shared" ca="1" si="288"/>
        <v>1.046462548</v>
      </c>
      <c r="O977" s="73">
        <f t="shared" si="293"/>
        <v>0</v>
      </c>
      <c r="P977" s="70">
        <f t="shared" ca="1" si="294"/>
        <v>34.846910999999999</v>
      </c>
      <c r="Q977" s="70">
        <f t="shared" si="295"/>
        <v>0</v>
      </c>
      <c r="R977" s="75" t="str">
        <f t="shared" si="296"/>
        <v>A+J=</v>
      </c>
      <c r="S977" s="71">
        <f t="shared" si="297"/>
        <v>45184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</row>
    <row r="978" spans="1:191" x14ac:dyDescent="0.15">
      <c r="A978" s="68">
        <f t="shared" si="289"/>
        <v>45099</v>
      </c>
      <c r="B978" s="82">
        <f t="shared" ca="1" si="298"/>
        <v>785.38716150000005</v>
      </c>
      <c r="C978" s="70">
        <f t="shared" si="285"/>
        <v>750</v>
      </c>
      <c r="D978" s="11">
        <f ca="1">IF(A978&lt;$B$1,VLOOKUP(A978,[1]DI!$A$4:$B$15000,2),0)</f>
        <v>0.13650000000000001</v>
      </c>
      <c r="E978" s="70">
        <f t="shared" ca="1" si="299"/>
        <v>1.00050788</v>
      </c>
      <c r="F978" s="70">
        <f ca="1">(TRUNC(PRODUCT($E$12:$E977),16))</f>
        <v>1.24956113685652</v>
      </c>
      <c r="G978" s="70">
        <f t="shared" ca="1" si="300"/>
        <v>1.2077668516550899</v>
      </c>
      <c r="H978" s="70">
        <f t="shared" ca="1" si="301"/>
        <v>1.0346046</v>
      </c>
      <c r="I978" s="69">
        <f t="shared" si="290"/>
        <v>4.65E-2</v>
      </c>
      <c r="J978" s="71">
        <f t="shared" si="291"/>
        <v>45000</v>
      </c>
      <c r="K978" s="72">
        <f t="shared" si="292"/>
        <v>67</v>
      </c>
      <c r="L978" s="73">
        <f t="shared" si="286"/>
        <v>67</v>
      </c>
      <c r="M978" s="74">
        <f t="shared" si="287"/>
        <v>1.0121575739999999</v>
      </c>
      <c r="N978" s="74">
        <f t="shared" ca="1" si="288"/>
        <v>1.047182882</v>
      </c>
      <c r="O978" s="73">
        <f t="shared" si="293"/>
        <v>0</v>
      </c>
      <c r="P978" s="70">
        <f t="shared" ca="1" si="294"/>
        <v>35.387161499999998</v>
      </c>
      <c r="Q978" s="70">
        <f t="shared" si="295"/>
        <v>0</v>
      </c>
      <c r="R978" s="75" t="str">
        <f t="shared" si="296"/>
        <v>A+J=</v>
      </c>
      <c r="S978" s="71">
        <f t="shared" si="297"/>
        <v>45184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</row>
    <row r="979" spans="1:191" x14ac:dyDescent="0.15">
      <c r="A979" s="68">
        <f t="shared" si="289"/>
        <v>45100</v>
      </c>
      <c r="B979" s="82">
        <f t="shared" ca="1" si="298"/>
        <v>785.92777875000002</v>
      </c>
      <c r="C979" s="70">
        <f t="shared" si="285"/>
        <v>750</v>
      </c>
      <c r="D979" s="11">
        <f ca="1">IF(A979&lt;$B$1,VLOOKUP(A979,[1]DI!$A$4:$B$15000,2),0)</f>
        <v>0.13650000000000001</v>
      </c>
      <c r="E979" s="70">
        <f t="shared" ca="1" si="299"/>
        <v>1.00050788</v>
      </c>
      <c r="F979" s="70">
        <f ca="1">(TRUNC(PRODUCT($E$12:$E978),16))</f>
        <v>1.2501957639667101</v>
      </c>
      <c r="G979" s="70">
        <f t="shared" ca="1" si="300"/>
        <v>1.2077668516550899</v>
      </c>
      <c r="H979" s="70">
        <f t="shared" ca="1" si="301"/>
        <v>1.03513005</v>
      </c>
      <c r="I979" s="69">
        <f t="shared" si="290"/>
        <v>4.65E-2</v>
      </c>
      <c r="J979" s="71">
        <f t="shared" si="291"/>
        <v>45000</v>
      </c>
      <c r="K979" s="72">
        <f t="shared" si="292"/>
        <v>68</v>
      </c>
      <c r="L979" s="73">
        <f t="shared" si="286"/>
        <v>68</v>
      </c>
      <c r="M979" s="74">
        <f t="shared" si="287"/>
        <v>1.012340145</v>
      </c>
      <c r="N979" s="74">
        <f t="shared" ca="1" si="288"/>
        <v>1.047903705</v>
      </c>
      <c r="O979" s="73">
        <f t="shared" si="293"/>
        <v>0</v>
      </c>
      <c r="P979" s="70">
        <f t="shared" ca="1" si="294"/>
        <v>35.927778750000002</v>
      </c>
      <c r="Q979" s="70">
        <f t="shared" si="295"/>
        <v>0</v>
      </c>
      <c r="R979" s="75" t="str">
        <f t="shared" si="296"/>
        <v>A+J=</v>
      </c>
      <c r="S979" s="71">
        <f t="shared" si="297"/>
        <v>45184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</row>
    <row r="980" spans="1:191" x14ac:dyDescent="0.15">
      <c r="A980" s="68">
        <f t="shared" si="289"/>
        <v>45101</v>
      </c>
      <c r="B980" s="82">
        <f t="shared" ca="1" si="298"/>
        <v>786.46877099999995</v>
      </c>
      <c r="C980" s="70">
        <f t="shared" si="285"/>
        <v>750</v>
      </c>
      <c r="D980" s="11">
        <f ca="1">IF(A980&lt;$B$1,VLOOKUP(A980,[1]DI!$A$4:$B$15000,2),0)</f>
        <v>0</v>
      </c>
      <c r="E980" s="70">
        <f t="shared" ca="1" si="299"/>
        <v>1</v>
      </c>
      <c r="F980" s="70">
        <f ca="1">(TRUNC(PRODUCT($E$12:$E979),16))</f>
        <v>1.2508307133913099</v>
      </c>
      <c r="G980" s="70">
        <f t="shared" ca="1" si="300"/>
        <v>1.2077668516550899</v>
      </c>
      <c r="H980" s="70">
        <f t="shared" ca="1" si="301"/>
        <v>1.03565577</v>
      </c>
      <c r="I980" s="69">
        <f t="shared" si="290"/>
        <v>4.65E-2</v>
      </c>
      <c r="J980" s="71">
        <f t="shared" si="291"/>
        <v>45000</v>
      </c>
      <c r="K980" s="72">
        <f t="shared" si="292"/>
        <v>68</v>
      </c>
      <c r="L980" s="73">
        <f t="shared" si="286"/>
        <v>69</v>
      </c>
      <c r="M980" s="74">
        <f t="shared" si="287"/>
        <v>1.01252275</v>
      </c>
      <c r="N980" s="74">
        <f t="shared" ca="1" si="288"/>
        <v>1.048625028</v>
      </c>
      <c r="O980" s="73">
        <f t="shared" si="293"/>
        <v>0</v>
      </c>
      <c r="P980" s="70">
        <f t="shared" ca="1" si="294"/>
        <v>36.468770999999997</v>
      </c>
      <c r="Q980" s="70">
        <f t="shared" si="295"/>
        <v>0</v>
      </c>
      <c r="R980" s="75" t="str">
        <f t="shared" si="296"/>
        <v>A+J=</v>
      </c>
      <c r="S980" s="71">
        <f t="shared" si="297"/>
        <v>45184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</row>
    <row r="981" spans="1:191" x14ac:dyDescent="0.15">
      <c r="A981" s="68">
        <f t="shared" si="289"/>
        <v>45102</v>
      </c>
      <c r="B981" s="82">
        <f t="shared" ca="1" si="298"/>
        <v>786.46877099999995</v>
      </c>
      <c r="C981" s="70">
        <f t="shared" si="285"/>
        <v>750</v>
      </c>
      <c r="D981" s="11">
        <f ca="1">IF(A981&lt;$B$1,VLOOKUP(A981,[1]DI!$A$4:$B$15000,2),0)</f>
        <v>0</v>
      </c>
      <c r="E981" s="70">
        <f t="shared" ca="1" si="299"/>
        <v>1</v>
      </c>
      <c r="F981" s="70">
        <f ca="1">(TRUNC(PRODUCT($E$12:$E980),16))</f>
        <v>1.2508307133913099</v>
      </c>
      <c r="G981" s="70">
        <f t="shared" ca="1" si="300"/>
        <v>1.2077668516550899</v>
      </c>
      <c r="H981" s="70">
        <f t="shared" ca="1" si="301"/>
        <v>1.03565577</v>
      </c>
      <c r="I981" s="69">
        <f t="shared" si="290"/>
        <v>4.65E-2</v>
      </c>
      <c r="J981" s="71">
        <f t="shared" si="291"/>
        <v>45000</v>
      </c>
      <c r="K981" s="72">
        <f t="shared" si="292"/>
        <v>68</v>
      </c>
      <c r="L981" s="73">
        <f t="shared" si="286"/>
        <v>69</v>
      </c>
      <c r="M981" s="74">
        <f t="shared" si="287"/>
        <v>1.01252275</v>
      </c>
      <c r="N981" s="74">
        <f t="shared" ca="1" si="288"/>
        <v>1.048625028</v>
      </c>
      <c r="O981" s="73">
        <f t="shared" si="293"/>
        <v>0</v>
      </c>
      <c r="P981" s="70">
        <f t="shared" ca="1" si="294"/>
        <v>36.468770999999997</v>
      </c>
      <c r="Q981" s="70">
        <f t="shared" si="295"/>
        <v>0</v>
      </c>
      <c r="R981" s="75" t="str">
        <f t="shared" si="296"/>
        <v>A+J=</v>
      </c>
      <c r="S981" s="71">
        <f t="shared" si="297"/>
        <v>45184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</row>
    <row r="982" spans="1:191" x14ac:dyDescent="0.15">
      <c r="A982" s="68">
        <f t="shared" si="289"/>
        <v>45103</v>
      </c>
      <c r="B982" s="82">
        <f t="shared" ca="1" si="298"/>
        <v>786.46877099999995</v>
      </c>
      <c r="C982" s="70">
        <f t="shared" si="285"/>
        <v>750</v>
      </c>
      <c r="D982" s="11">
        <f ca="1">IF(A982&lt;$B$1,VLOOKUP(A982,[1]DI!$A$4:$B$15000,2),0)</f>
        <v>0.13650000000000001</v>
      </c>
      <c r="E982" s="70">
        <f t="shared" ca="1" si="299"/>
        <v>1.00050788</v>
      </c>
      <c r="F982" s="70">
        <f ca="1">(TRUNC(PRODUCT($E$12:$E981),16))</f>
        <v>1.2508307133913099</v>
      </c>
      <c r="G982" s="70">
        <f t="shared" ca="1" si="300"/>
        <v>1.2077668516550899</v>
      </c>
      <c r="H982" s="70">
        <f t="shared" ca="1" si="301"/>
        <v>1.03565577</v>
      </c>
      <c r="I982" s="69">
        <f t="shared" si="290"/>
        <v>4.65E-2</v>
      </c>
      <c r="J982" s="71">
        <f t="shared" si="291"/>
        <v>45000</v>
      </c>
      <c r="K982" s="72">
        <f t="shared" si="292"/>
        <v>69</v>
      </c>
      <c r="L982" s="73">
        <f t="shared" si="286"/>
        <v>69</v>
      </c>
      <c r="M982" s="74">
        <f t="shared" si="287"/>
        <v>1.01252275</v>
      </c>
      <c r="N982" s="74">
        <f t="shared" ca="1" si="288"/>
        <v>1.048625028</v>
      </c>
      <c r="O982" s="73">
        <f t="shared" si="293"/>
        <v>0</v>
      </c>
      <c r="P982" s="70">
        <f t="shared" ca="1" si="294"/>
        <v>36.468770999999997</v>
      </c>
      <c r="Q982" s="70">
        <f t="shared" si="295"/>
        <v>0</v>
      </c>
      <c r="R982" s="75" t="str">
        <f t="shared" si="296"/>
        <v>A+J=</v>
      </c>
      <c r="S982" s="71">
        <f t="shared" si="297"/>
        <v>45184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</row>
    <row r="983" spans="1:191" x14ac:dyDescent="0.15">
      <c r="A983" s="68">
        <f t="shared" si="289"/>
        <v>45104</v>
      </c>
      <c r="B983" s="82">
        <f t="shared" ca="1" si="298"/>
        <v>787.01013750000004</v>
      </c>
      <c r="C983" s="70">
        <f t="shared" si="285"/>
        <v>750</v>
      </c>
      <c r="D983" s="11">
        <f ca="1">IF(A983&lt;$B$1,VLOOKUP(A983,[1]DI!$A$4:$B$15000,2),0)</f>
        <v>0.13650000000000001</v>
      </c>
      <c r="E983" s="70">
        <f t="shared" ca="1" si="299"/>
        <v>1.00050788</v>
      </c>
      <c r="F983" s="70">
        <f ca="1">(TRUNC(PRODUCT($E$12:$E982),16))</f>
        <v>1.25146598529403</v>
      </c>
      <c r="G983" s="70">
        <f t="shared" ca="1" si="300"/>
        <v>1.2077668516550899</v>
      </c>
      <c r="H983" s="70">
        <f t="shared" ca="1" si="301"/>
        <v>1.0361817600000001</v>
      </c>
      <c r="I983" s="69">
        <f t="shared" si="290"/>
        <v>4.65E-2</v>
      </c>
      <c r="J983" s="71">
        <f t="shared" si="291"/>
        <v>45000</v>
      </c>
      <c r="K983" s="72">
        <f t="shared" si="292"/>
        <v>70</v>
      </c>
      <c r="L983" s="73">
        <f t="shared" si="286"/>
        <v>70</v>
      </c>
      <c r="M983" s="74">
        <f t="shared" si="287"/>
        <v>1.012705387</v>
      </c>
      <c r="N983" s="74">
        <f t="shared" ca="1" si="288"/>
        <v>1.0493468500000001</v>
      </c>
      <c r="O983" s="73">
        <f t="shared" si="293"/>
        <v>0</v>
      </c>
      <c r="P983" s="70">
        <f t="shared" ca="1" si="294"/>
        <v>37.010137499999999</v>
      </c>
      <c r="Q983" s="70">
        <f t="shared" si="295"/>
        <v>0</v>
      </c>
      <c r="R983" s="75" t="str">
        <f t="shared" si="296"/>
        <v>A+J=</v>
      </c>
      <c r="S983" s="71">
        <f t="shared" si="297"/>
        <v>45184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</row>
    <row r="984" spans="1:191" x14ac:dyDescent="0.15">
      <c r="A984" s="68">
        <f t="shared" si="289"/>
        <v>45105</v>
      </c>
      <c r="B984" s="82">
        <f t="shared" ca="1" si="298"/>
        <v>787.55187899999999</v>
      </c>
      <c r="C984" s="70">
        <f t="shared" si="285"/>
        <v>750</v>
      </c>
      <c r="D984" s="11">
        <f ca="1">IF(A984&lt;$B$1,VLOOKUP(A984,[1]DI!$A$4:$B$15000,2),0)</f>
        <v>0.13650000000000001</v>
      </c>
      <c r="E984" s="70">
        <f t="shared" ca="1" si="299"/>
        <v>1.00050788</v>
      </c>
      <c r="F984" s="70">
        <f ca="1">(TRUNC(PRODUCT($E$12:$E983),16))</f>
        <v>1.2521015798386399</v>
      </c>
      <c r="G984" s="70">
        <f t="shared" ca="1" si="300"/>
        <v>1.2077668516550899</v>
      </c>
      <c r="H984" s="70">
        <f t="shared" ca="1" si="301"/>
        <v>1.0367080200000001</v>
      </c>
      <c r="I984" s="69">
        <f t="shared" si="290"/>
        <v>4.65E-2</v>
      </c>
      <c r="J984" s="71">
        <f t="shared" si="291"/>
        <v>45000</v>
      </c>
      <c r="K984" s="72">
        <f t="shared" si="292"/>
        <v>71</v>
      </c>
      <c r="L984" s="73">
        <f t="shared" si="286"/>
        <v>71</v>
      </c>
      <c r="M984" s="74">
        <f t="shared" si="287"/>
        <v>1.0128880570000001</v>
      </c>
      <c r="N984" s="74">
        <f t="shared" ca="1" si="288"/>
        <v>1.0500691719999999</v>
      </c>
      <c r="O984" s="73">
        <f t="shared" si="293"/>
        <v>0</v>
      </c>
      <c r="P984" s="70">
        <f t="shared" ca="1" si="294"/>
        <v>37.551879</v>
      </c>
      <c r="Q984" s="70">
        <f t="shared" si="295"/>
        <v>0</v>
      </c>
      <c r="R984" s="75" t="str">
        <f t="shared" si="296"/>
        <v>A+J=</v>
      </c>
      <c r="S984" s="71">
        <f t="shared" si="297"/>
        <v>45184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</row>
    <row r="985" spans="1:191" x14ac:dyDescent="0.15">
      <c r="A985" s="68">
        <f t="shared" si="289"/>
        <v>45106</v>
      </c>
      <c r="B985" s="82">
        <f t="shared" ca="1" si="298"/>
        <v>788.09398799999997</v>
      </c>
      <c r="C985" s="70">
        <f t="shared" si="285"/>
        <v>750</v>
      </c>
      <c r="D985" s="11">
        <f ca="1">IF(A985&lt;$B$1,VLOOKUP(A985,[1]DI!$A$4:$B$15000,2),0)</f>
        <v>0.13650000000000001</v>
      </c>
      <c r="E985" s="70">
        <f t="shared" ca="1" si="299"/>
        <v>1.00050788</v>
      </c>
      <c r="F985" s="70">
        <f ca="1">(TRUNC(PRODUCT($E$12:$E984),16))</f>
        <v>1.25273749718901</v>
      </c>
      <c r="G985" s="70">
        <f t="shared" ca="1" si="300"/>
        <v>1.2077668516550899</v>
      </c>
      <c r="H985" s="70">
        <f t="shared" ca="1" si="301"/>
        <v>1.03723454</v>
      </c>
      <c r="I985" s="69">
        <f t="shared" si="290"/>
        <v>4.65E-2</v>
      </c>
      <c r="J985" s="71">
        <f t="shared" si="291"/>
        <v>45000</v>
      </c>
      <c r="K985" s="72">
        <f t="shared" si="292"/>
        <v>72</v>
      </c>
      <c r="L985" s="73">
        <f t="shared" si="286"/>
        <v>72</v>
      </c>
      <c r="M985" s="74">
        <f t="shared" si="287"/>
        <v>1.01307076</v>
      </c>
      <c r="N985" s="74">
        <f t="shared" ca="1" si="288"/>
        <v>1.050791984</v>
      </c>
      <c r="O985" s="73">
        <f t="shared" si="293"/>
        <v>0</v>
      </c>
      <c r="P985" s="70">
        <f t="shared" ca="1" si="294"/>
        <v>38.093988000000003</v>
      </c>
      <c r="Q985" s="70">
        <f t="shared" si="295"/>
        <v>0</v>
      </c>
      <c r="R985" s="75" t="str">
        <f t="shared" si="296"/>
        <v>A+J=</v>
      </c>
      <c r="S985" s="71">
        <f t="shared" si="297"/>
        <v>45184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</row>
    <row r="986" spans="1:191" x14ac:dyDescent="0.15">
      <c r="A986" s="68">
        <f t="shared" si="289"/>
        <v>45107</v>
      </c>
      <c r="B986" s="82">
        <f t="shared" ca="1" si="298"/>
        <v>788.63647200000003</v>
      </c>
      <c r="C986" s="70">
        <f t="shared" si="285"/>
        <v>750</v>
      </c>
      <c r="D986" s="11">
        <f ca="1">IF(A986&lt;$B$1,VLOOKUP(A986,[1]DI!$A$4:$B$15000,2),0)</f>
        <v>0.13650000000000001</v>
      </c>
      <c r="E986" s="70">
        <f t="shared" ca="1" si="299"/>
        <v>1.00050788</v>
      </c>
      <c r="F986" s="70">
        <f ca="1">(TRUNC(PRODUCT($E$12:$E985),16))</f>
        <v>1.2533737375090801</v>
      </c>
      <c r="G986" s="70">
        <f t="shared" ca="1" si="300"/>
        <v>1.2077668516550899</v>
      </c>
      <c r="H986" s="70">
        <f t="shared" ca="1" si="301"/>
        <v>1.0377613299999999</v>
      </c>
      <c r="I986" s="69">
        <f t="shared" si="290"/>
        <v>4.65E-2</v>
      </c>
      <c r="J986" s="71">
        <f t="shared" si="291"/>
        <v>45000</v>
      </c>
      <c r="K986" s="72">
        <f t="shared" si="292"/>
        <v>73</v>
      </c>
      <c r="L986" s="73">
        <f t="shared" si="286"/>
        <v>73</v>
      </c>
      <c r="M986" s="74">
        <f t="shared" si="287"/>
        <v>1.0132534959999999</v>
      </c>
      <c r="N986" s="74">
        <f t="shared" ca="1" si="288"/>
        <v>1.051515296</v>
      </c>
      <c r="O986" s="73">
        <f t="shared" si="293"/>
        <v>0</v>
      </c>
      <c r="P986" s="70">
        <f t="shared" ca="1" si="294"/>
        <v>38.636471999999998</v>
      </c>
      <c r="Q986" s="70">
        <f t="shared" si="295"/>
        <v>0</v>
      </c>
      <c r="R986" s="75" t="str">
        <f t="shared" si="296"/>
        <v>A+J=</v>
      </c>
      <c r="S986" s="71">
        <f t="shared" si="297"/>
        <v>45184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</row>
    <row r="987" spans="1:191" x14ac:dyDescent="0.15">
      <c r="A987" s="68">
        <f t="shared" si="289"/>
        <v>45108</v>
      </c>
      <c r="B987" s="82">
        <f t="shared" ca="1" si="298"/>
        <v>789.17933174999996</v>
      </c>
      <c r="C987" s="70">
        <f t="shared" si="285"/>
        <v>750</v>
      </c>
      <c r="D987" s="11">
        <f ca="1">IF(A987&lt;$B$1,VLOOKUP(A987,[1]DI!$A$4:$B$15000,2),0)</f>
        <v>0</v>
      </c>
      <c r="E987" s="70">
        <f t="shared" ca="1" si="299"/>
        <v>1</v>
      </c>
      <c r="F987" s="70">
        <f ca="1">(TRUNC(PRODUCT($E$12:$E986),16))</f>
        <v>1.25401030096289</v>
      </c>
      <c r="G987" s="70">
        <f t="shared" ca="1" si="300"/>
        <v>1.2077668516550899</v>
      </c>
      <c r="H987" s="70">
        <f t="shared" ca="1" si="301"/>
        <v>1.0382883899999999</v>
      </c>
      <c r="I987" s="69">
        <f t="shared" si="290"/>
        <v>4.65E-2</v>
      </c>
      <c r="J987" s="71">
        <f t="shared" si="291"/>
        <v>45000</v>
      </c>
      <c r="K987" s="72">
        <f t="shared" si="292"/>
        <v>73</v>
      </c>
      <c r="L987" s="73">
        <f t="shared" si="286"/>
        <v>74</v>
      </c>
      <c r="M987" s="74">
        <f t="shared" si="287"/>
        <v>1.013436266</v>
      </c>
      <c r="N987" s="74">
        <f t="shared" ca="1" si="288"/>
        <v>1.0522391090000001</v>
      </c>
      <c r="O987" s="73">
        <f t="shared" si="293"/>
        <v>0</v>
      </c>
      <c r="P987" s="70">
        <f t="shared" ca="1" si="294"/>
        <v>39.179331750000003</v>
      </c>
      <c r="Q987" s="70">
        <f t="shared" si="295"/>
        <v>0</v>
      </c>
      <c r="R987" s="75" t="str">
        <f t="shared" si="296"/>
        <v>A+J=</v>
      </c>
      <c r="S987" s="71">
        <f t="shared" si="297"/>
        <v>45184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</row>
    <row r="988" spans="1:191" x14ac:dyDescent="0.15">
      <c r="A988" s="68">
        <f t="shared" si="289"/>
        <v>45109</v>
      </c>
      <c r="B988" s="82">
        <f t="shared" ca="1" si="298"/>
        <v>789.17933174999996</v>
      </c>
      <c r="C988" s="70">
        <f t="shared" si="285"/>
        <v>750</v>
      </c>
      <c r="D988" s="11">
        <f ca="1">IF(A988&lt;$B$1,VLOOKUP(A988,[1]DI!$A$4:$B$15000,2),0)</f>
        <v>0</v>
      </c>
      <c r="E988" s="70">
        <f t="shared" ca="1" si="299"/>
        <v>1</v>
      </c>
      <c r="F988" s="70">
        <f ca="1">(TRUNC(PRODUCT($E$12:$E987),16))</f>
        <v>1.25401030096289</v>
      </c>
      <c r="G988" s="70">
        <f t="shared" ca="1" si="300"/>
        <v>1.2077668516550899</v>
      </c>
      <c r="H988" s="70">
        <f t="shared" ca="1" si="301"/>
        <v>1.0382883899999999</v>
      </c>
      <c r="I988" s="69">
        <f t="shared" si="290"/>
        <v>4.65E-2</v>
      </c>
      <c r="J988" s="71">
        <f t="shared" si="291"/>
        <v>45000</v>
      </c>
      <c r="K988" s="72">
        <f t="shared" si="292"/>
        <v>73</v>
      </c>
      <c r="L988" s="73">
        <f t="shared" si="286"/>
        <v>74</v>
      </c>
      <c r="M988" s="74">
        <f t="shared" si="287"/>
        <v>1.013436266</v>
      </c>
      <c r="N988" s="74">
        <f t="shared" ca="1" si="288"/>
        <v>1.0522391090000001</v>
      </c>
      <c r="O988" s="73">
        <f t="shared" si="293"/>
        <v>0</v>
      </c>
      <c r="P988" s="70">
        <f t="shared" ca="1" si="294"/>
        <v>39.179331750000003</v>
      </c>
      <c r="Q988" s="70">
        <f t="shared" si="295"/>
        <v>0</v>
      </c>
      <c r="R988" s="75" t="str">
        <f t="shared" si="296"/>
        <v>A+J=</v>
      </c>
      <c r="S988" s="71">
        <f t="shared" si="297"/>
        <v>45184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</row>
    <row r="989" spans="1:191" x14ac:dyDescent="0.15">
      <c r="A989" s="68">
        <f t="shared" si="289"/>
        <v>45110</v>
      </c>
      <c r="B989" s="82">
        <f t="shared" ca="1" si="298"/>
        <v>789.17933174999996</v>
      </c>
      <c r="C989" s="70">
        <f t="shared" si="285"/>
        <v>750</v>
      </c>
      <c r="D989" s="11">
        <f ca="1">IF(A989&lt;$B$1,VLOOKUP(A989,[1]DI!$A$4:$B$15000,2),0)</f>
        <v>0.13650000000000001</v>
      </c>
      <c r="E989" s="70">
        <f t="shared" ca="1" si="299"/>
        <v>1.00050788</v>
      </c>
      <c r="F989" s="70">
        <f ca="1">(TRUNC(PRODUCT($E$12:$E988),16))</f>
        <v>1.25401030096289</v>
      </c>
      <c r="G989" s="70">
        <f t="shared" ca="1" si="300"/>
        <v>1.2077668516550899</v>
      </c>
      <c r="H989" s="70">
        <f t="shared" ca="1" si="301"/>
        <v>1.0382883899999999</v>
      </c>
      <c r="I989" s="69">
        <f t="shared" si="290"/>
        <v>4.65E-2</v>
      </c>
      <c r="J989" s="71">
        <f t="shared" si="291"/>
        <v>45000</v>
      </c>
      <c r="K989" s="72">
        <f t="shared" si="292"/>
        <v>74</v>
      </c>
      <c r="L989" s="73">
        <f t="shared" si="286"/>
        <v>74</v>
      </c>
      <c r="M989" s="74">
        <f t="shared" si="287"/>
        <v>1.013436266</v>
      </c>
      <c r="N989" s="74">
        <f t="shared" ca="1" si="288"/>
        <v>1.0522391090000001</v>
      </c>
      <c r="O989" s="73">
        <f t="shared" si="293"/>
        <v>0</v>
      </c>
      <c r="P989" s="70">
        <f t="shared" ca="1" si="294"/>
        <v>39.179331750000003</v>
      </c>
      <c r="Q989" s="70">
        <f t="shared" si="295"/>
        <v>0</v>
      </c>
      <c r="R989" s="75" t="str">
        <f t="shared" si="296"/>
        <v>A+J=</v>
      </c>
      <c r="S989" s="71">
        <f t="shared" si="297"/>
        <v>45184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</row>
    <row r="990" spans="1:191" x14ac:dyDescent="0.15">
      <c r="A990" s="68">
        <f t="shared" si="289"/>
        <v>45111</v>
      </c>
      <c r="B990" s="82">
        <f t="shared" ca="1" si="298"/>
        <v>789.72256648999996</v>
      </c>
      <c r="C990" s="70">
        <f t="shared" si="285"/>
        <v>750</v>
      </c>
      <c r="D990" s="11">
        <f ca="1">IF(A990&lt;$B$1,VLOOKUP(A990,[1]DI!$A$4:$B$15000,2),0)</f>
        <v>0.13650000000000001</v>
      </c>
      <c r="E990" s="70">
        <f t="shared" ca="1" si="299"/>
        <v>1.00050788</v>
      </c>
      <c r="F990" s="70">
        <f ca="1">(TRUNC(PRODUCT($E$12:$E989),16))</f>
        <v>1.25464718771454</v>
      </c>
      <c r="G990" s="70">
        <f t="shared" ca="1" si="300"/>
        <v>1.2077668516550899</v>
      </c>
      <c r="H990" s="70">
        <f t="shared" ca="1" si="301"/>
        <v>1.0388157200000001</v>
      </c>
      <c r="I990" s="69">
        <f t="shared" si="290"/>
        <v>4.65E-2</v>
      </c>
      <c r="J990" s="71">
        <f t="shared" si="291"/>
        <v>45000</v>
      </c>
      <c r="K990" s="72">
        <f t="shared" si="292"/>
        <v>75</v>
      </c>
      <c r="L990" s="73">
        <f t="shared" si="286"/>
        <v>75</v>
      </c>
      <c r="M990" s="74">
        <f t="shared" si="287"/>
        <v>1.0136190679999999</v>
      </c>
      <c r="N990" s="74">
        <f t="shared" ca="1" si="288"/>
        <v>1.0529634219999999</v>
      </c>
      <c r="O990" s="73">
        <f t="shared" si="293"/>
        <v>0</v>
      </c>
      <c r="P990" s="70">
        <f t="shared" ca="1" si="294"/>
        <v>39.722566489999998</v>
      </c>
      <c r="Q990" s="70">
        <f t="shared" si="295"/>
        <v>0</v>
      </c>
      <c r="R990" s="75" t="str">
        <f t="shared" si="296"/>
        <v>A+J=</v>
      </c>
      <c r="S990" s="71">
        <f t="shared" si="297"/>
        <v>45184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</row>
    <row r="991" spans="1:191" x14ac:dyDescent="0.15">
      <c r="A991" s="68">
        <f t="shared" si="289"/>
        <v>45112</v>
      </c>
      <c r="B991" s="82">
        <f t="shared" ca="1" si="298"/>
        <v>790.26616950000005</v>
      </c>
      <c r="C991" s="70">
        <f t="shared" si="285"/>
        <v>750</v>
      </c>
      <c r="D991" s="11">
        <f ca="1">IF(A991&lt;$B$1,VLOOKUP(A991,[1]DI!$A$4:$B$15000,2),0)</f>
        <v>0.13650000000000001</v>
      </c>
      <c r="E991" s="70">
        <f t="shared" ca="1" si="299"/>
        <v>1.00050788</v>
      </c>
      <c r="F991" s="70">
        <f ca="1">(TRUNC(PRODUCT($E$12:$E990),16))</f>
        <v>1.25528439792824</v>
      </c>
      <c r="G991" s="70">
        <f t="shared" ca="1" si="300"/>
        <v>1.2077668516550899</v>
      </c>
      <c r="H991" s="70">
        <f t="shared" ca="1" si="301"/>
        <v>1.03934331</v>
      </c>
      <c r="I991" s="69">
        <f t="shared" si="290"/>
        <v>4.65E-2</v>
      </c>
      <c r="J991" s="71">
        <f t="shared" si="291"/>
        <v>45000</v>
      </c>
      <c r="K991" s="72">
        <f t="shared" si="292"/>
        <v>76</v>
      </c>
      <c r="L991" s="73">
        <f t="shared" si="286"/>
        <v>76</v>
      </c>
      <c r="M991" s="74">
        <f t="shared" si="287"/>
        <v>1.0138019030000001</v>
      </c>
      <c r="N991" s="74">
        <f t="shared" ca="1" si="288"/>
        <v>1.053688226</v>
      </c>
      <c r="O991" s="73">
        <f t="shared" si="293"/>
        <v>0</v>
      </c>
      <c r="P991" s="70">
        <f t="shared" ca="1" si="294"/>
        <v>40.266169499999997</v>
      </c>
      <c r="Q991" s="70">
        <f t="shared" si="295"/>
        <v>0</v>
      </c>
      <c r="R991" s="75" t="str">
        <f t="shared" si="296"/>
        <v>A+J=</v>
      </c>
      <c r="S991" s="71">
        <f t="shared" si="297"/>
        <v>45184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</row>
    <row r="992" spans="1:191" x14ac:dyDescent="0.15">
      <c r="A992" s="68">
        <f t="shared" si="289"/>
        <v>45113</v>
      </c>
      <c r="B992" s="82">
        <f t="shared" ca="1" si="298"/>
        <v>790.81014748999996</v>
      </c>
      <c r="C992" s="70">
        <f t="shared" si="285"/>
        <v>750</v>
      </c>
      <c r="D992" s="11">
        <f ca="1">IF(A992&lt;$B$1,VLOOKUP(A992,[1]DI!$A$4:$B$15000,2),0)</f>
        <v>0.13650000000000001</v>
      </c>
      <c r="E992" s="70">
        <f t="shared" ca="1" si="299"/>
        <v>1.00050788</v>
      </c>
      <c r="F992" s="70">
        <f ca="1">(TRUNC(PRODUCT($E$12:$E991),16))</f>
        <v>1.2559219317682599</v>
      </c>
      <c r="G992" s="70">
        <f t="shared" ca="1" si="300"/>
        <v>1.2077668516550899</v>
      </c>
      <c r="H992" s="70">
        <f t="shared" ca="1" si="301"/>
        <v>1.0398711700000001</v>
      </c>
      <c r="I992" s="69">
        <f t="shared" si="290"/>
        <v>4.65E-2</v>
      </c>
      <c r="J992" s="71">
        <f t="shared" si="291"/>
        <v>45000</v>
      </c>
      <c r="K992" s="72">
        <f t="shared" si="292"/>
        <v>77</v>
      </c>
      <c r="L992" s="73">
        <f t="shared" si="286"/>
        <v>77</v>
      </c>
      <c r="M992" s="74">
        <f t="shared" si="287"/>
        <v>1.0139847710000001</v>
      </c>
      <c r="N992" s="74">
        <f t="shared" ca="1" si="288"/>
        <v>1.0544135299999999</v>
      </c>
      <c r="O992" s="73">
        <f t="shared" si="293"/>
        <v>0</v>
      </c>
      <c r="P992" s="70">
        <f t="shared" ca="1" si="294"/>
        <v>40.810147489999999</v>
      </c>
      <c r="Q992" s="70">
        <f t="shared" si="295"/>
        <v>0</v>
      </c>
      <c r="R992" s="75" t="str">
        <f t="shared" si="296"/>
        <v>A+J=</v>
      </c>
      <c r="S992" s="71">
        <f t="shared" si="297"/>
        <v>45184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</row>
    <row r="993" spans="1:191" x14ac:dyDescent="0.15">
      <c r="A993" s="68">
        <f t="shared" si="289"/>
        <v>45114</v>
      </c>
      <c r="B993" s="82">
        <f t="shared" ca="1" si="298"/>
        <v>791.35450200000002</v>
      </c>
      <c r="C993" s="70">
        <f t="shared" si="285"/>
        <v>750</v>
      </c>
      <c r="D993" s="11">
        <f ca="1">IF(A993&lt;$B$1,VLOOKUP(A993,[1]DI!$A$4:$B$15000,2),0)</f>
        <v>0.13650000000000001</v>
      </c>
      <c r="E993" s="70">
        <f t="shared" ca="1" si="299"/>
        <v>1.00050788</v>
      </c>
      <c r="F993" s="70">
        <f ca="1">(TRUNC(PRODUCT($E$12:$E992),16))</f>
        <v>1.25655978939896</v>
      </c>
      <c r="G993" s="70">
        <f t="shared" ca="1" si="300"/>
        <v>1.2077668516550899</v>
      </c>
      <c r="H993" s="70">
        <f t="shared" ca="1" si="301"/>
        <v>1.0403993</v>
      </c>
      <c r="I993" s="69">
        <f t="shared" si="290"/>
        <v>4.65E-2</v>
      </c>
      <c r="J993" s="71">
        <f t="shared" si="291"/>
        <v>45000</v>
      </c>
      <c r="K993" s="72">
        <f t="shared" si="292"/>
        <v>78</v>
      </c>
      <c r="L993" s="73">
        <f t="shared" si="286"/>
        <v>78</v>
      </c>
      <c r="M993" s="74">
        <f t="shared" si="287"/>
        <v>1.0141676719999999</v>
      </c>
      <c r="N993" s="74">
        <f t="shared" ca="1" si="288"/>
        <v>1.0551393360000001</v>
      </c>
      <c r="O993" s="73">
        <f t="shared" si="293"/>
        <v>0</v>
      </c>
      <c r="P993" s="70">
        <f t="shared" ca="1" si="294"/>
        <v>41.354501999999997</v>
      </c>
      <c r="Q993" s="70">
        <f t="shared" si="295"/>
        <v>0</v>
      </c>
      <c r="R993" s="75" t="str">
        <f t="shared" si="296"/>
        <v>A+J=</v>
      </c>
      <c r="S993" s="71">
        <f t="shared" si="297"/>
        <v>45184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</row>
    <row r="994" spans="1:191" x14ac:dyDescent="0.15">
      <c r="A994" s="68">
        <f t="shared" si="289"/>
        <v>45115</v>
      </c>
      <c r="B994" s="82">
        <f t="shared" ca="1" si="298"/>
        <v>791.89923150000004</v>
      </c>
      <c r="C994" s="70">
        <f t="shared" si="285"/>
        <v>750</v>
      </c>
      <c r="D994" s="11">
        <f ca="1">IF(A994&lt;$B$1,VLOOKUP(A994,[1]DI!$A$4:$B$15000,2),0)</f>
        <v>0</v>
      </c>
      <c r="E994" s="70">
        <f t="shared" ca="1" si="299"/>
        <v>1</v>
      </c>
      <c r="F994" s="70">
        <f ca="1">(TRUNC(PRODUCT($E$12:$E993),16))</f>
        <v>1.2571979709848</v>
      </c>
      <c r="G994" s="70">
        <f t="shared" ca="1" si="300"/>
        <v>1.2077668516550899</v>
      </c>
      <c r="H994" s="70">
        <f t="shared" ca="1" si="301"/>
        <v>1.0409276999999999</v>
      </c>
      <c r="I994" s="69">
        <f t="shared" si="290"/>
        <v>4.65E-2</v>
      </c>
      <c r="J994" s="71">
        <f t="shared" si="291"/>
        <v>45000</v>
      </c>
      <c r="K994" s="72">
        <f t="shared" si="292"/>
        <v>78</v>
      </c>
      <c r="L994" s="73">
        <f t="shared" si="286"/>
        <v>79</v>
      </c>
      <c r="M994" s="74">
        <f t="shared" si="287"/>
        <v>1.014350605</v>
      </c>
      <c r="N994" s="74">
        <f t="shared" ca="1" si="288"/>
        <v>1.0558656420000001</v>
      </c>
      <c r="O994" s="73">
        <f t="shared" si="293"/>
        <v>0</v>
      </c>
      <c r="P994" s="70">
        <f t="shared" ca="1" si="294"/>
        <v>41.899231499999999</v>
      </c>
      <c r="Q994" s="70">
        <f t="shared" si="295"/>
        <v>0</v>
      </c>
      <c r="R994" s="75" t="str">
        <f t="shared" si="296"/>
        <v>A+J=</v>
      </c>
      <c r="S994" s="71">
        <f t="shared" si="297"/>
        <v>45184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</row>
    <row r="995" spans="1:191" x14ac:dyDescent="0.15">
      <c r="A995" s="68">
        <f t="shared" si="289"/>
        <v>45116</v>
      </c>
      <c r="B995" s="82">
        <f t="shared" ca="1" si="298"/>
        <v>791.89923150000004</v>
      </c>
      <c r="C995" s="70">
        <f t="shared" si="285"/>
        <v>750</v>
      </c>
      <c r="D995" s="11">
        <f ca="1">IF(A995&lt;$B$1,VLOOKUP(A995,[1]DI!$A$4:$B$15000,2),0)</f>
        <v>0</v>
      </c>
      <c r="E995" s="70">
        <f t="shared" ca="1" si="299"/>
        <v>1</v>
      </c>
      <c r="F995" s="70">
        <f ca="1">(TRUNC(PRODUCT($E$12:$E994),16))</f>
        <v>1.2571979709848</v>
      </c>
      <c r="G995" s="70">
        <f t="shared" ca="1" si="300"/>
        <v>1.2077668516550899</v>
      </c>
      <c r="H995" s="70">
        <f t="shared" ca="1" si="301"/>
        <v>1.0409276999999999</v>
      </c>
      <c r="I995" s="69">
        <f t="shared" si="290"/>
        <v>4.65E-2</v>
      </c>
      <c r="J995" s="71">
        <f t="shared" si="291"/>
        <v>45000</v>
      </c>
      <c r="K995" s="72">
        <f t="shared" si="292"/>
        <v>78</v>
      </c>
      <c r="L995" s="73">
        <f t="shared" si="286"/>
        <v>79</v>
      </c>
      <c r="M995" s="74">
        <f t="shared" si="287"/>
        <v>1.014350605</v>
      </c>
      <c r="N995" s="74">
        <f t="shared" ca="1" si="288"/>
        <v>1.0558656420000001</v>
      </c>
      <c r="O995" s="73">
        <f t="shared" si="293"/>
        <v>0</v>
      </c>
      <c r="P995" s="70">
        <f t="shared" ca="1" si="294"/>
        <v>41.899231499999999</v>
      </c>
      <c r="Q995" s="70">
        <f t="shared" si="295"/>
        <v>0</v>
      </c>
      <c r="R995" s="75" t="str">
        <f t="shared" si="296"/>
        <v>A+J=</v>
      </c>
      <c r="S995" s="71">
        <f t="shared" si="297"/>
        <v>45184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</row>
    <row r="996" spans="1:191" x14ac:dyDescent="0.15">
      <c r="A996" s="68">
        <f t="shared" si="289"/>
        <v>45117</v>
      </c>
      <c r="B996" s="82">
        <f t="shared" ca="1" si="298"/>
        <v>791.89923150000004</v>
      </c>
      <c r="C996" s="70">
        <f t="shared" si="285"/>
        <v>750</v>
      </c>
      <c r="D996" s="11">
        <f ca="1">IF(A996&lt;$B$1,VLOOKUP(A996,[1]DI!$A$4:$B$15000,2),0)</f>
        <v>0.13650000000000001</v>
      </c>
      <c r="E996" s="70">
        <f t="shared" ca="1" si="299"/>
        <v>1.00050788</v>
      </c>
      <c r="F996" s="70">
        <f ca="1">(TRUNC(PRODUCT($E$12:$E995),16))</f>
        <v>1.2571979709848</v>
      </c>
      <c r="G996" s="70">
        <f t="shared" ca="1" si="300"/>
        <v>1.2077668516550899</v>
      </c>
      <c r="H996" s="70">
        <f t="shared" ca="1" si="301"/>
        <v>1.0409276999999999</v>
      </c>
      <c r="I996" s="69">
        <f t="shared" si="290"/>
        <v>4.65E-2</v>
      </c>
      <c r="J996" s="71">
        <f t="shared" si="291"/>
        <v>45000</v>
      </c>
      <c r="K996" s="72">
        <f t="shared" si="292"/>
        <v>79</v>
      </c>
      <c r="L996" s="73">
        <f t="shared" si="286"/>
        <v>79</v>
      </c>
      <c r="M996" s="74">
        <f t="shared" si="287"/>
        <v>1.014350605</v>
      </c>
      <c r="N996" s="74">
        <f t="shared" ca="1" si="288"/>
        <v>1.0558656420000001</v>
      </c>
      <c r="O996" s="73">
        <f t="shared" si="293"/>
        <v>0</v>
      </c>
      <c r="P996" s="70">
        <f t="shared" ca="1" si="294"/>
        <v>41.899231499999999</v>
      </c>
      <c r="Q996" s="70">
        <f t="shared" si="295"/>
        <v>0</v>
      </c>
      <c r="R996" s="75" t="str">
        <f t="shared" si="296"/>
        <v>A+J=</v>
      </c>
      <c r="S996" s="71">
        <f t="shared" si="297"/>
        <v>45184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</row>
    <row r="997" spans="1:191" x14ac:dyDescent="0.15">
      <c r="A997" s="68">
        <f t="shared" si="289"/>
        <v>45118</v>
      </c>
      <c r="B997" s="82">
        <f t="shared" ca="1" si="298"/>
        <v>792.44433824999999</v>
      </c>
      <c r="C997" s="70">
        <f t="shared" si="285"/>
        <v>750</v>
      </c>
      <c r="D997" s="11">
        <f ca="1">IF(A997&lt;$B$1,VLOOKUP(A997,[1]DI!$A$4:$B$15000,2),0)</f>
        <v>0.13650000000000001</v>
      </c>
      <c r="E997" s="70">
        <f t="shared" ca="1" si="299"/>
        <v>1.00050788</v>
      </c>
      <c r="F997" s="70">
        <f ca="1">(TRUNC(PRODUCT($E$12:$E996),16))</f>
        <v>1.2578364766903101</v>
      </c>
      <c r="G997" s="70">
        <f t="shared" ca="1" si="300"/>
        <v>1.2077668516550899</v>
      </c>
      <c r="H997" s="70">
        <f t="shared" ca="1" si="301"/>
        <v>1.0414563699999999</v>
      </c>
      <c r="I997" s="69">
        <f t="shared" si="290"/>
        <v>4.65E-2</v>
      </c>
      <c r="J997" s="71">
        <f t="shared" si="291"/>
        <v>45000</v>
      </c>
      <c r="K997" s="72">
        <f t="shared" si="292"/>
        <v>80</v>
      </c>
      <c r="L997" s="73">
        <f t="shared" si="286"/>
        <v>80</v>
      </c>
      <c r="M997" s="74">
        <f t="shared" si="287"/>
        <v>1.0145335719999999</v>
      </c>
      <c r="N997" s="74">
        <f t="shared" ca="1" si="288"/>
        <v>1.056592451</v>
      </c>
      <c r="O997" s="73">
        <f t="shared" si="293"/>
        <v>0</v>
      </c>
      <c r="P997" s="70">
        <f t="shared" ca="1" si="294"/>
        <v>42.444338250000001</v>
      </c>
      <c r="Q997" s="70">
        <f t="shared" si="295"/>
        <v>0</v>
      </c>
      <c r="R997" s="75" t="str">
        <f t="shared" si="296"/>
        <v>A+J=</v>
      </c>
      <c r="S997" s="71">
        <f t="shared" si="297"/>
        <v>45184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</row>
    <row r="998" spans="1:191" x14ac:dyDescent="0.15">
      <c r="A998" s="68">
        <f t="shared" si="289"/>
        <v>45119</v>
      </c>
      <c r="B998" s="82">
        <f t="shared" ca="1" si="298"/>
        <v>792.98981400000002</v>
      </c>
      <c r="C998" s="70">
        <f t="shared" si="285"/>
        <v>750</v>
      </c>
      <c r="D998" s="11">
        <f ca="1">IF(A998&lt;$B$1,VLOOKUP(A998,[1]DI!$A$4:$B$15000,2),0)</f>
        <v>0.13650000000000001</v>
      </c>
      <c r="E998" s="70">
        <f t="shared" ca="1" si="299"/>
        <v>1.00050788</v>
      </c>
      <c r="F998" s="70">
        <f ca="1">(TRUNC(PRODUCT($E$12:$E997),16))</f>
        <v>1.25847530668009</v>
      </c>
      <c r="G998" s="70">
        <f t="shared" ca="1" si="300"/>
        <v>1.2077668516550899</v>
      </c>
      <c r="H998" s="70">
        <f t="shared" ca="1" si="301"/>
        <v>1.0419852999999999</v>
      </c>
      <c r="I998" s="69">
        <f t="shared" si="290"/>
        <v>4.65E-2</v>
      </c>
      <c r="J998" s="71">
        <f t="shared" si="291"/>
        <v>45000</v>
      </c>
      <c r="K998" s="72">
        <f t="shared" si="292"/>
        <v>81</v>
      </c>
      <c r="L998" s="73">
        <f t="shared" si="286"/>
        <v>81</v>
      </c>
      <c r="M998" s="74">
        <f t="shared" si="287"/>
        <v>1.014716572</v>
      </c>
      <c r="N998" s="74">
        <f t="shared" ca="1" si="288"/>
        <v>1.0573197519999999</v>
      </c>
      <c r="O998" s="73">
        <f t="shared" si="293"/>
        <v>0</v>
      </c>
      <c r="P998" s="70">
        <f t="shared" ca="1" si="294"/>
        <v>42.989814000000003</v>
      </c>
      <c r="Q998" s="70">
        <f t="shared" si="295"/>
        <v>0</v>
      </c>
      <c r="R998" s="75" t="str">
        <f t="shared" si="296"/>
        <v>A+J=</v>
      </c>
      <c r="S998" s="71">
        <f t="shared" si="297"/>
        <v>45184</v>
      </c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</row>
    <row r="999" spans="1:191" x14ac:dyDescent="0.15">
      <c r="A999" s="68">
        <f t="shared" si="289"/>
        <v>45120</v>
      </c>
      <c r="B999" s="82">
        <f t="shared" ca="1" si="298"/>
        <v>793.53566550000005</v>
      </c>
      <c r="C999" s="70">
        <f t="shared" si="285"/>
        <v>750</v>
      </c>
      <c r="D999" s="11">
        <f ca="1">IF(A999&lt;$B$1,VLOOKUP(A999,[1]DI!$A$4:$B$15000,2),0)</f>
        <v>0.13650000000000001</v>
      </c>
      <c r="E999" s="70">
        <f t="shared" ca="1" si="299"/>
        <v>1.00050788</v>
      </c>
      <c r="F999" s="70">
        <f ca="1">(TRUNC(PRODUCT($E$12:$E998),16))</f>
        <v>1.2591144611188501</v>
      </c>
      <c r="G999" s="70">
        <f t="shared" ca="1" si="300"/>
        <v>1.2077668516550899</v>
      </c>
      <c r="H999" s="70">
        <f t="shared" ca="1" si="301"/>
        <v>1.0425145</v>
      </c>
      <c r="I999" s="69">
        <f t="shared" si="290"/>
        <v>4.65E-2</v>
      </c>
      <c r="J999" s="71">
        <f t="shared" si="291"/>
        <v>45000</v>
      </c>
      <c r="K999" s="72">
        <f t="shared" si="292"/>
        <v>82</v>
      </c>
      <c r="L999" s="73">
        <f t="shared" si="286"/>
        <v>82</v>
      </c>
      <c r="M999" s="74">
        <f t="shared" si="287"/>
        <v>1.0148996050000001</v>
      </c>
      <c r="N999" s="74">
        <f t="shared" ca="1" si="288"/>
        <v>1.0580475540000001</v>
      </c>
      <c r="O999" s="73">
        <f t="shared" si="293"/>
        <v>0</v>
      </c>
      <c r="P999" s="70">
        <f t="shared" ca="1" si="294"/>
        <v>43.5356655</v>
      </c>
      <c r="Q999" s="70">
        <f t="shared" si="295"/>
        <v>0</v>
      </c>
      <c r="R999" s="75" t="str">
        <f t="shared" si="296"/>
        <v>A+J=</v>
      </c>
      <c r="S999" s="71">
        <f t="shared" si="297"/>
        <v>45184</v>
      </c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</row>
    <row r="1000" spans="1:191" x14ac:dyDescent="0.15">
      <c r="A1000" s="68">
        <f t="shared" si="289"/>
        <v>45121</v>
      </c>
      <c r="B1000" s="82">
        <f t="shared" ca="1" si="298"/>
        <v>794.08190175000004</v>
      </c>
      <c r="C1000" s="70">
        <f t="shared" si="285"/>
        <v>750</v>
      </c>
      <c r="D1000" s="11">
        <f ca="1">IF(A1000&lt;$B$1,VLOOKUP(A1000,[1]DI!$A$4:$B$15000,2),0)</f>
        <v>0.13650000000000001</v>
      </c>
      <c r="E1000" s="70">
        <f t="shared" ca="1" si="299"/>
        <v>1.00050788</v>
      </c>
      <c r="F1000" s="70">
        <f ca="1">(TRUNC(PRODUCT($E$12:$E999),16))</f>
        <v>1.25975394017136</v>
      </c>
      <c r="G1000" s="70">
        <f t="shared" ca="1" si="300"/>
        <v>1.2077668516550899</v>
      </c>
      <c r="H1000" s="70">
        <f t="shared" ca="1" si="301"/>
        <v>1.04304398</v>
      </c>
      <c r="I1000" s="69">
        <f t="shared" si="290"/>
        <v>4.65E-2</v>
      </c>
      <c r="J1000" s="71">
        <f t="shared" si="291"/>
        <v>45000</v>
      </c>
      <c r="K1000" s="72">
        <f t="shared" si="292"/>
        <v>83</v>
      </c>
      <c r="L1000" s="73">
        <f t="shared" si="286"/>
        <v>83</v>
      </c>
      <c r="M1000" s="74">
        <f t="shared" si="287"/>
        <v>1.015082671</v>
      </c>
      <c r="N1000" s="74">
        <f t="shared" ca="1" si="288"/>
        <v>1.058775869</v>
      </c>
      <c r="O1000" s="73">
        <f t="shared" si="293"/>
        <v>0</v>
      </c>
      <c r="P1000" s="70">
        <f t="shared" ca="1" si="294"/>
        <v>44.08190175</v>
      </c>
      <c r="Q1000" s="70">
        <f t="shared" si="295"/>
        <v>0</v>
      </c>
      <c r="R1000" s="75" t="str">
        <f t="shared" si="296"/>
        <v>A+J=</v>
      </c>
      <c r="S1000" s="71">
        <f t="shared" si="297"/>
        <v>45184</v>
      </c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</row>
    <row r="1001" spans="1:191" x14ac:dyDescent="0.15">
      <c r="A1001" s="68">
        <f t="shared" si="289"/>
        <v>45122</v>
      </c>
      <c r="B1001" s="82">
        <f t="shared" ca="1" si="298"/>
        <v>794.62850700000001</v>
      </c>
      <c r="C1001" s="70">
        <f t="shared" si="285"/>
        <v>750</v>
      </c>
      <c r="D1001" s="11">
        <f ca="1">IF(A1001&lt;$B$1,VLOOKUP(A1001,[1]DI!$A$4:$B$15000,2),0)</f>
        <v>0</v>
      </c>
      <c r="E1001" s="70">
        <f t="shared" ca="1" si="299"/>
        <v>1</v>
      </c>
      <c r="F1001" s="70">
        <f ca="1">(TRUNC(PRODUCT($E$12:$E1000),16))</f>
        <v>1.2603937440024899</v>
      </c>
      <c r="G1001" s="70">
        <f t="shared" ca="1" si="300"/>
        <v>1.2077668516550899</v>
      </c>
      <c r="H1001" s="70">
        <f t="shared" ca="1" si="301"/>
        <v>1.0435737199999999</v>
      </c>
      <c r="I1001" s="69">
        <f t="shared" si="290"/>
        <v>4.65E-2</v>
      </c>
      <c r="J1001" s="71">
        <f t="shared" si="291"/>
        <v>45000</v>
      </c>
      <c r="K1001" s="72">
        <f t="shared" si="292"/>
        <v>83</v>
      </c>
      <c r="L1001" s="73">
        <f t="shared" si="286"/>
        <v>84</v>
      </c>
      <c r="M1001" s="74">
        <f t="shared" si="287"/>
        <v>1.0152657700000001</v>
      </c>
      <c r="N1001" s="74">
        <f t="shared" ca="1" si="288"/>
        <v>1.059504676</v>
      </c>
      <c r="O1001" s="73">
        <f t="shared" si="293"/>
        <v>0</v>
      </c>
      <c r="P1001" s="70">
        <f t="shared" ca="1" si="294"/>
        <v>44.628506999999999</v>
      </c>
      <c r="Q1001" s="70">
        <f t="shared" si="295"/>
        <v>0</v>
      </c>
      <c r="R1001" s="75" t="str">
        <f t="shared" si="296"/>
        <v>A+J=</v>
      </c>
      <c r="S1001" s="71">
        <f t="shared" si="297"/>
        <v>45184</v>
      </c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</row>
    <row r="1002" spans="1:191" x14ac:dyDescent="0.15">
      <c r="A1002" s="68">
        <f t="shared" si="289"/>
        <v>45123</v>
      </c>
      <c r="B1002" s="82">
        <f t="shared" ca="1" si="298"/>
        <v>794.62850700000001</v>
      </c>
      <c r="C1002" s="70">
        <f t="shared" si="285"/>
        <v>750</v>
      </c>
      <c r="D1002" s="11">
        <f ca="1">IF(A1002&lt;$B$1,VLOOKUP(A1002,[1]DI!$A$4:$B$15000,2),0)</f>
        <v>0</v>
      </c>
      <c r="E1002" s="70">
        <f t="shared" ca="1" si="299"/>
        <v>1</v>
      </c>
      <c r="F1002" s="70">
        <f ca="1">(TRUNC(PRODUCT($E$12:$E1001),16))</f>
        <v>1.2603937440024899</v>
      </c>
      <c r="G1002" s="70">
        <f t="shared" ca="1" si="300"/>
        <v>1.2077668516550899</v>
      </c>
      <c r="H1002" s="70">
        <f t="shared" ca="1" si="301"/>
        <v>1.0435737199999999</v>
      </c>
      <c r="I1002" s="69">
        <f t="shared" si="290"/>
        <v>4.65E-2</v>
      </c>
      <c r="J1002" s="71">
        <f t="shared" si="291"/>
        <v>45000</v>
      </c>
      <c r="K1002" s="72">
        <f t="shared" si="292"/>
        <v>83</v>
      </c>
      <c r="L1002" s="73">
        <f t="shared" si="286"/>
        <v>84</v>
      </c>
      <c r="M1002" s="74">
        <f t="shared" si="287"/>
        <v>1.0152657700000001</v>
      </c>
      <c r="N1002" s="74">
        <f t="shared" ca="1" si="288"/>
        <v>1.059504676</v>
      </c>
      <c r="O1002" s="73">
        <f t="shared" si="293"/>
        <v>0</v>
      </c>
      <c r="P1002" s="70">
        <f t="shared" ca="1" si="294"/>
        <v>44.628506999999999</v>
      </c>
      <c r="Q1002" s="70">
        <f t="shared" si="295"/>
        <v>0</v>
      </c>
      <c r="R1002" s="75" t="str">
        <f t="shared" si="296"/>
        <v>A+J=</v>
      </c>
      <c r="S1002" s="71">
        <f t="shared" si="297"/>
        <v>45184</v>
      </c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</row>
    <row r="1003" spans="1:191" x14ac:dyDescent="0.15">
      <c r="A1003" s="68">
        <f t="shared" si="289"/>
        <v>45124</v>
      </c>
      <c r="B1003" s="82">
        <f t="shared" ca="1" si="298"/>
        <v>794.62850700000001</v>
      </c>
      <c r="C1003" s="70">
        <f t="shared" si="285"/>
        <v>750</v>
      </c>
      <c r="D1003" s="11">
        <f ca="1">IF(A1003&lt;$B$1,VLOOKUP(A1003,[1]DI!$A$4:$B$15000,2),0)</f>
        <v>0.13650000000000001</v>
      </c>
      <c r="E1003" s="70">
        <f t="shared" ca="1" si="299"/>
        <v>1.00050788</v>
      </c>
      <c r="F1003" s="70">
        <f ca="1">(TRUNC(PRODUCT($E$12:$E1002),16))</f>
        <v>1.2603937440024899</v>
      </c>
      <c r="G1003" s="70">
        <f t="shared" ca="1" si="300"/>
        <v>1.2077668516550899</v>
      </c>
      <c r="H1003" s="70">
        <f t="shared" ca="1" si="301"/>
        <v>1.0435737199999999</v>
      </c>
      <c r="I1003" s="69">
        <f t="shared" si="290"/>
        <v>4.65E-2</v>
      </c>
      <c r="J1003" s="71">
        <f t="shared" si="291"/>
        <v>45000</v>
      </c>
      <c r="K1003" s="72">
        <f t="shared" si="292"/>
        <v>84</v>
      </c>
      <c r="L1003" s="73">
        <f t="shared" si="286"/>
        <v>84</v>
      </c>
      <c r="M1003" s="74">
        <f t="shared" si="287"/>
        <v>1.0152657700000001</v>
      </c>
      <c r="N1003" s="74">
        <f t="shared" ca="1" si="288"/>
        <v>1.059504676</v>
      </c>
      <c r="O1003" s="73">
        <f t="shared" si="293"/>
        <v>0</v>
      </c>
      <c r="P1003" s="70">
        <f t="shared" ca="1" si="294"/>
        <v>44.628506999999999</v>
      </c>
      <c r="Q1003" s="70">
        <f t="shared" si="295"/>
        <v>0</v>
      </c>
      <c r="R1003" s="75" t="str">
        <f t="shared" si="296"/>
        <v>A+J=</v>
      </c>
      <c r="S1003" s="71">
        <f t="shared" si="297"/>
        <v>45184</v>
      </c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</row>
    <row r="1004" spans="1:191" x14ac:dyDescent="0.15">
      <c r="A1004" s="68">
        <f t="shared" si="289"/>
        <v>45125</v>
      </c>
      <c r="B1004" s="82">
        <f t="shared" ca="1" si="298"/>
        <v>795.17548950000003</v>
      </c>
      <c r="C1004" s="70">
        <f t="shared" si="285"/>
        <v>750</v>
      </c>
      <c r="D1004" s="11">
        <f ca="1">IF(A1004&lt;$B$1,VLOOKUP(A1004,[1]DI!$A$4:$B$15000,2),0)</f>
        <v>0.13650000000000001</v>
      </c>
      <c r="E1004" s="70">
        <f t="shared" ca="1" si="299"/>
        <v>1.00050788</v>
      </c>
      <c r="F1004" s="70">
        <f ca="1">(TRUNC(PRODUCT($E$12:$E1003),16))</f>
        <v>1.2610338727771999</v>
      </c>
      <c r="G1004" s="70">
        <f t="shared" ca="1" si="300"/>
        <v>1.2077668516550899</v>
      </c>
      <c r="H1004" s="70">
        <f t="shared" ca="1" si="301"/>
        <v>1.04410373</v>
      </c>
      <c r="I1004" s="69">
        <f t="shared" si="290"/>
        <v>4.65E-2</v>
      </c>
      <c r="J1004" s="71">
        <f t="shared" si="291"/>
        <v>45000</v>
      </c>
      <c r="K1004" s="72">
        <f t="shared" si="292"/>
        <v>85</v>
      </c>
      <c r="L1004" s="73">
        <f t="shared" si="286"/>
        <v>85</v>
      </c>
      <c r="M1004" s="74">
        <f t="shared" si="287"/>
        <v>1.0154489019999999</v>
      </c>
      <c r="N1004" s="74">
        <f t="shared" ca="1" si="288"/>
        <v>1.0602339860000001</v>
      </c>
      <c r="O1004" s="73">
        <f t="shared" si="293"/>
        <v>0</v>
      </c>
      <c r="P1004" s="70">
        <f t="shared" ca="1" si="294"/>
        <v>45.175489499999998</v>
      </c>
      <c r="Q1004" s="70">
        <f t="shared" si="295"/>
        <v>0</v>
      </c>
      <c r="R1004" s="75" t="str">
        <f t="shared" si="296"/>
        <v>A+J=</v>
      </c>
      <c r="S1004" s="71">
        <f t="shared" si="297"/>
        <v>45184</v>
      </c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</row>
    <row r="1005" spans="1:191" x14ac:dyDescent="0.15">
      <c r="A1005" s="68">
        <f t="shared" si="289"/>
        <v>45126</v>
      </c>
      <c r="B1005" s="82">
        <f t="shared" ca="1" si="298"/>
        <v>795.72284924999997</v>
      </c>
      <c r="C1005" s="70">
        <f t="shared" si="285"/>
        <v>750</v>
      </c>
      <c r="D1005" s="11">
        <f ca="1">IF(A1005&lt;$B$1,VLOOKUP(A1005,[1]DI!$A$4:$B$15000,2),0)</f>
        <v>0.13650000000000001</v>
      </c>
      <c r="E1005" s="70">
        <f t="shared" ca="1" si="299"/>
        <v>1.00050788</v>
      </c>
      <c r="F1005" s="70">
        <f ca="1">(TRUNC(PRODUCT($E$12:$E1004),16))</f>
        <v>1.2616743266604999</v>
      </c>
      <c r="G1005" s="70">
        <f t="shared" ca="1" si="300"/>
        <v>1.2077668516550899</v>
      </c>
      <c r="H1005" s="70">
        <f t="shared" ca="1" si="301"/>
        <v>1.04463401</v>
      </c>
      <c r="I1005" s="69">
        <f t="shared" si="290"/>
        <v>4.65E-2</v>
      </c>
      <c r="J1005" s="71">
        <f t="shared" si="291"/>
        <v>45000</v>
      </c>
      <c r="K1005" s="72">
        <f t="shared" si="292"/>
        <v>86</v>
      </c>
      <c r="L1005" s="73">
        <f t="shared" si="286"/>
        <v>86</v>
      </c>
      <c r="M1005" s="74">
        <f t="shared" si="287"/>
        <v>1.0156320670000001</v>
      </c>
      <c r="N1005" s="74">
        <f t="shared" ca="1" si="288"/>
        <v>1.060963799</v>
      </c>
      <c r="O1005" s="73">
        <f t="shared" si="293"/>
        <v>0</v>
      </c>
      <c r="P1005" s="70">
        <f t="shared" ca="1" si="294"/>
        <v>45.722849250000003</v>
      </c>
      <c r="Q1005" s="70">
        <f t="shared" si="295"/>
        <v>0</v>
      </c>
      <c r="R1005" s="75" t="str">
        <f t="shared" si="296"/>
        <v>A+J=</v>
      </c>
      <c r="S1005" s="71">
        <f t="shared" si="297"/>
        <v>45184</v>
      </c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</row>
    <row r="1006" spans="1:191" x14ac:dyDescent="0.15">
      <c r="A1006" s="68">
        <f t="shared" si="289"/>
        <v>45127</v>
      </c>
      <c r="B1006" s="82">
        <f t="shared" ca="1" si="298"/>
        <v>796.27058699999998</v>
      </c>
      <c r="C1006" s="70">
        <f t="shared" si="285"/>
        <v>750</v>
      </c>
      <c r="D1006" s="11">
        <f ca="1">IF(A1006&lt;$B$1,VLOOKUP(A1006,[1]DI!$A$4:$B$15000,2),0)</f>
        <v>0.13650000000000001</v>
      </c>
      <c r="E1006" s="70">
        <f t="shared" ca="1" si="299"/>
        <v>1.00050788</v>
      </c>
      <c r="F1006" s="70">
        <f ca="1">(TRUNC(PRODUCT($E$12:$E1005),16))</f>
        <v>1.2623151058175299</v>
      </c>
      <c r="G1006" s="70">
        <f t="shared" ca="1" si="300"/>
        <v>1.2077668516550899</v>
      </c>
      <c r="H1006" s="70">
        <f t="shared" ca="1" si="301"/>
        <v>1.0451645599999999</v>
      </c>
      <c r="I1006" s="69">
        <f t="shared" si="290"/>
        <v>4.65E-2</v>
      </c>
      <c r="J1006" s="71">
        <f t="shared" si="291"/>
        <v>45000</v>
      </c>
      <c r="K1006" s="72">
        <f t="shared" si="292"/>
        <v>87</v>
      </c>
      <c r="L1006" s="73">
        <f t="shared" si="286"/>
        <v>87</v>
      </c>
      <c r="M1006" s="74">
        <f t="shared" si="287"/>
        <v>1.0158152659999999</v>
      </c>
      <c r="N1006" s="74">
        <f t="shared" ca="1" si="288"/>
        <v>1.061694116</v>
      </c>
      <c r="O1006" s="73">
        <f t="shared" si="293"/>
        <v>0</v>
      </c>
      <c r="P1006" s="70">
        <f t="shared" ca="1" si="294"/>
        <v>46.270586999999999</v>
      </c>
      <c r="Q1006" s="70">
        <f t="shared" si="295"/>
        <v>0</v>
      </c>
      <c r="R1006" s="75" t="str">
        <f t="shared" si="296"/>
        <v>A+J=</v>
      </c>
      <c r="S1006" s="71">
        <f t="shared" si="297"/>
        <v>45184</v>
      </c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</row>
    <row r="1007" spans="1:191" x14ac:dyDescent="0.15">
      <c r="A1007" s="68">
        <f t="shared" si="289"/>
        <v>45128</v>
      </c>
      <c r="B1007" s="82">
        <f t="shared" ca="1" si="298"/>
        <v>796.81869300000005</v>
      </c>
      <c r="C1007" s="70">
        <f t="shared" si="285"/>
        <v>750</v>
      </c>
      <c r="D1007" s="11">
        <f ca="1">IF(A1007&lt;$B$1,VLOOKUP(A1007,[1]DI!$A$4:$B$15000,2),0)</f>
        <v>0.13650000000000001</v>
      </c>
      <c r="E1007" s="70">
        <f t="shared" ca="1" si="299"/>
        <v>1.00050788</v>
      </c>
      <c r="F1007" s="70">
        <f ca="1">(TRUNC(PRODUCT($E$12:$E1006),16))</f>
        <v>1.2629562104134699</v>
      </c>
      <c r="G1007" s="70">
        <f t="shared" ca="1" si="300"/>
        <v>1.2077668516550899</v>
      </c>
      <c r="H1007" s="70">
        <f t="shared" ca="1" si="301"/>
        <v>1.04569537</v>
      </c>
      <c r="I1007" s="69">
        <f t="shared" si="290"/>
        <v>4.65E-2</v>
      </c>
      <c r="J1007" s="71">
        <f t="shared" si="291"/>
        <v>45000</v>
      </c>
      <c r="K1007" s="72">
        <f t="shared" si="292"/>
        <v>88</v>
      </c>
      <c r="L1007" s="73">
        <f t="shared" si="286"/>
        <v>88</v>
      </c>
      <c r="M1007" s="74">
        <f t="shared" si="287"/>
        <v>1.015998497</v>
      </c>
      <c r="N1007" s="74">
        <f t="shared" ca="1" si="288"/>
        <v>1.0624249240000001</v>
      </c>
      <c r="O1007" s="73">
        <f t="shared" si="293"/>
        <v>0</v>
      </c>
      <c r="P1007" s="70">
        <f t="shared" ca="1" si="294"/>
        <v>46.818693000000003</v>
      </c>
      <c r="Q1007" s="70">
        <f t="shared" si="295"/>
        <v>0</v>
      </c>
      <c r="R1007" s="75" t="str">
        <f t="shared" si="296"/>
        <v>A+J=</v>
      </c>
      <c r="S1007" s="71">
        <f t="shared" si="297"/>
        <v>45184</v>
      </c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</row>
    <row r="1008" spans="1:191" x14ac:dyDescent="0.15">
      <c r="A1008" s="68">
        <f t="shared" si="289"/>
        <v>45129</v>
      </c>
      <c r="B1008" s="82">
        <f t="shared" ca="1" si="298"/>
        <v>797.36718525000003</v>
      </c>
      <c r="C1008" s="70">
        <f t="shared" si="285"/>
        <v>750</v>
      </c>
      <c r="D1008" s="11">
        <f ca="1">IF(A1008&lt;$B$1,VLOOKUP(A1008,[1]DI!$A$4:$B$15000,2),0)</f>
        <v>0</v>
      </c>
      <c r="E1008" s="70">
        <f t="shared" ca="1" si="299"/>
        <v>1</v>
      </c>
      <c r="F1008" s="70">
        <f ca="1">(TRUNC(PRODUCT($E$12:$E1007),16))</f>
        <v>1.26359764061362</v>
      </c>
      <c r="G1008" s="70">
        <f t="shared" ca="1" si="300"/>
        <v>1.2077668516550899</v>
      </c>
      <c r="H1008" s="70">
        <f t="shared" ca="1" si="301"/>
        <v>1.04622646</v>
      </c>
      <c r="I1008" s="69">
        <f t="shared" si="290"/>
        <v>4.65E-2</v>
      </c>
      <c r="J1008" s="71">
        <f t="shared" si="291"/>
        <v>45000</v>
      </c>
      <c r="K1008" s="72">
        <f t="shared" si="292"/>
        <v>88</v>
      </c>
      <c r="L1008" s="73">
        <f t="shared" si="286"/>
        <v>89</v>
      </c>
      <c r="M1008" s="74">
        <f t="shared" si="287"/>
        <v>1.0161817609999999</v>
      </c>
      <c r="N1008" s="74">
        <f t="shared" ca="1" si="288"/>
        <v>1.063156247</v>
      </c>
      <c r="O1008" s="73">
        <f t="shared" si="293"/>
        <v>0</v>
      </c>
      <c r="P1008" s="70">
        <f t="shared" ca="1" si="294"/>
        <v>47.367185249999999</v>
      </c>
      <c r="Q1008" s="70">
        <f t="shared" si="295"/>
        <v>0</v>
      </c>
      <c r="R1008" s="75" t="str">
        <f t="shared" si="296"/>
        <v>A+J=</v>
      </c>
      <c r="S1008" s="71">
        <f t="shared" si="297"/>
        <v>45184</v>
      </c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</row>
    <row r="1009" spans="1:191" x14ac:dyDescent="0.15">
      <c r="A1009" s="68">
        <f t="shared" si="289"/>
        <v>45130</v>
      </c>
      <c r="B1009" s="82">
        <f t="shared" ca="1" si="298"/>
        <v>797.36718525000003</v>
      </c>
      <c r="C1009" s="70">
        <f t="shared" si="285"/>
        <v>750</v>
      </c>
      <c r="D1009" s="11">
        <f ca="1">IF(A1009&lt;$B$1,VLOOKUP(A1009,[1]DI!$A$4:$B$15000,2),0)</f>
        <v>0</v>
      </c>
      <c r="E1009" s="70">
        <f t="shared" ca="1" si="299"/>
        <v>1</v>
      </c>
      <c r="F1009" s="70">
        <f ca="1">(TRUNC(PRODUCT($E$12:$E1008),16))</f>
        <v>1.26359764061362</v>
      </c>
      <c r="G1009" s="70">
        <f t="shared" ca="1" si="300"/>
        <v>1.2077668516550899</v>
      </c>
      <c r="H1009" s="70">
        <f t="shared" ca="1" si="301"/>
        <v>1.04622646</v>
      </c>
      <c r="I1009" s="69">
        <f t="shared" si="290"/>
        <v>4.65E-2</v>
      </c>
      <c r="J1009" s="71">
        <f t="shared" si="291"/>
        <v>45000</v>
      </c>
      <c r="K1009" s="72">
        <f t="shared" si="292"/>
        <v>88</v>
      </c>
      <c r="L1009" s="73">
        <f t="shared" si="286"/>
        <v>89</v>
      </c>
      <c r="M1009" s="74">
        <f t="shared" si="287"/>
        <v>1.0161817609999999</v>
      </c>
      <c r="N1009" s="74">
        <f t="shared" ca="1" si="288"/>
        <v>1.063156247</v>
      </c>
      <c r="O1009" s="73">
        <f t="shared" si="293"/>
        <v>0</v>
      </c>
      <c r="P1009" s="70">
        <f t="shared" ca="1" si="294"/>
        <v>47.367185249999999</v>
      </c>
      <c r="Q1009" s="70">
        <f t="shared" si="295"/>
        <v>0</v>
      </c>
      <c r="R1009" s="75" t="str">
        <f t="shared" si="296"/>
        <v>A+J=</v>
      </c>
      <c r="S1009" s="71">
        <f t="shared" si="297"/>
        <v>45184</v>
      </c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</row>
    <row r="1010" spans="1:191" x14ac:dyDescent="0.15">
      <c r="A1010" s="68">
        <f t="shared" si="289"/>
        <v>45131</v>
      </c>
      <c r="B1010" s="82">
        <f t="shared" ca="1" si="298"/>
        <v>797.36718525000003</v>
      </c>
      <c r="C1010" s="70">
        <f t="shared" si="285"/>
        <v>750</v>
      </c>
      <c r="D1010" s="11">
        <f ca="1">IF(A1010&lt;$B$1,VLOOKUP(A1010,[1]DI!$A$4:$B$15000,2),0)</f>
        <v>0.13650000000000001</v>
      </c>
      <c r="E1010" s="70">
        <f t="shared" ca="1" si="299"/>
        <v>1.00050788</v>
      </c>
      <c r="F1010" s="70">
        <f ca="1">(TRUNC(PRODUCT($E$12:$E1009),16))</f>
        <v>1.26359764061362</v>
      </c>
      <c r="G1010" s="70">
        <f t="shared" ca="1" si="300"/>
        <v>1.2077668516550899</v>
      </c>
      <c r="H1010" s="70">
        <f t="shared" ca="1" si="301"/>
        <v>1.04622646</v>
      </c>
      <c r="I1010" s="69">
        <f t="shared" si="290"/>
        <v>4.65E-2</v>
      </c>
      <c r="J1010" s="71">
        <f t="shared" si="291"/>
        <v>45000</v>
      </c>
      <c r="K1010" s="72">
        <f t="shared" si="292"/>
        <v>89</v>
      </c>
      <c r="L1010" s="73">
        <f t="shared" si="286"/>
        <v>89</v>
      </c>
      <c r="M1010" s="74">
        <f t="shared" si="287"/>
        <v>1.0161817609999999</v>
      </c>
      <c r="N1010" s="74">
        <f t="shared" ca="1" si="288"/>
        <v>1.063156247</v>
      </c>
      <c r="O1010" s="73">
        <f t="shared" si="293"/>
        <v>0</v>
      </c>
      <c r="P1010" s="70">
        <f t="shared" ca="1" si="294"/>
        <v>47.367185249999999</v>
      </c>
      <c r="Q1010" s="70">
        <f t="shared" si="295"/>
        <v>0</v>
      </c>
      <c r="R1010" s="75" t="str">
        <f t="shared" si="296"/>
        <v>A+J=</v>
      </c>
      <c r="S1010" s="71">
        <f t="shared" si="297"/>
        <v>45184</v>
      </c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</row>
    <row r="1011" spans="1:191" x14ac:dyDescent="0.15">
      <c r="A1011" s="68">
        <f t="shared" si="289"/>
        <v>45132</v>
      </c>
      <c r="B1011" s="82">
        <f t="shared" ca="1" si="298"/>
        <v>797.91605399000002</v>
      </c>
      <c r="C1011" s="70">
        <f t="shared" si="285"/>
        <v>750</v>
      </c>
      <c r="D1011" s="11">
        <f ca="1">IF(A1011&lt;$B$1,VLOOKUP(A1011,[1]DI!$A$4:$B$15000,2),0)</f>
        <v>0.13650000000000001</v>
      </c>
      <c r="E1011" s="70">
        <f t="shared" ca="1" si="299"/>
        <v>1.00050788</v>
      </c>
      <c r="F1011" s="70">
        <f ca="1">(TRUNC(PRODUCT($E$12:$E1010),16))</f>
        <v>1.2642393965833301</v>
      </c>
      <c r="G1011" s="70">
        <f t="shared" ca="1" si="300"/>
        <v>1.2077668516550899</v>
      </c>
      <c r="H1011" s="70">
        <f t="shared" ca="1" si="301"/>
        <v>1.0467578200000001</v>
      </c>
      <c r="I1011" s="69">
        <f t="shared" si="290"/>
        <v>4.65E-2</v>
      </c>
      <c r="J1011" s="71">
        <f t="shared" si="291"/>
        <v>45000</v>
      </c>
      <c r="K1011" s="72">
        <f t="shared" si="292"/>
        <v>90</v>
      </c>
      <c r="L1011" s="73">
        <f t="shared" si="286"/>
        <v>90</v>
      </c>
      <c r="M1011" s="74">
        <f t="shared" si="287"/>
        <v>1.0163650580000001</v>
      </c>
      <c r="N1011" s="74">
        <f t="shared" ca="1" si="288"/>
        <v>1.0638880719999999</v>
      </c>
      <c r="O1011" s="73">
        <f t="shared" si="293"/>
        <v>0</v>
      </c>
      <c r="P1011" s="70">
        <f t="shared" ca="1" si="294"/>
        <v>47.916053990000002</v>
      </c>
      <c r="Q1011" s="70">
        <f t="shared" si="295"/>
        <v>0</v>
      </c>
      <c r="R1011" s="75" t="str">
        <f t="shared" si="296"/>
        <v>A+J=</v>
      </c>
      <c r="S1011" s="71">
        <f t="shared" si="297"/>
        <v>45184</v>
      </c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</row>
    <row r="1012" spans="1:191" x14ac:dyDescent="0.15">
      <c r="A1012" s="68">
        <f t="shared" si="289"/>
        <v>45133</v>
      </c>
      <c r="B1012" s="82">
        <f t="shared" ca="1" si="298"/>
        <v>798.46530225000004</v>
      </c>
      <c r="C1012" s="70">
        <f t="shared" si="285"/>
        <v>750</v>
      </c>
      <c r="D1012" s="11">
        <f ca="1">IF(A1012&lt;$B$1,VLOOKUP(A1012,[1]DI!$A$4:$B$15000,2),0)</f>
        <v>0.13650000000000001</v>
      </c>
      <c r="E1012" s="70">
        <f t="shared" ca="1" si="299"/>
        <v>1.00050788</v>
      </c>
      <c r="F1012" s="70">
        <f ca="1">(TRUNC(PRODUCT($E$12:$E1011),16))</f>
        <v>1.26488147848807</v>
      </c>
      <c r="G1012" s="70">
        <f t="shared" ca="1" si="300"/>
        <v>1.2077668516550899</v>
      </c>
      <c r="H1012" s="70">
        <f t="shared" ca="1" si="301"/>
        <v>1.0472894500000001</v>
      </c>
      <c r="I1012" s="69">
        <f t="shared" si="290"/>
        <v>4.65E-2</v>
      </c>
      <c r="J1012" s="71">
        <f t="shared" si="291"/>
        <v>45000</v>
      </c>
      <c r="K1012" s="72">
        <f t="shared" si="292"/>
        <v>91</v>
      </c>
      <c r="L1012" s="73">
        <f t="shared" si="286"/>
        <v>91</v>
      </c>
      <c r="M1012" s="74">
        <f t="shared" si="287"/>
        <v>1.016548389</v>
      </c>
      <c r="N1012" s="74">
        <f t="shared" ca="1" si="288"/>
        <v>1.0646204029999999</v>
      </c>
      <c r="O1012" s="73">
        <f t="shared" si="293"/>
        <v>0</v>
      </c>
      <c r="P1012" s="70">
        <f t="shared" ca="1" si="294"/>
        <v>48.465302250000001</v>
      </c>
      <c r="Q1012" s="70">
        <f t="shared" si="295"/>
        <v>0</v>
      </c>
      <c r="R1012" s="75" t="str">
        <f t="shared" si="296"/>
        <v>A+J=</v>
      </c>
      <c r="S1012" s="71">
        <f t="shared" si="297"/>
        <v>45184</v>
      </c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</row>
    <row r="1013" spans="1:191" x14ac:dyDescent="0.15">
      <c r="A1013" s="68">
        <f t="shared" si="289"/>
        <v>45134</v>
      </c>
      <c r="B1013" s="82">
        <f t="shared" ca="1" si="298"/>
        <v>799.01492024000004</v>
      </c>
      <c r="C1013" s="70">
        <f t="shared" si="285"/>
        <v>750</v>
      </c>
      <c r="D1013" s="11">
        <f ca="1">IF(A1013&lt;$B$1,VLOOKUP(A1013,[1]DI!$A$4:$B$15000,2),0)</f>
        <v>0.13650000000000001</v>
      </c>
      <c r="E1013" s="70">
        <f t="shared" ca="1" si="299"/>
        <v>1.00050788</v>
      </c>
      <c r="F1013" s="70">
        <f ca="1">(TRUNC(PRODUCT($E$12:$E1012),16))</f>
        <v>1.26552388649336</v>
      </c>
      <c r="G1013" s="70">
        <f t="shared" ca="1" si="300"/>
        <v>1.2077668516550899</v>
      </c>
      <c r="H1013" s="70">
        <f t="shared" ca="1" si="301"/>
        <v>1.04782134</v>
      </c>
      <c r="I1013" s="69">
        <f t="shared" si="290"/>
        <v>4.65E-2</v>
      </c>
      <c r="J1013" s="71">
        <f t="shared" si="291"/>
        <v>45000</v>
      </c>
      <c r="K1013" s="72">
        <f t="shared" si="292"/>
        <v>92</v>
      </c>
      <c r="L1013" s="73">
        <f t="shared" si="286"/>
        <v>92</v>
      </c>
      <c r="M1013" s="74">
        <f t="shared" si="287"/>
        <v>1.0167317520000001</v>
      </c>
      <c r="N1013" s="74">
        <f t="shared" ca="1" si="288"/>
        <v>1.0653532269999999</v>
      </c>
      <c r="O1013" s="73">
        <f t="shared" si="293"/>
        <v>0</v>
      </c>
      <c r="P1013" s="70">
        <f t="shared" ca="1" si="294"/>
        <v>49.014920240000002</v>
      </c>
      <c r="Q1013" s="70">
        <f t="shared" si="295"/>
        <v>0</v>
      </c>
      <c r="R1013" s="75" t="str">
        <f t="shared" si="296"/>
        <v>A+J=</v>
      </c>
      <c r="S1013" s="71">
        <f t="shared" si="297"/>
        <v>45184</v>
      </c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</row>
    <row r="1014" spans="1:191" x14ac:dyDescent="0.15">
      <c r="A1014" s="68">
        <f t="shared" si="289"/>
        <v>45135</v>
      </c>
      <c r="B1014" s="82">
        <f t="shared" ca="1" si="298"/>
        <v>799.56492375000005</v>
      </c>
      <c r="C1014" s="70">
        <f t="shared" si="285"/>
        <v>750</v>
      </c>
      <c r="D1014" s="11">
        <f ca="1">IF(A1014&lt;$B$1,VLOOKUP(A1014,[1]DI!$A$4:$B$15000,2),0)</f>
        <v>0.13650000000000001</v>
      </c>
      <c r="E1014" s="70">
        <f t="shared" ca="1" si="299"/>
        <v>1.00050788</v>
      </c>
      <c r="F1014" s="70">
        <f ca="1">(TRUNC(PRODUCT($E$12:$E1013),16))</f>
        <v>1.2661666207648301</v>
      </c>
      <c r="G1014" s="70">
        <f t="shared" ca="1" si="300"/>
        <v>1.2077668516550899</v>
      </c>
      <c r="H1014" s="70">
        <f t="shared" ca="1" si="301"/>
        <v>1.0483535100000001</v>
      </c>
      <c r="I1014" s="69">
        <f t="shared" si="290"/>
        <v>4.65E-2</v>
      </c>
      <c r="J1014" s="71">
        <f t="shared" si="291"/>
        <v>45000</v>
      </c>
      <c r="K1014" s="72">
        <f t="shared" si="292"/>
        <v>93</v>
      </c>
      <c r="L1014" s="73">
        <f t="shared" si="286"/>
        <v>93</v>
      </c>
      <c r="M1014" s="74">
        <f t="shared" si="287"/>
        <v>1.016915148</v>
      </c>
      <c r="N1014" s="74">
        <f t="shared" ca="1" si="288"/>
        <v>1.066086565</v>
      </c>
      <c r="O1014" s="73">
        <f t="shared" si="293"/>
        <v>0</v>
      </c>
      <c r="P1014" s="70">
        <f t="shared" ca="1" si="294"/>
        <v>49.564923749999998</v>
      </c>
      <c r="Q1014" s="70">
        <f t="shared" si="295"/>
        <v>0</v>
      </c>
      <c r="R1014" s="75" t="str">
        <f t="shared" si="296"/>
        <v>A+J=</v>
      </c>
      <c r="S1014" s="71">
        <f t="shared" si="297"/>
        <v>45184</v>
      </c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</row>
    <row r="1015" spans="1:191" x14ac:dyDescent="0.15">
      <c r="A1015" s="68">
        <f t="shared" si="289"/>
        <v>45136</v>
      </c>
      <c r="B1015" s="82">
        <f t="shared" ca="1" si="298"/>
        <v>800.11530600000003</v>
      </c>
      <c r="C1015" s="70">
        <f t="shared" si="285"/>
        <v>750</v>
      </c>
      <c r="D1015" s="11">
        <f ca="1">IF(A1015&lt;$B$1,VLOOKUP(A1015,[1]DI!$A$4:$B$15000,2),0)</f>
        <v>0</v>
      </c>
      <c r="E1015" s="70">
        <f t="shared" ca="1" si="299"/>
        <v>1</v>
      </c>
      <c r="F1015" s="70">
        <f ca="1">(TRUNC(PRODUCT($E$12:$E1014),16))</f>
        <v>1.26680968146819</v>
      </c>
      <c r="G1015" s="70">
        <f t="shared" ca="1" si="300"/>
        <v>1.2077668516550899</v>
      </c>
      <c r="H1015" s="70">
        <f t="shared" ca="1" si="301"/>
        <v>1.0488859500000001</v>
      </c>
      <c r="I1015" s="69">
        <f t="shared" si="290"/>
        <v>4.65E-2</v>
      </c>
      <c r="J1015" s="71">
        <f t="shared" si="291"/>
        <v>45000</v>
      </c>
      <c r="K1015" s="72">
        <f t="shared" si="292"/>
        <v>93</v>
      </c>
      <c r="L1015" s="73">
        <f t="shared" si="286"/>
        <v>94</v>
      </c>
      <c r="M1015" s="74">
        <f t="shared" si="287"/>
        <v>1.0170985779999999</v>
      </c>
      <c r="N1015" s="74">
        <f t="shared" ca="1" si="288"/>
        <v>1.0668204080000001</v>
      </c>
      <c r="O1015" s="73">
        <f t="shared" si="293"/>
        <v>0</v>
      </c>
      <c r="P1015" s="70">
        <f t="shared" ca="1" si="294"/>
        <v>50.115305999999997</v>
      </c>
      <c r="Q1015" s="70">
        <f t="shared" si="295"/>
        <v>0</v>
      </c>
      <c r="R1015" s="75" t="str">
        <f t="shared" si="296"/>
        <v>A+J=</v>
      </c>
      <c r="S1015" s="71">
        <f t="shared" si="297"/>
        <v>45184</v>
      </c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</row>
    <row r="1016" spans="1:191" x14ac:dyDescent="0.15">
      <c r="A1016" s="68">
        <f t="shared" si="289"/>
        <v>45137</v>
      </c>
      <c r="B1016" s="82">
        <f t="shared" ca="1" si="298"/>
        <v>800.11530600000003</v>
      </c>
      <c r="C1016" s="70">
        <f t="shared" si="285"/>
        <v>750</v>
      </c>
      <c r="D1016" s="11">
        <f ca="1">IF(A1016&lt;$B$1,VLOOKUP(A1016,[1]DI!$A$4:$B$15000,2),0)</f>
        <v>0</v>
      </c>
      <c r="E1016" s="70">
        <f t="shared" ca="1" si="299"/>
        <v>1</v>
      </c>
      <c r="F1016" s="70">
        <f ca="1">(TRUNC(PRODUCT($E$12:$E1015),16))</f>
        <v>1.26680968146819</v>
      </c>
      <c r="G1016" s="70">
        <f t="shared" ca="1" si="300"/>
        <v>1.2077668516550899</v>
      </c>
      <c r="H1016" s="70">
        <f t="shared" ca="1" si="301"/>
        <v>1.0488859500000001</v>
      </c>
      <c r="I1016" s="69">
        <f t="shared" si="290"/>
        <v>4.65E-2</v>
      </c>
      <c r="J1016" s="71">
        <f t="shared" si="291"/>
        <v>45000</v>
      </c>
      <c r="K1016" s="72">
        <f t="shared" si="292"/>
        <v>93</v>
      </c>
      <c r="L1016" s="73">
        <f t="shared" si="286"/>
        <v>94</v>
      </c>
      <c r="M1016" s="74">
        <f t="shared" si="287"/>
        <v>1.0170985779999999</v>
      </c>
      <c r="N1016" s="74">
        <f t="shared" ca="1" si="288"/>
        <v>1.0668204080000001</v>
      </c>
      <c r="O1016" s="73">
        <f t="shared" si="293"/>
        <v>0</v>
      </c>
      <c r="P1016" s="70">
        <f t="shared" ca="1" si="294"/>
        <v>50.115305999999997</v>
      </c>
      <c r="Q1016" s="70">
        <f t="shared" si="295"/>
        <v>0</v>
      </c>
      <c r="R1016" s="75" t="str">
        <f t="shared" si="296"/>
        <v>A+J=</v>
      </c>
      <c r="S1016" s="71">
        <f t="shared" si="297"/>
        <v>45184</v>
      </c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</row>
    <row r="1017" spans="1:191" x14ac:dyDescent="0.15">
      <c r="A1017" s="68">
        <f t="shared" si="289"/>
        <v>45138</v>
      </c>
      <c r="B1017" s="82">
        <f t="shared" ca="1" si="298"/>
        <v>800.11530600000003</v>
      </c>
      <c r="C1017" s="70">
        <f t="shared" si="285"/>
        <v>750</v>
      </c>
      <c r="D1017" s="11">
        <f ca="1">IF(A1017&lt;$B$1,VLOOKUP(A1017,[1]DI!$A$4:$B$15000,2),0)</f>
        <v>0.13650000000000001</v>
      </c>
      <c r="E1017" s="70">
        <f t="shared" ca="1" si="299"/>
        <v>1.00050788</v>
      </c>
      <c r="F1017" s="70">
        <f ca="1">(TRUNC(PRODUCT($E$12:$E1016),16))</f>
        <v>1.26680968146819</v>
      </c>
      <c r="G1017" s="70">
        <f t="shared" ca="1" si="300"/>
        <v>1.2077668516550899</v>
      </c>
      <c r="H1017" s="70">
        <f t="shared" ca="1" si="301"/>
        <v>1.0488859500000001</v>
      </c>
      <c r="I1017" s="69">
        <f t="shared" si="290"/>
        <v>4.65E-2</v>
      </c>
      <c r="J1017" s="71">
        <f t="shared" si="291"/>
        <v>45000</v>
      </c>
      <c r="K1017" s="72">
        <f t="shared" si="292"/>
        <v>94</v>
      </c>
      <c r="L1017" s="73">
        <f t="shared" si="286"/>
        <v>94</v>
      </c>
      <c r="M1017" s="74">
        <f t="shared" si="287"/>
        <v>1.0170985779999999</v>
      </c>
      <c r="N1017" s="74">
        <f t="shared" ca="1" si="288"/>
        <v>1.0668204080000001</v>
      </c>
      <c r="O1017" s="73">
        <f t="shared" si="293"/>
        <v>0</v>
      </c>
      <c r="P1017" s="70">
        <f t="shared" ca="1" si="294"/>
        <v>50.115305999999997</v>
      </c>
      <c r="Q1017" s="70">
        <f t="shared" si="295"/>
        <v>0</v>
      </c>
      <c r="R1017" s="75" t="str">
        <f t="shared" si="296"/>
        <v>A+J=</v>
      </c>
      <c r="S1017" s="71">
        <f t="shared" si="297"/>
        <v>45184</v>
      </c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</row>
    <row r="1018" spans="1:191" x14ac:dyDescent="0.15">
      <c r="A1018" s="68">
        <f t="shared" si="289"/>
        <v>45139</v>
      </c>
      <c r="B1018" s="82">
        <f t="shared" ca="1" si="298"/>
        <v>800.666067</v>
      </c>
      <c r="C1018" s="70">
        <f t="shared" ref="C1018:C1081" si="302">(C1017-Q1017)</f>
        <v>750</v>
      </c>
      <c r="D1018" s="11">
        <f ca="1">IF(A1018&lt;$B$1,VLOOKUP(A1018,[1]DI!$A$4:$B$15000,2),0)</f>
        <v>0.13650000000000001</v>
      </c>
      <c r="E1018" s="70">
        <f t="shared" ca="1" si="299"/>
        <v>1.00050788</v>
      </c>
      <c r="F1018" s="70">
        <f ca="1">(TRUNC(PRODUCT($E$12:$E1017),16))</f>
        <v>1.26745306876921</v>
      </c>
      <c r="G1018" s="70">
        <f t="shared" ca="1" si="300"/>
        <v>1.2077668516550899</v>
      </c>
      <c r="H1018" s="70">
        <f t="shared" ca="1" si="301"/>
        <v>1.0494186599999999</v>
      </c>
      <c r="I1018" s="69">
        <f t="shared" si="290"/>
        <v>4.65E-2</v>
      </c>
      <c r="J1018" s="71">
        <f t="shared" si="291"/>
        <v>45000</v>
      </c>
      <c r="K1018" s="72">
        <f t="shared" si="292"/>
        <v>95</v>
      </c>
      <c r="L1018" s="73">
        <f t="shared" ref="L1018:L1081" si="303">IF(AND(K1018=1,K1017=1),1,IF(K1018&gt;0,IF(K1018=K1017,K1018+1,K1018),0))</f>
        <v>95</v>
      </c>
      <c r="M1018" s="74">
        <f t="shared" ref="M1018:M1081" si="304">ROUND((I1018+1)^(L1018/252),9)</f>
        <v>1.0172820410000001</v>
      </c>
      <c r="N1018" s="74">
        <f t="shared" ref="N1018:N1081" ca="1" si="305">ROUND(H1018*M1018,9)</f>
        <v>1.067554756</v>
      </c>
      <c r="O1018" s="73">
        <f t="shared" si="293"/>
        <v>0</v>
      </c>
      <c r="P1018" s="70">
        <f t="shared" ca="1" si="294"/>
        <v>50.666066999999998</v>
      </c>
      <c r="Q1018" s="70">
        <f t="shared" si="295"/>
        <v>0</v>
      </c>
      <c r="R1018" s="75" t="str">
        <f t="shared" si="296"/>
        <v>A+J=</v>
      </c>
      <c r="S1018" s="71">
        <f t="shared" si="297"/>
        <v>45184</v>
      </c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</row>
    <row r="1019" spans="1:191" x14ac:dyDescent="0.15">
      <c r="A1019" s="68">
        <f t="shared" si="289"/>
        <v>45140</v>
      </c>
      <c r="B1019" s="82">
        <f t="shared" ca="1" si="298"/>
        <v>801.21720600000003</v>
      </c>
      <c r="C1019" s="70">
        <f t="shared" si="302"/>
        <v>750</v>
      </c>
      <c r="D1019" s="11">
        <f ca="1">IF(A1019&lt;$B$1,VLOOKUP(A1019,[1]DI!$A$4:$B$15000,2),0)</f>
        <v>0.13650000000000001</v>
      </c>
      <c r="E1019" s="70">
        <f t="shared" ca="1" si="299"/>
        <v>1.00050788</v>
      </c>
      <c r="F1019" s="70">
        <f ca="1">(TRUNC(PRODUCT($E$12:$E1018),16))</f>
        <v>1.2680967828337799</v>
      </c>
      <c r="G1019" s="70">
        <f t="shared" ca="1" si="300"/>
        <v>1.2077668516550899</v>
      </c>
      <c r="H1019" s="70">
        <f t="shared" ca="1" si="301"/>
        <v>1.04995164</v>
      </c>
      <c r="I1019" s="69">
        <f t="shared" si="290"/>
        <v>4.65E-2</v>
      </c>
      <c r="J1019" s="71">
        <f t="shared" si="291"/>
        <v>45000</v>
      </c>
      <c r="K1019" s="72">
        <f t="shared" si="292"/>
        <v>96</v>
      </c>
      <c r="L1019" s="73">
        <f t="shared" si="303"/>
        <v>96</v>
      </c>
      <c r="M1019" s="74">
        <f t="shared" si="304"/>
        <v>1.017465536</v>
      </c>
      <c r="N1019" s="74">
        <f t="shared" ca="1" si="305"/>
        <v>1.0682896079999999</v>
      </c>
      <c r="O1019" s="73">
        <f t="shared" si="293"/>
        <v>0</v>
      </c>
      <c r="P1019" s="70">
        <f t="shared" ca="1" si="294"/>
        <v>51.217205999999997</v>
      </c>
      <c r="Q1019" s="70">
        <f t="shared" si="295"/>
        <v>0</v>
      </c>
      <c r="R1019" s="75" t="str">
        <f t="shared" si="296"/>
        <v>A+J=</v>
      </c>
      <c r="S1019" s="71">
        <f t="shared" si="297"/>
        <v>45184</v>
      </c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</row>
    <row r="1020" spans="1:191" x14ac:dyDescent="0.15">
      <c r="A1020" s="68">
        <f t="shared" si="289"/>
        <v>45141</v>
      </c>
      <c r="B1020" s="82">
        <f t="shared" ca="1" si="298"/>
        <v>801.76872449999996</v>
      </c>
      <c r="C1020" s="70">
        <f t="shared" si="302"/>
        <v>750</v>
      </c>
      <c r="D1020" s="11">
        <f ca="1">IF(A1020&lt;$B$1,VLOOKUP(A1020,[1]DI!$A$4:$B$15000,2),0)</f>
        <v>0.13150000000000001</v>
      </c>
      <c r="E1020" s="70">
        <f t="shared" ca="1" si="299"/>
        <v>1.0004903700000001</v>
      </c>
      <c r="F1020" s="70">
        <f ca="1">(TRUNC(PRODUCT($E$12:$E1019),16))</f>
        <v>1.2687408238278399</v>
      </c>
      <c r="G1020" s="70">
        <f t="shared" ca="1" si="300"/>
        <v>1.2077668516550899</v>
      </c>
      <c r="H1020" s="70">
        <f t="shared" ca="1" si="301"/>
        <v>1.0504848899999999</v>
      </c>
      <c r="I1020" s="69">
        <f t="shared" si="290"/>
        <v>4.65E-2</v>
      </c>
      <c r="J1020" s="71">
        <f t="shared" si="291"/>
        <v>45000</v>
      </c>
      <c r="K1020" s="72">
        <f t="shared" si="292"/>
        <v>97</v>
      </c>
      <c r="L1020" s="73">
        <f t="shared" si="303"/>
        <v>97</v>
      </c>
      <c r="M1020" s="74">
        <f t="shared" si="304"/>
        <v>1.0176490650000001</v>
      </c>
      <c r="N1020" s="74">
        <f t="shared" ca="1" si="305"/>
        <v>1.069024966</v>
      </c>
      <c r="O1020" s="73">
        <f t="shared" si="293"/>
        <v>0</v>
      </c>
      <c r="P1020" s="70">
        <f t="shared" ca="1" si="294"/>
        <v>51.768724499999998</v>
      </c>
      <c r="Q1020" s="70">
        <f t="shared" si="295"/>
        <v>0</v>
      </c>
      <c r="R1020" s="75" t="str">
        <f t="shared" si="296"/>
        <v>A+J=</v>
      </c>
      <c r="S1020" s="71">
        <f t="shared" si="297"/>
        <v>45184</v>
      </c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</row>
    <row r="1021" spans="1:191" x14ac:dyDescent="0.15">
      <c r="A1021" s="68">
        <f t="shared" si="289"/>
        <v>45142</v>
      </c>
      <c r="B1021" s="82">
        <f t="shared" ca="1" si="298"/>
        <v>802.30657573999997</v>
      </c>
      <c r="C1021" s="70">
        <f t="shared" si="302"/>
        <v>750</v>
      </c>
      <c r="D1021" s="11">
        <f ca="1">IF(A1021&lt;$B$1,VLOOKUP(A1021,[1]DI!$A$4:$B$15000,2),0)</f>
        <v>0.13150000000000001</v>
      </c>
      <c r="E1021" s="70">
        <f t="shared" ca="1" si="299"/>
        <v>1.0004903700000001</v>
      </c>
      <c r="F1021" s="70">
        <f ca="1">(TRUNC(PRODUCT($E$12:$E1020),16))</f>
        <v>1.26936297626563</v>
      </c>
      <c r="G1021" s="70">
        <f t="shared" ca="1" si="300"/>
        <v>1.2077668516550899</v>
      </c>
      <c r="H1021" s="70">
        <f t="shared" ca="1" si="301"/>
        <v>1.0510000100000001</v>
      </c>
      <c r="I1021" s="69">
        <f t="shared" si="290"/>
        <v>4.65E-2</v>
      </c>
      <c r="J1021" s="71">
        <f t="shared" si="291"/>
        <v>45000</v>
      </c>
      <c r="K1021" s="72">
        <f t="shared" si="292"/>
        <v>98</v>
      </c>
      <c r="L1021" s="73">
        <f t="shared" si="303"/>
        <v>98</v>
      </c>
      <c r="M1021" s="74">
        <f t="shared" si="304"/>
        <v>1.017832627</v>
      </c>
      <c r="N1021" s="74">
        <f t="shared" ca="1" si="305"/>
        <v>1.0697421009999999</v>
      </c>
      <c r="O1021" s="73">
        <f t="shared" si="293"/>
        <v>0</v>
      </c>
      <c r="P1021" s="70">
        <f t="shared" ca="1" si="294"/>
        <v>52.30657574</v>
      </c>
      <c r="Q1021" s="70">
        <f t="shared" si="295"/>
        <v>0</v>
      </c>
      <c r="R1021" s="75" t="str">
        <f t="shared" si="296"/>
        <v>A+J=</v>
      </c>
      <c r="S1021" s="71">
        <f t="shared" si="297"/>
        <v>45184</v>
      </c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</row>
    <row r="1022" spans="1:191" x14ac:dyDescent="0.15">
      <c r="A1022" s="68">
        <f t="shared" si="289"/>
        <v>45143</v>
      </c>
      <c r="B1022" s="82">
        <f t="shared" ca="1" si="298"/>
        <v>802.84479375000001</v>
      </c>
      <c r="C1022" s="70">
        <f t="shared" si="302"/>
        <v>750</v>
      </c>
      <c r="D1022" s="11">
        <f ca="1">IF(A1022&lt;$B$1,VLOOKUP(A1022,[1]DI!$A$4:$B$15000,2),0)</f>
        <v>0</v>
      </c>
      <c r="E1022" s="70">
        <f t="shared" ca="1" si="299"/>
        <v>1</v>
      </c>
      <c r="F1022" s="70">
        <f ca="1">(TRUNC(PRODUCT($E$12:$E1021),16))</f>
        <v>1.2699854337883001</v>
      </c>
      <c r="G1022" s="70">
        <f t="shared" ca="1" si="300"/>
        <v>1.2077668516550899</v>
      </c>
      <c r="H1022" s="70">
        <f t="shared" ca="1" si="301"/>
        <v>1.05151539</v>
      </c>
      <c r="I1022" s="69">
        <f t="shared" si="290"/>
        <v>4.65E-2</v>
      </c>
      <c r="J1022" s="71">
        <f t="shared" si="291"/>
        <v>45000</v>
      </c>
      <c r="K1022" s="72">
        <f t="shared" si="292"/>
        <v>98</v>
      </c>
      <c r="L1022" s="73">
        <f t="shared" si="303"/>
        <v>99</v>
      </c>
      <c r="M1022" s="74">
        <f t="shared" si="304"/>
        <v>1.018016222</v>
      </c>
      <c r="N1022" s="74">
        <f t="shared" ca="1" si="305"/>
        <v>1.0704597250000001</v>
      </c>
      <c r="O1022" s="73">
        <f t="shared" si="293"/>
        <v>0</v>
      </c>
      <c r="P1022" s="70">
        <f t="shared" ca="1" si="294"/>
        <v>52.844793750000001</v>
      </c>
      <c r="Q1022" s="70">
        <f t="shared" si="295"/>
        <v>0</v>
      </c>
      <c r="R1022" s="75" t="str">
        <f t="shared" si="296"/>
        <v>A+J=</v>
      </c>
      <c r="S1022" s="71">
        <f t="shared" si="297"/>
        <v>45184</v>
      </c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</row>
    <row r="1023" spans="1:191" x14ac:dyDescent="0.15">
      <c r="A1023" s="68">
        <f t="shared" si="289"/>
        <v>45144</v>
      </c>
      <c r="B1023" s="82">
        <f t="shared" ca="1" si="298"/>
        <v>802.84479375000001</v>
      </c>
      <c r="C1023" s="70">
        <f t="shared" si="302"/>
        <v>750</v>
      </c>
      <c r="D1023" s="11">
        <f ca="1">IF(A1023&lt;$B$1,VLOOKUP(A1023,[1]DI!$A$4:$B$15000,2),0)</f>
        <v>0</v>
      </c>
      <c r="E1023" s="70">
        <f t="shared" ca="1" si="299"/>
        <v>1</v>
      </c>
      <c r="F1023" s="70">
        <f ca="1">(TRUNC(PRODUCT($E$12:$E1022),16))</f>
        <v>1.2699854337883001</v>
      </c>
      <c r="G1023" s="70">
        <f t="shared" ca="1" si="300"/>
        <v>1.2077668516550899</v>
      </c>
      <c r="H1023" s="70">
        <f t="shared" ca="1" si="301"/>
        <v>1.05151539</v>
      </c>
      <c r="I1023" s="69">
        <f t="shared" si="290"/>
        <v>4.65E-2</v>
      </c>
      <c r="J1023" s="71">
        <f t="shared" si="291"/>
        <v>45000</v>
      </c>
      <c r="K1023" s="72">
        <f t="shared" si="292"/>
        <v>98</v>
      </c>
      <c r="L1023" s="73">
        <f t="shared" si="303"/>
        <v>99</v>
      </c>
      <c r="M1023" s="74">
        <f t="shared" si="304"/>
        <v>1.018016222</v>
      </c>
      <c r="N1023" s="74">
        <f t="shared" ca="1" si="305"/>
        <v>1.0704597250000001</v>
      </c>
      <c r="O1023" s="73">
        <f t="shared" si="293"/>
        <v>0</v>
      </c>
      <c r="P1023" s="70">
        <f t="shared" ca="1" si="294"/>
        <v>52.844793750000001</v>
      </c>
      <c r="Q1023" s="70">
        <f t="shared" si="295"/>
        <v>0</v>
      </c>
      <c r="R1023" s="75" t="str">
        <f t="shared" si="296"/>
        <v>A+J=</v>
      </c>
      <c r="S1023" s="71">
        <f t="shared" si="297"/>
        <v>45184</v>
      </c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</row>
    <row r="1024" spans="1:191" x14ac:dyDescent="0.15">
      <c r="A1024" s="68">
        <f t="shared" si="289"/>
        <v>45145</v>
      </c>
      <c r="B1024" s="82">
        <f t="shared" ca="1" si="298"/>
        <v>802.84479375000001</v>
      </c>
      <c r="C1024" s="70">
        <f t="shared" si="302"/>
        <v>750</v>
      </c>
      <c r="D1024" s="11">
        <f ca="1">IF(A1024&lt;$B$1,VLOOKUP(A1024,[1]DI!$A$4:$B$15000,2),0)</f>
        <v>0.13150000000000001</v>
      </c>
      <c r="E1024" s="70">
        <f t="shared" ca="1" si="299"/>
        <v>1.0004903700000001</v>
      </c>
      <c r="F1024" s="70">
        <f ca="1">(TRUNC(PRODUCT($E$12:$E1023),16))</f>
        <v>1.2699854337883001</v>
      </c>
      <c r="G1024" s="70">
        <f t="shared" ca="1" si="300"/>
        <v>1.2077668516550899</v>
      </c>
      <c r="H1024" s="70">
        <f t="shared" ca="1" si="301"/>
        <v>1.05151539</v>
      </c>
      <c r="I1024" s="69">
        <f t="shared" si="290"/>
        <v>4.65E-2</v>
      </c>
      <c r="J1024" s="71">
        <f t="shared" si="291"/>
        <v>45000</v>
      </c>
      <c r="K1024" s="72">
        <f t="shared" si="292"/>
        <v>99</v>
      </c>
      <c r="L1024" s="73">
        <f t="shared" si="303"/>
        <v>99</v>
      </c>
      <c r="M1024" s="74">
        <f t="shared" si="304"/>
        <v>1.018016222</v>
      </c>
      <c r="N1024" s="74">
        <f t="shared" ca="1" si="305"/>
        <v>1.0704597250000001</v>
      </c>
      <c r="O1024" s="73">
        <f t="shared" si="293"/>
        <v>0</v>
      </c>
      <c r="P1024" s="70">
        <f t="shared" ca="1" si="294"/>
        <v>52.844793750000001</v>
      </c>
      <c r="Q1024" s="70">
        <f t="shared" si="295"/>
        <v>0</v>
      </c>
      <c r="R1024" s="75" t="str">
        <f t="shared" si="296"/>
        <v>A+J=</v>
      </c>
      <c r="S1024" s="71">
        <f t="shared" si="297"/>
        <v>45184</v>
      </c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</row>
    <row r="1025" spans="1:191" x14ac:dyDescent="0.15">
      <c r="A1025" s="68">
        <f t="shared" si="289"/>
        <v>45146</v>
      </c>
      <c r="B1025" s="82">
        <f t="shared" ca="1" si="298"/>
        <v>803.38337024999998</v>
      </c>
      <c r="C1025" s="70">
        <f t="shared" si="302"/>
        <v>750</v>
      </c>
      <c r="D1025" s="11">
        <f ca="1">IF(A1025&lt;$B$1,VLOOKUP(A1025,[1]DI!$A$4:$B$15000,2),0)</f>
        <v>0.13150000000000001</v>
      </c>
      <c r="E1025" s="70">
        <f t="shared" ca="1" si="299"/>
        <v>1.0004903700000001</v>
      </c>
      <c r="F1025" s="70">
        <f ca="1">(TRUNC(PRODUCT($E$12:$E1024),16))</f>
        <v>1.2706081965454601</v>
      </c>
      <c r="G1025" s="70">
        <f t="shared" ca="1" si="300"/>
        <v>1.2077668516550899</v>
      </c>
      <c r="H1025" s="70">
        <f t="shared" ca="1" si="301"/>
        <v>1.05203102</v>
      </c>
      <c r="I1025" s="69">
        <f t="shared" si="290"/>
        <v>4.65E-2</v>
      </c>
      <c r="J1025" s="71">
        <f t="shared" si="291"/>
        <v>45000</v>
      </c>
      <c r="K1025" s="72">
        <f t="shared" si="292"/>
        <v>100</v>
      </c>
      <c r="L1025" s="73">
        <f t="shared" si="303"/>
        <v>100</v>
      </c>
      <c r="M1025" s="74">
        <f t="shared" si="304"/>
        <v>1.01819985</v>
      </c>
      <c r="N1025" s="74">
        <f t="shared" ca="1" si="305"/>
        <v>1.0711778270000001</v>
      </c>
      <c r="O1025" s="73">
        <f t="shared" si="293"/>
        <v>0</v>
      </c>
      <c r="P1025" s="70">
        <f t="shared" ca="1" si="294"/>
        <v>53.383370249999999</v>
      </c>
      <c r="Q1025" s="70">
        <f t="shared" si="295"/>
        <v>0</v>
      </c>
      <c r="R1025" s="75" t="str">
        <f t="shared" si="296"/>
        <v>A+J=</v>
      </c>
      <c r="S1025" s="71">
        <f t="shared" si="297"/>
        <v>45184</v>
      </c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</row>
    <row r="1026" spans="1:191" x14ac:dyDescent="0.15">
      <c r="A1026" s="68">
        <f t="shared" si="289"/>
        <v>45147</v>
      </c>
      <c r="B1026" s="82">
        <f t="shared" ca="1" si="298"/>
        <v>803.92231425</v>
      </c>
      <c r="C1026" s="70">
        <f t="shared" si="302"/>
        <v>750</v>
      </c>
      <c r="D1026" s="11">
        <f ca="1">IF(A1026&lt;$B$1,VLOOKUP(A1026,[1]DI!$A$4:$B$15000,2),0)</f>
        <v>0.13150000000000001</v>
      </c>
      <c r="E1026" s="70">
        <f t="shared" ca="1" si="299"/>
        <v>1.0004903700000001</v>
      </c>
      <c r="F1026" s="70">
        <f ca="1">(TRUNC(PRODUCT($E$12:$E1025),16))</f>
        <v>1.2712312646868</v>
      </c>
      <c r="G1026" s="70">
        <f t="shared" ca="1" si="300"/>
        <v>1.2077668516550899</v>
      </c>
      <c r="H1026" s="70">
        <f t="shared" ca="1" si="301"/>
        <v>1.05254691</v>
      </c>
      <c r="I1026" s="69">
        <f t="shared" si="290"/>
        <v>4.65E-2</v>
      </c>
      <c r="J1026" s="71">
        <f t="shared" si="291"/>
        <v>45000</v>
      </c>
      <c r="K1026" s="72">
        <f t="shared" si="292"/>
        <v>101</v>
      </c>
      <c r="L1026" s="73">
        <f t="shared" si="303"/>
        <v>101</v>
      </c>
      <c r="M1026" s="74">
        <f t="shared" si="304"/>
        <v>1.018383512</v>
      </c>
      <c r="N1026" s="74">
        <f t="shared" ca="1" si="305"/>
        <v>1.071896419</v>
      </c>
      <c r="O1026" s="73">
        <f t="shared" si="293"/>
        <v>0</v>
      </c>
      <c r="P1026" s="70">
        <f t="shared" ca="1" si="294"/>
        <v>53.922314249999999</v>
      </c>
      <c r="Q1026" s="70">
        <f t="shared" si="295"/>
        <v>0</v>
      </c>
      <c r="R1026" s="75" t="str">
        <f t="shared" si="296"/>
        <v>A+J=</v>
      </c>
      <c r="S1026" s="71">
        <f t="shared" si="297"/>
        <v>45184</v>
      </c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</row>
    <row r="1027" spans="1:191" x14ac:dyDescent="0.15">
      <c r="A1027" s="68">
        <f t="shared" si="289"/>
        <v>45148</v>
      </c>
      <c r="B1027" s="82">
        <f t="shared" ca="1" si="298"/>
        <v>804.46160849</v>
      </c>
      <c r="C1027" s="70">
        <f t="shared" si="302"/>
        <v>750</v>
      </c>
      <c r="D1027" s="11">
        <f ca="1">IF(A1027&lt;$B$1,VLOOKUP(A1027,[1]DI!$A$4:$B$15000,2),0)</f>
        <v>0.13150000000000001</v>
      </c>
      <c r="E1027" s="70">
        <f t="shared" ca="1" si="299"/>
        <v>1.0004903700000001</v>
      </c>
      <c r="F1027" s="70">
        <f ca="1">(TRUNC(PRODUCT($E$12:$E1026),16))</f>
        <v>1.2718546383620699</v>
      </c>
      <c r="G1027" s="70">
        <f t="shared" ca="1" si="300"/>
        <v>1.2077668516550899</v>
      </c>
      <c r="H1027" s="70">
        <f t="shared" ca="1" si="301"/>
        <v>1.0530630400000001</v>
      </c>
      <c r="I1027" s="69">
        <f t="shared" si="290"/>
        <v>4.65E-2</v>
      </c>
      <c r="J1027" s="71">
        <f t="shared" si="291"/>
        <v>45000</v>
      </c>
      <c r="K1027" s="72">
        <f t="shared" si="292"/>
        <v>102</v>
      </c>
      <c r="L1027" s="73">
        <f t="shared" si="303"/>
        <v>102</v>
      </c>
      <c r="M1027" s="74">
        <f t="shared" si="304"/>
        <v>1.0185672059999999</v>
      </c>
      <c r="N1027" s="74">
        <f t="shared" ca="1" si="305"/>
        <v>1.0726154779999999</v>
      </c>
      <c r="O1027" s="73">
        <f t="shared" si="293"/>
        <v>0</v>
      </c>
      <c r="P1027" s="70">
        <f t="shared" ca="1" si="294"/>
        <v>54.461608490000003</v>
      </c>
      <c r="Q1027" s="70">
        <f t="shared" si="295"/>
        <v>0</v>
      </c>
      <c r="R1027" s="75" t="str">
        <f t="shared" si="296"/>
        <v>A+J=</v>
      </c>
      <c r="S1027" s="71">
        <f t="shared" si="297"/>
        <v>45184</v>
      </c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</row>
    <row r="1028" spans="1:191" x14ac:dyDescent="0.15">
      <c r="A1028" s="68">
        <f t="shared" si="289"/>
        <v>45149</v>
      </c>
      <c r="B1028" s="82">
        <f t="shared" ca="1" si="298"/>
        <v>805.00127925000004</v>
      </c>
      <c r="C1028" s="70">
        <f t="shared" si="302"/>
        <v>750</v>
      </c>
      <c r="D1028" s="11">
        <f ca="1">IF(A1028&lt;$B$1,VLOOKUP(A1028,[1]DI!$A$4:$B$15000,2),0)</f>
        <v>0.13150000000000001</v>
      </c>
      <c r="E1028" s="70">
        <f t="shared" ca="1" si="299"/>
        <v>1.0004903700000001</v>
      </c>
      <c r="F1028" s="70">
        <f ca="1">(TRUNC(PRODUCT($E$12:$E1027),16))</f>
        <v>1.2724783177210801</v>
      </c>
      <c r="G1028" s="70">
        <f t="shared" ca="1" si="300"/>
        <v>1.2077668516550899</v>
      </c>
      <c r="H1028" s="70">
        <f t="shared" ca="1" si="301"/>
        <v>1.05357944</v>
      </c>
      <c r="I1028" s="69">
        <f t="shared" si="290"/>
        <v>4.65E-2</v>
      </c>
      <c r="J1028" s="71">
        <f t="shared" si="291"/>
        <v>45000</v>
      </c>
      <c r="K1028" s="72">
        <f t="shared" si="292"/>
        <v>103</v>
      </c>
      <c r="L1028" s="73">
        <f t="shared" si="303"/>
        <v>103</v>
      </c>
      <c r="M1028" s="74">
        <f t="shared" si="304"/>
        <v>1.0187509340000001</v>
      </c>
      <c r="N1028" s="74">
        <f t="shared" ca="1" si="305"/>
        <v>1.073335039</v>
      </c>
      <c r="O1028" s="73">
        <f t="shared" si="293"/>
        <v>0</v>
      </c>
      <c r="P1028" s="70">
        <f t="shared" ca="1" si="294"/>
        <v>55.001279250000003</v>
      </c>
      <c r="Q1028" s="70">
        <f t="shared" si="295"/>
        <v>0</v>
      </c>
      <c r="R1028" s="75" t="str">
        <f t="shared" si="296"/>
        <v>A+J=</v>
      </c>
      <c r="S1028" s="71">
        <f t="shared" si="297"/>
        <v>45184</v>
      </c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</row>
    <row r="1029" spans="1:191" x14ac:dyDescent="0.15">
      <c r="A1029" s="68">
        <f t="shared" si="289"/>
        <v>45150</v>
      </c>
      <c r="B1029" s="82">
        <f t="shared" ca="1" si="298"/>
        <v>805.54130024999995</v>
      </c>
      <c r="C1029" s="70">
        <f t="shared" si="302"/>
        <v>750</v>
      </c>
      <c r="D1029" s="11">
        <f ca="1">IF(A1029&lt;$B$1,VLOOKUP(A1029,[1]DI!$A$4:$B$15000,2),0)</f>
        <v>0</v>
      </c>
      <c r="E1029" s="70">
        <f t="shared" ca="1" si="299"/>
        <v>1</v>
      </c>
      <c r="F1029" s="70">
        <f ca="1">(TRUNC(PRODUCT($E$12:$E1028),16))</f>
        <v>1.27310230291374</v>
      </c>
      <c r="G1029" s="70">
        <f t="shared" ca="1" si="300"/>
        <v>1.2077668516550899</v>
      </c>
      <c r="H1029" s="70">
        <f t="shared" ca="1" si="301"/>
        <v>1.0540960800000001</v>
      </c>
      <c r="I1029" s="69">
        <f t="shared" si="290"/>
        <v>4.65E-2</v>
      </c>
      <c r="J1029" s="71">
        <f t="shared" si="291"/>
        <v>45000</v>
      </c>
      <c r="K1029" s="72">
        <f t="shared" si="292"/>
        <v>103</v>
      </c>
      <c r="L1029" s="73">
        <f t="shared" si="303"/>
        <v>104</v>
      </c>
      <c r="M1029" s="74">
        <f t="shared" si="304"/>
        <v>1.0189346939999999</v>
      </c>
      <c r="N1029" s="74">
        <f t="shared" ca="1" si="305"/>
        <v>1.074055067</v>
      </c>
      <c r="O1029" s="73">
        <f t="shared" si="293"/>
        <v>0</v>
      </c>
      <c r="P1029" s="70">
        <f t="shared" ca="1" si="294"/>
        <v>55.541300249999999</v>
      </c>
      <c r="Q1029" s="70">
        <f t="shared" si="295"/>
        <v>0</v>
      </c>
      <c r="R1029" s="75" t="str">
        <f t="shared" si="296"/>
        <v>A+J=</v>
      </c>
      <c r="S1029" s="71">
        <f t="shared" si="297"/>
        <v>45184</v>
      </c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</row>
    <row r="1030" spans="1:191" x14ac:dyDescent="0.15">
      <c r="A1030" s="68">
        <f t="shared" si="289"/>
        <v>45151</v>
      </c>
      <c r="B1030" s="82">
        <f t="shared" ca="1" si="298"/>
        <v>805.54130024999995</v>
      </c>
      <c r="C1030" s="70">
        <f t="shared" si="302"/>
        <v>750</v>
      </c>
      <c r="D1030" s="11">
        <f ca="1">IF(A1030&lt;$B$1,VLOOKUP(A1030,[1]DI!$A$4:$B$15000,2),0)</f>
        <v>0</v>
      </c>
      <c r="E1030" s="70">
        <f t="shared" ca="1" si="299"/>
        <v>1</v>
      </c>
      <c r="F1030" s="70">
        <f ca="1">(TRUNC(PRODUCT($E$12:$E1029),16))</f>
        <v>1.27310230291374</v>
      </c>
      <c r="G1030" s="70">
        <f t="shared" ca="1" si="300"/>
        <v>1.2077668516550899</v>
      </c>
      <c r="H1030" s="70">
        <f t="shared" ca="1" si="301"/>
        <v>1.0540960800000001</v>
      </c>
      <c r="I1030" s="69">
        <f t="shared" si="290"/>
        <v>4.65E-2</v>
      </c>
      <c r="J1030" s="71">
        <f t="shared" si="291"/>
        <v>45000</v>
      </c>
      <c r="K1030" s="72">
        <f t="shared" si="292"/>
        <v>103</v>
      </c>
      <c r="L1030" s="73">
        <f t="shared" si="303"/>
        <v>104</v>
      </c>
      <c r="M1030" s="74">
        <f t="shared" si="304"/>
        <v>1.0189346939999999</v>
      </c>
      <c r="N1030" s="74">
        <f t="shared" ca="1" si="305"/>
        <v>1.074055067</v>
      </c>
      <c r="O1030" s="73">
        <f t="shared" si="293"/>
        <v>0</v>
      </c>
      <c r="P1030" s="70">
        <f t="shared" ca="1" si="294"/>
        <v>55.541300249999999</v>
      </c>
      <c r="Q1030" s="70">
        <f t="shared" si="295"/>
        <v>0</v>
      </c>
      <c r="R1030" s="75" t="str">
        <f t="shared" si="296"/>
        <v>A+J=</v>
      </c>
      <c r="S1030" s="71">
        <f t="shared" si="297"/>
        <v>45184</v>
      </c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</row>
    <row r="1031" spans="1:191" x14ac:dyDescent="0.15">
      <c r="A1031" s="68">
        <f t="shared" si="289"/>
        <v>45152</v>
      </c>
      <c r="B1031" s="82">
        <f t="shared" ca="1" si="298"/>
        <v>805.54130024999995</v>
      </c>
      <c r="C1031" s="70">
        <f t="shared" si="302"/>
        <v>750</v>
      </c>
      <c r="D1031" s="11">
        <f ca="1">IF(A1031&lt;$B$1,VLOOKUP(A1031,[1]DI!$A$4:$B$15000,2),0)</f>
        <v>0.13150000000000001</v>
      </c>
      <c r="E1031" s="70">
        <f t="shared" ca="1" si="299"/>
        <v>1.0004903700000001</v>
      </c>
      <c r="F1031" s="70">
        <f ca="1">(TRUNC(PRODUCT($E$12:$E1030),16))</f>
        <v>1.27310230291374</v>
      </c>
      <c r="G1031" s="70">
        <f t="shared" ca="1" si="300"/>
        <v>1.2077668516550899</v>
      </c>
      <c r="H1031" s="70">
        <f t="shared" ca="1" si="301"/>
        <v>1.0540960800000001</v>
      </c>
      <c r="I1031" s="69">
        <f t="shared" si="290"/>
        <v>4.65E-2</v>
      </c>
      <c r="J1031" s="71">
        <f t="shared" si="291"/>
        <v>45000</v>
      </c>
      <c r="K1031" s="72">
        <f t="shared" si="292"/>
        <v>104</v>
      </c>
      <c r="L1031" s="73">
        <f t="shared" si="303"/>
        <v>104</v>
      </c>
      <c r="M1031" s="74">
        <f t="shared" si="304"/>
        <v>1.0189346939999999</v>
      </c>
      <c r="N1031" s="74">
        <f t="shared" ca="1" si="305"/>
        <v>1.074055067</v>
      </c>
      <c r="O1031" s="73">
        <f t="shared" si="293"/>
        <v>0</v>
      </c>
      <c r="P1031" s="70">
        <f t="shared" ca="1" si="294"/>
        <v>55.541300249999999</v>
      </c>
      <c r="Q1031" s="70">
        <f t="shared" si="295"/>
        <v>0</v>
      </c>
      <c r="R1031" s="75" t="str">
        <f t="shared" si="296"/>
        <v>A+J=</v>
      </c>
      <c r="S1031" s="71">
        <f t="shared" si="297"/>
        <v>45184</v>
      </c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</row>
    <row r="1032" spans="1:191" x14ac:dyDescent="0.15">
      <c r="A1032" s="68">
        <f t="shared" si="289"/>
        <v>45153</v>
      </c>
      <c r="B1032" s="82">
        <f t="shared" ca="1" si="298"/>
        <v>806.08168949000003</v>
      </c>
      <c r="C1032" s="70">
        <f t="shared" si="302"/>
        <v>750</v>
      </c>
      <c r="D1032" s="11">
        <f ca="1">IF(A1032&lt;$B$1,VLOOKUP(A1032,[1]DI!$A$4:$B$15000,2),0)</f>
        <v>0.13150000000000001</v>
      </c>
      <c r="E1032" s="70">
        <f t="shared" ca="1" si="299"/>
        <v>1.0004903700000001</v>
      </c>
      <c r="F1032" s="70">
        <f ca="1">(TRUNC(PRODUCT($E$12:$E1031),16))</f>
        <v>1.27372659409002</v>
      </c>
      <c r="G1032" s="70">
        <f t="shared" ca="1" si="300"/>
        <v>1.2077668516550899</v>
      </c>
      <c r="H1032" s="70">
        <f t="shared" ca="1" si="301"/>
        <v>1.0546129799999999</v>
      </c>
      <c r="I1032" s="69">
        <f t="shared" si="290"/>
        <v>4.65E-2</v>
      </c>
      <c r="J1032" s="71">
        <f t="shared" si="291"/>
        <v>45000</v>
      </c>
      <c r="K1032" s="72">
        <f t="shared" si="292"/>
        <v>105</v>
      </c>
      <c r="L1032" s="73">
        <f t="shared" si="303"/>
        <v>105</v>
      </c>
      <c r="M1032" s="74">
        <f t="shared" si="304"/>
        <v>1.0191184879999999</v>
      </c>
      <c r="N1032" s="74">
        <f t="shared" ca="1" si="305"/>
        <v>1.0747755859999999</v>
      </c>
      <c r="O1032" s="73">
        <f t="shared" si="293"/>
        <v>0</v>
      </c>
      <c r="P1032" s="70">
        <f t="shared" ca="1" si="294"/>
        <v>56.081689490000002</v>
      </c>
      <c r="Q1032" s="70">
        <f t="shared" si="295"/>
        <v>0</v>
      </c>
      <c r="R1032" s="75" t="str">
        <f t="shared" si="296"/>
        <v>A+J=</v>
      </c>
      <c r="S1032" s="71">
        <f t="shared" si="297"/>
        <v>45184</v>
      </c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</row>
    <row r="1033" spans="1:191" x14ac:dyDescent="0.15">
      <c r="A1033" s="68">
        <f t="shared" si="289"/>
        <v>45154</v>
      </c>
      <c r="B1033" s="82">
        <f t="shared" ca="1" si="298"/>
        <v>806.62243798999998</v>
      </c>
      <c r="C1033" s="70">
        <f t="shared" si="302"/>
        <v>750</v>
      </c>
      <c r="D1033" s="11">
        <f ca="1">IF(A1033&lt;$B$1,VLOOKUP(A1033,[1]DI!$A$4:$B$15000,2),0)</f>
        <v>0.13150000000000001</v>
      </c>
      <c r="E1033" s="70">
        <f t="shared" ca="1" si="299"/>
        <v>1.0004903700000001</v>
      </c>
      <c r="F1033" s="70">
        <f ca="1">(TRUNC(PRODUCT($E$12:$E1032),16))</f>
        <v>1.2743511913999701</v>
      </c>
      <c r="G1033" s="70">
        <f t="shared" ca="1" si="300"/>
        <v>1.2077668516550899</v>
      </c>
      <c r="H1033" s="70">
        <f t="shared" ca="1" si="301"/>
        <v>1.05513013</v>
      </c>
      <c r="I1033" s="69">
        <f t="shared" si="290"/>
        <v>4.65E-2</v>
      </c>
      <c r="J1033" s="71">
        <f t="shared" si="291"/>
        <v>45000</v>
      </c>
      <c r="K1033" s="72">
        <f t="shared" si="292"/>
        <v>106</v>
      </c>
      <c r="L1033" s="73">
        <f t="shared" si="303"/>
        <v>106</v>
      </c>
      <c r="M1033" s="74">
        <f t="shared" si="304"/>
        <v>1.019302315</v>
      </c>
      <c r="N1033" s="74">
        <f t="shared" ca="1" si="305"/>
        <v>1.0754965839999999</v>
      </c>
      <c r="O1033" s="73">
        <f t="shared" si="293"/>
        <v>0</v>
      </c>
      <c r="P1033" s="70">
        <f t="shared" ca="1" si="294"/>
        <v>56.622437990000002</v>
      </c>
      <c r="Q1033" s="70">
        <f t="shared" si="295"/>
        <v>0</v>
      </c>
      <c r="R1033" s="75" t="str">
        <f t="shared" si="296"/>
        <v>A+J=</v>
      </c>
      <c r="S1033" s="71">
        <f t="shared" si="297"/>
        <v>45184</v>
      </c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</row>
    <row r="1034" spans="1:191" x14ac:dyDescent="0.15">
      <c r="A1034" s="68">
        <f t="shared" si="289"/>
        <v>45155</v>
      </c>
      <c r="B1034" s="82">
        <f t="shared" ca="1" si="298"/>
        <v>807.16354724999997</v>
      </c>
      <c r="C1034" s="70">
        <f t="shared" si="302"/>
        <v>750</v>
      </c>
      <c r="D1034" s="11">
        <f ca="1">IF(A1034&lt;$B$1,VLOOKUP(A1034,[1]DI!$A$4:$B$15000,2),0)</f>
        <v>0.13150000000000001</v>
      </c>
      <c r="E1034" s="70">
        <f t="shared" ca="1" si="299"/>
        <v>1.0004903700000001</v>
      </c>
      <c r="F1034" s="70">
        <f ca="1">(TRUNC(PRODUCT($E$12:$E1033),16))</f>
        <v>1.2749760949936899</v>
      </c>
      <c r="G1034" s="70">
        <f t="shared" ca="1" si="300"/>
        <v>1.2077668516550899</v>
      </c>
      <c r="H1034" s="70">
        <f t="shared" ca="1" si="301"/>
        <v>1.0556475299999999</v>
      </c>
      <c r="I1034" s="69">
        <f t="shared" si="290"/>
        <v>4.65E-2</v>
      </c>
      <c r="J1034" s="71">
        <f t="shared" si="291"/>
        <v>45000</v>
      </c>
      <c r="K1034" s="72">
        <f t="shared" si="292"/>
        <v>107</v>
      </c>
      <c r="L1034" s="73">
        <f t="shared" si="303"/>
        <v>107</v>
      </c>
      <c r="M1034" s="74">
        <f t="shared" si="304"/>
        <v>1.0194861749999999</v>
      </c>
      <c r="N1034" s="74">
        <f t="shared" ca="1" si="305"/>
        <v>1.076218063</v>
      </c>
      <c r="O1034" s="73">
        <f t="shared" si="293"/>
        <v>0</v>
      </c>
      <c r="P1034" s="70">
        <f t="shared" ca="1" si="294"/>
        <v>57.163547250000001</v>
      </c>
      <c r="Q1034" s="70">
        <f t="shared" si="295"/>
        <v>0</v>
      </c>
      <c r="R1034" s="75" t="str">
        <f t="shared" si="296"/>
        <v>A+J=</v>
      </c>
      <c r="S1034" s="71">
        <f t="shared" si="297"/>
        <v>45184</v>
      </c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</row>
    <row r="1035" spans="1:191" x14ac:dyDescent="0.15">
      <c r="A1035" s="68">
        <f t="shared" si="289"/>
        <v>45156</v>
      </c>
      <c r="B1035" s="82">
        <f t="shared" ca="1" si="298"/>
        <v>807.70502323999995</v>
      </c>
      <c r="C1035" s="70">
        <f t="shared" si="302"/>
        <v>750</v>
      </c>
      <c r="D1035" s="11">
        <f ca="1">IF(A1035&lt;$B$1,VLOOKUP(A1035,[1]DI!$A$4:$B$15000,2),0)</f>
        <v>0.13150000000000001</v>
      </c>
      <c r="E1035" s="70">
        <f t="shared" ca="1" si="299"/>
        <v>1.0004903700000001</v>
      </c>
      <c r="F1035" s="70">
        <f ca="1">(TRUNC(PRODUCT($E$12:$E1034),16))</f>
        <v>1.2756013050213999</v>
      </c>
      <c r="G1035" s="70">
        <f t="shared" ca="1" si="300"/>
        <v>1.2077668516550899</v>
      </c>
      <c r="H1035" s="70">
        <f t="shared" ca="1" si="301"/>
        <v>1.05616519</v>
      </c>
      <c r="I1035" s="69">
        <f t="shared" si="290"/>
        <v>4.65E-2</v>
      </c>
      <c r="J1035" s="71">
        <f t="shared" si="291"/>
        <v>45000</v>
      </c>
      <c r="K1035" s="72">
        <f t="shared" si="292"/>
        <v>108</v>
      </c>
      <c r="L1035" s="73">
        <f t="shared" si="303"/>
        <v>108</v>
      </c>
      <c r="M1035" s="74">
        <f t="shared" si="304"/>
        <v>1.0196700679999999</v>
      </c>
      <c r="N1035" s="74">
        <f t="shared" ca="1" si="305"/>
        <v>1.0769400309999999</v>
      </c>
      <c r="O1035" s="73">
        <f t="shared" si="293"/>
        <v>0</v>
      </c>
      <c r="P1035" s="70">
        <f t="shared" ca="1" si="294"/>
        <v>57.705023240000003</v>
      </c>
      <c r="Q1035" s="70">
        <f t="shared" si="295"/>
        <v>0</v>
      </c>
      <c r="R1035" s="75" t="str">
        <f t="shared" si="296"/>
        <v>A+J=</v>
      </c>
      <c r="S1035" s="71">
        <f t="shared" si="297"/>
        <v>45184</v>
      </c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</row>
    <row r="1036" spans="1:191" x14ac:dyDescent="0.15">
      <c r="A1036" s="68">
        <f t="shared" si="289"/>
        <v>45157</v>
      </c>
      <c r="B1036" s="82">
        <f t="shared" ca="1" si="298"/>
        <v>808.24686075</v>
      </c>
      <c r="C1036" s="70">
        <f t="shared" si="302"/>
        <v>750</v>
      </c>
      <c r="D1036" s="11">
        <f ca="1">IF(A1036&lt;$B$1,VLOOKUP(A1036,[1]DI!$A$4:$B$15000,2),0)</f>
        <v>0</v>
      </c>
      <c r="E1036" s="70">
        <f t="shared" ca="1" si="299"/>
        <v>1</v>
      </c>
      <c r="F1036" s="70">
        <f ca="1">(TRUNC(PRODUCT($E$12:$E1035),16))</f>
        <v>1.2762268216333399</v>
      </c>
      <c r="G1036" s="70">
        <f t="shared" ca="1" si="300"/>
        <v>1.2077668516550899</v>
      </c>
      <c r="H1036" s="70">
        <f t="shared" ca="1" si="301"/>
        <v>1.0566831000000001</v>
      </c>
      <c r="I1036" s="69">
        <f t="shared" si="290"/>
        <v>4.65E-2</v>
      </c>
      <c r="J1036" s="71">
        <f t="shared" si="291"/>
        <v>45000</v>
      </c>
      <c r="K1036" s="72">
        <f t="shared" si="292"/>
        <v>108</v>
      </c>
      <c r="L1036" s="73">
        <f t="shared" si="303"/>
        <v>109</v>
      </c>
      <c r="M1036" s="74">
        <f t="shared" si="304"/>
        <v>1.0198539950000001</v>
      </c>
      <c r="N1036" s="74">
        <f t="shared" ca="1" si="305"/>
        <v>1.0776624809999999</v>
      </c>
      <c r="O1036" s="73">
        <f t="shared" si="293"/>
        <v>0</v>
      </c>
      <c r="P1036" s="70">
        <f t="shared" ca="1" si="294"/>
        <v>58.246860750000003</v>
      </c>
      <c r="Q1036" s="70">
        <f t="shared" si="295"/>
        <v>0</v>
      </c>
      <c r="R1036" s="75" t="str">
        <f t="shared" si="296"/>
        <v>A+J=</v>
      </c>
      <c r="S1036" s="71">
        <f t="shared" si="297"/>
        <v>45184</v>
      </c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</row>
    <row r="1037" spans="1:191" x14ac:dyDescent="0.15">
      <c r="A1037" s="68">
        <f t="shared" ref="A1037:A1100" si="306">(A1036+1)</f>
        <v>45158</v>
      </c>
      <c r="B1037" s="82">
        <f t="shared" ca="1" si="298"/>
        <v>808.24686075</v>
      </c>
      <c r="C1037" s="70">
        <f t="shared" si="302"/>
        <v>750</v>
      </c>
      <c r="D1037" s="11">
        <f ca="1">IF(A1037&lt;$B$1,VLOOKUP(A1037,[1]DI!$A$4:$B$15000,2),0)</f>
        <v>0</v>
      </c>
      <c r="E1037" s="70">
        <f t="shared" ca="1" si="299"/>
        <v>1</v>
      </c>
      <c r="F1037" s="70">
        <f ca="1">(TRUNC(PRODUCT($E$12:$E1036),16))</f>
        <v>1.2762268216333399</v>
      </c>
      <c r="G1037" s="70">
        <f t="shared" ca="1" si="300"/>
        <v>1.2077668516550899</v>
      </c>
      <c r="H1037" s="70">
        <f t="shared" ca="1" si="301"/>
        <v>1.0566831000000001</v>
      </c>
      <c r="I1037" s="69">
        <f t="shared" ref="I1037:I1100" si="307">I1036</f>
        <v>4.65E-2</v>
      </c>
      <c r="J1037" s="71">
        <f t="shared" ref="J1037:J1100" si="308">IF(O1036&gt;0,VLOOKUP(O1036,U$12:AE$48,2),J1036)</f>
        <v>45000</v>
      </c>
      <c r="K1037" s="72">
        <f t="shared" ref="K1037:K1100" si="309">IF(A1037&gt;J1037,IF(NETWORKDAYS(J1037,A1037,$U$72:$U$436)-1=0,1,NETWORKDAYS(J1037,A1037,$U$72:$U$436)-1),0)</f>
        <v>108</v>
      </c>
      <c r="L1037" s="73">
        <f t="shared" si="303"/>
        <v>109</v>
      </c>
      <c r="M1037" s="74">
        <f t="shared" si="304"/>
        <v>1.0198539950000001</v>
      </c>
      <c r="N1037" s="74">
        <f t="shared" ca="1" si="305"/>
        <v>1.0776624809999999</v>
      </c>
      <c r="O1037" s="73">
        <f t="shared" ref="O1037:O1100" si="310">IF(VLOOKUP(A1037,V$12:AC$60,8)=VLOOKUP(A1036,V$12:AC$60,8),0,VLOOKUP(A1037,V$12:AC$60,8))</f>
        <v>0</v>
      </c>
      <c r="P1037" s="70">
        <f t="shared" ref="P1037:P1100" ca="1" si="311">TRUNC(((N1037-1)*C1037),8)</f>
        <v>58.246860750000003</v>
      </c>
      <c r="Q1037" s="70">
        <f t="shared" ref="Q1037:Q1100" si="312">IF(O1037&gt;0,VLOOKUP(O1037,$U$12:$Z$60,6),0)</f>
        <v>0</v>
      </c>
      <c r="R1037" s="75" t="str">
        <f t="shared" ref="R1037:R1100" si="313">IF(O1036&gt;0,VLOOKUP(O1036,U$12:AE$60,10),R1036)</f>
        <v>A+J=</v>
      </c>
      <c r="S1037" s="71">
        <f t="shared" ref="S1037:S1100" si="314">IF(O1036&gt;0,VLOOKUP(O1036,U$12:AE$60,11),S1036)</f>
        <v>45184</v>
      </c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</row>
    <row r="1038" spans="1:191" x14ac:dyDescent="0.15">
      <c r="A1038" s="68">
        <f t="shared" si="306"/>
        <v>45159</v>
      </c>
      <c r="B1038" s="82">
        <f t="shared" ref="B1038:B1101" ca="1" si="315">IF(A1038&lt;=TODAY(),C1038+P1038,IF(AND(A1038&gt;TODAY(),A1038&lt;=$B$1),IF(VLOOKUP(TODAY(),$A$10:$D$10000,4,FALSE)=0,"n.d",C1038+P1038),"n.d"))</f>
        <v>808.24686075</v>
      </c>
      <c r="C1038" s="70">
        <f t="shared" si="302"/>
        <v>750</v>
      </c>
      <c r="D1038" s="11">
        <f ca="1">IF(A1038&lt;$B$1,VLOOKUP(A1038,[1]DI!$A$4:$B$15000,2),0)</f>
        <v>0.13150000000000001</v>
      </c>
      <c r="E1038" s="70">
        <f t="shared" ref="E1038:E1101" ca="1" si="316">IF(A1038&lt;A$10,1,ROUND(((1+D1038)^(1/252)),8))</f>
        <v>1.0004903700000001</v>
      </c>
      <c r="F1038" s="70">
        <f ca="1">(TRUNC(PRODUCT($E$12:$E1037),16))</f>
        <v>1.2762268216333399</v>
      </c>
      <c r="G1038" s="70">
        <f t="shared" ref="G1038:G1101" ca="1" si="317">IF(O1037&gt;0,F1037,G1037)</f>
        <v>1.2077668516550899</v>
      </c>
      <c r="H1038" s="70">
        <f t="shared" ref="H1038:H1101" ca="1" si="318">ROUND(F1038/G1038,8)</f>
        <v>1.0566831000000001</v>
      </c>
      <c r="I1038" s="69">
        <f t="shared" si="307"/>
        <v>4.65E-2</v>
      </c>
      <c r="J1038" s="71">
        <f t="shared" si="308"/>
        <v>45000</v>
      </c>
      <c r="K1038" s="72">
        <f t="shared" si="309"/>
        <v>109</v>
      </c>
      <c r="L1038" s="73">
        <f t="shared" si="303"/>
        <v>109</v>
      </c>
      <c r="M1038" s="74">
        <f t="shared" si="304"/>
        <v>1.0198539950000001</v>
      </c>
      <c r="N1038" s="74">
        <f t="shared" ca="1" si="305"/>
        <v>1.0776624809999999</v>
      </c>
      <c r="O1038" s="73">
        <f t="shared" si="310"/>
        <v>0</v>
      </c>
      <c r="P1038" s="70">
        <f t="shared" ca="1" si="311"/>
        <v>58.246860750000003</v>
      </c>
      <c r="Q1038" s="70">
        <f t="shared" si="312"/>
        <v>0</v>
      </c>
      <c r="R1038" s="75" t="str">
        <f t="shared" si="313"/>
        <v>A+J=</v>
      </c>
      <c r="S1038" s="71">
        <f t="shared" si="314"/>
        <v>45184</v>
      </c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</row>
    <row r="1039" spans="1:191" x14ac:dyDescent="0.15">
      <c r="A1039" s="68">
        <f t="shared" si="306"/>
        <v>45160</v>
      </c>
      <c r="B1039" s="82">
        <f t="shared" ca="1" si="315"/>
        <v>808.78906573999996</v>
      </c>
      <c r="C1039" s="70">
        <f t="shared" si="302"/>
        <v>750</v>
      </c>
      <c r="D1039" s="11">
        <f ca="1">IF(A1039&lt;$B$1,VLOOKUP(A1039,[1]DI!$A$4:$B$15000,2),0)</f>
        <v>0.13150000000000001</v>
      </c>
      <c r="E1039" s="70">
        <f t="shared" ca="1" si="316"/>
        <v>1.0004903700000001</v>
      </c>
      <c r="F1039" s="70">
        <f ca="1">(TRUNC(PRODUCT($E$12:$E1038),16))</f>
        <v>1.2768526449798601</v>
      </c>
      <c r="G1039" s="70">
        <f t="shared" ca="1" si="317"/>
        <v>1.2077668516550899</v>
      </c>
      <c r="H1039" s="70">
        <f t="shared" ca="1" si="318"/>
        <v>1.05720127</v>
      </c>
      <c r="I1039" s="69">
        <f t="shared" si="307"/>
        <v>4.65E-2</v>
      </c>
      <c r="J1039" s="71">
        <f t="shared" si="308"/>
        <v>45000</v>
      </c>
      <c r="K1039" s="72">
        <f t="shared" si="309"/>
        <v>110</v>
      </c>
      <c r="L1039" s="73">
        <f t="shared" si="303"/>
        <v>110</v>
      </c>
      <c r="M1039" s="74">
        <f t="shared" si="304"/>
        <v>1.0200379550000001</v>
      </c>
      <c r="N1039" s="74">
        <f t="shared" ca="1" si="305"/>
        <v>1.0783854209999999</v>
      </c>
      <c r="O1039" s="73">
        <f t="shared" si="310"/>
        <v>0</v>
      </c>
      <c r="P1039" s="70">
        <f t="shared" ca="1" si="311"/>
        <v>58.789065739999998</v>
      </c>
      <c r="Q1039" s="70">
        <f t="shared" si="312"/>
        <v>0</v>
      </c>
      <c r="R1039" s="75" t="str">
        <f t="shared" si="313"/>
        <v>A+J=</v>
      </c>
      <c r="S1039" s="71">
        <f t="shared" si="314"/>
        <v>45184</v>
      </c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</row>
    <row r="1040" spans="1:191" x14ac:dyDescent="0.15">
      <c r="A1040" s="68">
        <f t="shared" si="306"/>
        <v>45161</v>
      </c>
      <c r="B1040" s="82">
        <f t="shared" ca="1" si="315"/>
        <v>809.33163148999995</v>
      </c>
      <c r="C1040" s="70">
        <f t="shared" si="302"/>
        <v>750</v>
      </c>
      <c r="D1040" s="11">
        <f ca="1">IF(A1040&lt;$B$1,VLOOKUP(A1040,[1]DI!$A$4:$B$15000,2),0)</f>
        <v>0.13150000000000001</v>
      </c>
      <c r="E1040" s="70">
        <f t="shared" ca="1" si="316"/>
        <v>1.0004903700000001</v>
      </c>
      <c r="F1040" s="70">
        <f ca="1">(TRUNC(PRODUCT($E$12:$E1039),16))</f>
        <v>1.2774787752113801</v>
      </c>
      <c r="G1040" s="70">
        <f t="shared" ca="1" si="317"/>
        <v>1.2077668516550899</v>
      </c>
      <c r="H1040" s="70">
        <f t="shared" ca="1" si="318"/>
        <v>1.0577196900000001</v>
      </c>
      <c r="I1040" s="69">
        <f t="shared" si="307"/>
        <v>4.65E-2</v>
      </c>
      <c r="J1040" s="71">
        <f t="shared" si="308"/>
        <v>45000</v>
      </c>
      <c r="K1040" s="72">
        <f t="shared" si="309"/>
        <v>111</v>
      </c>
      <c r="L1040" s="73">
        <f t="shared" si="303"/>
        <v>111</v>
      </c>
      <c r="M1040" s="74">
        <f t="shared" si="304"/>
        <v>1.020221947</v>
      </c>
      <c r="N1040" s="74">
        <f t="shared" ca="1" si="305"/>
        <v>1.0791088419999999</v>
      </c>
      <c r="O1040" s="73">
        <f t="shared" si="310"/>
        <v>0</v>
      </c>
      <c r="P1040" s="70">
        <f t="shared" ca="1" si="311"/>
        <v>59.331631489999999</v>
      </c>
      <c r="Q1040" s="70">
        <f t="shared" si="312"/>
        <v>0</v>
      </c>
      <c r="R1040" s="75" t="str">
        <f t="shared" si="313"/>
        <v>A+J=</v>
      </c>
      <c r="S1040" s="71">
        <f t="shared" si="314"/>
        <v>45184</v>
      </c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</row>
    <row r="1041" spans="1:191" x14ac:dyDescent="0.15">
      <c r="A1041" s="68">
        <f t="shared" si="306"/>
        <v>45162</v>
      </c>
      <c r="B1041" s="82">
        <f t="shared" ca="1" si="315"/>
        <v>809.87455724999995</v>
      </c>
      <c r="C1041" s="70">
        <f t="shared" si="302"/>
        <v>750</v>
      </c>
      <c r="D1041" s="11">
        <f ca="1">IF(A1041&lt;$B$1,VLOOKUP(A1041,[1]DI!$A$4:$B$15000,2),0)</f>
        <v>0.13150000000000001</v>
      </c>
      <c r="E1041" s="70">
        <f t="shared" ca="1" si="316"/>
        <v>1.0004903700000001</v>
      </c>
      <c r="F1041" s="70">
        <f ca="1">(TRUNC(PRODUCT($E$12:$E1040),16))</f>
        <v>1.27810521247838</v>
      </c>
      <c r="G1041" s="70">
        <f t="shared" ca="1" si="317"/>
        <v>1.2077668516550899</v>
      </c>
      <c r="H1041" s="70">
        <f t="shared" ca="1" si="318"/>
        <v>1.05823836</v>
      </c>
      <c r="I1041" s="69">
        <f t="shared" si="307"/>
        <v>4.65E-2</v>
      </c>
      <c r="J1041" s="71">
        <f t="shared" si="308"/>
        <v>45000</v>
      </c>
      <c r="K1041" s="72">
        <f t="shared" si="309"/>
        <v>112</v>
      </c>
      <c r="L1041" s="73">
        <f t="shared" si="303"/>
        <v>112</v>
      </c>
      <c r="M1041" s="74">
        <f t="shared" si="304"/>
        <v>1.0204059729999999</v>
      </c>
      <c r="N1041" s="74">
        <f t="shared" ca="1" si="305"/>
        <v>1.0798327430000001</v>
      </c>
      <c r="O1041" s="73">
        <f t="shared" si="310"/>
        <v>0</v>
      </c>
      <c r="P1041" s="70">
        <f t="shared" ca="1" si="311"/>
        <v>59.874557250000002</v>
      </c>
      <c r="Q1041" s="70">
        <f t="shared" si="312"/>
        <v>0</v>
      </c>
      <c r="R1041" s="75" t="str">
        <f t="shared" si="313"/>
        <v>A+J=</v>
      </c>
      <c r="S1041" s="71">
        <f t="shared" si="314"/>
        <v>45184</v>
      </c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</row>
    <row r="1042" spans="1:191" x14ac:dyDescent="0.15">
      <c r="A1042" s="68">
        <f t="shared" si="306"/>
        <v>45163</v>
      </c>
      <c r="B1042" s="82">
        <f t="shared" ca="1" si="315"/>
        <v>810.41785349999998</v>
      </c>
      <c r="C1042" s="70">
        <f t="shared" si="302"/>
        <v>750</v>
      </c>
      <c r="D1042" s="11">
        <f ca="1">IF(A1042&lt;$B$1,VLOOKUP(A1042,[1]DI!$A$4:$B$15000,2),0)</f>
        <v>0.13150000000000001</v>
      </c>
      <c r="E1042" s="70">
        <f t="shared" ca="1" si="316"/>
        <v>1.0004903700000001</v>
      </c>
      <c r="F1042" s="70">
        <f ca="1">(TRUNC(PRODUCT($E$12:$E1041),16))</f>
        <v>1.2787319569314299</v>
      </c>
      <c r="G1042" s="70">
        <f t="shared" ca="1" si="317"/>
        <v>1.2077668516550899</v>
      </c>
      <c r="H1042" s="70">
        <f t="shared" ca="1" si="318"/>
        <v>1.05875729</v>
      </c>
      <c r="I1042" s="69">
        <f t="shared" si="307"/>
        <v>4.65E-2</v>
      </c>
      <c r="J1042" s="71">
        <f t="shared" si="308"/>
        <v>45000</v>
      </c>
      <c r="K1042" s="72">
        <f t="shared" si="309"/>
        <v>113</v>
      </c>
      <c r="L1042" s="73">
        <f t="shared" si="303"/>
        <v>113</v>
      </c>
      <c r="M1042" s="74">
        <f t="shared" si="304"/>
        <v>1.020590033</v>
      </c>
      <c r="N1042" s="74">
        <f t="shared" ca="1" si="305"/>
        <v>1.0805571380000001</v>
      </c>
      <c r="O1042" s="73">
        <f t="shared" si="310"/>
        <v>0</v>
      </c>
      <c r="P1042" s="70">
        <f t="shared" ca="1" si="311"/>
        <v>60.4178535</v>
      </c>
      <c r="Q1042" s="70">
        <f t="shared" si="312"/>
        <v>0</v>
      </c>
      <c r="R1042" s="75" t="str">
        <f t="shared" si="313"/>
        <v>A+J=</v>
      </c>
      <c r="S1042" s="71">
        <f t="shared" si="314"/>
        <v>45184</v>
      </c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</row>
    <row r="1043" spans="1:191" x14ac:dyDescent="0.15">
      <c r="A1043" s="68">
        <f t="shared" si="306"/>
        <v>45164</v>
      </c>
      <c r="B1043" s="82">
        <f t="shared" ca="1" si="315"/>
        <v>810.96150899999998</v>
      </c>
      <c r="C1043" s="70">
        <f t="shared" si="302"/>
        <v>750</v>
      </c>
      <c r="D1043" s="11">
        <f ca="1">IF(A1043&lt;$B$1,VLOOKUP(A1043,[1]DI!$A$4:$B$15000,2),0)</f>
        <v>0</v>
      </c>
      <c r="E1043" s="70">
        <f t="shared" ca="1" si="316"/>
        <v>1</v>
      </c>
      <c r="F1043" s="70">
        <f ca="1">(TRUNC(PRODUCT($E$12:$E1042),16))</f>
        <v>1.2793590087211499</v>
      </c>
      <c r="G1043" s="70">
        <f t="shared" ca="1" si="317"/>
        <v>1.2077668516550899</v>
      </c>
      <c r="H1043" s="70">
        <f t="shared" ca="1" si="318"/>
        <v>1.0592764699999999</v>
      </c>
      <c r="I1043" s="69">
        <f t="shared" si="307"/>
        <v>4.65E-2</v>
      </c>
      <c r="J1043" s="71">
        <f t="shared" si="308"/>
        <v>45000</v>
      </c>
      <c r="K1043" s="72">
        <f t="shared" si="309"/>
        <v>113</v>
      </c>
      <c r="L1043" s="73">
        <f t="shared" si="303"/>
        <v>114</v>
      </c>
      <c r="M1043" s="74">
        <f t="shared" si="304"/>
        <v>1.020774125</v>
      </c>
      <c r="N1043" s="74">
        <f t="shared" ca="1" si="305"/>
        <v>1.081282012</v>
      </c>
      <c r="O1043" s="73">
        <f t="shared" si="310"/>
        <v>0</v>
      </c>
      <c r="P1043" s="70">
        <f t="shared" ca="1" si="311"/>
        <v>60.961509</v>
      </c>
      <c r="Q1043" s="70">
        <f t="shared" si="312"/>
        <v>0</v>
      </c>
      <c r="R1043" s="75" t="str">
        <f t="shared" si="313"/>
        <v>A+J=</v>
      </c>
      <c r="S1043" s="71">
        <f t="shared" si="314"/>
        <v>45184</v>
      </c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</row>
    <row r="1044" spans="1:191" x14ac:dyDescent="0.15">
      <c r="A1044" s="68">
        <f t="shared" si="306"/>
        <v>45165</v>
      </c>
      <c r="B1044" s="82">
        <f t="shared" ca="1" si="315"/>
        <v>810.96150899999998</v>
      </c>
      <c r="C1044" s="70">
        <f t="shared" si="302"/>
        <v>750</v>
      </c>
      <c r="D1044" s="11">
        <f ca="1">IF(A1044&lt;$B$1,VLOOKUP(A1044,[1]DI!$A$4:$B$15000,2),0)</f>
        <v>0</v>
      </c>
      <c r="E1044" s="70">
        <f t="shared" ca="1" si="316"/>
        <v>1</v>
      </c>
      <c r="F1044" s="70">
        <f ca="1">(TRUNC(PRODUCT($E$12:$E1043),16))</f>
        <v>1.2793590087211499</v>
      </c>
      <c r="G1044" s="70">
        <f t="shared" ca="1" si="317"/>
        <v>1.2077668516550899</v>
      </c>
      <c r="H1044" s="70">
        <f t="shared" ca="1" si="318"/>
        <v>1.0592764699999999</v>
      </c>
      <c r="I1044" s="69">
        <f t="shared" si="307"/>
        <v>4.65E-2</v>
      </c>
      <c r="J1044" s="71">
        <f t="shared" si="308"/>
        <v>45000</v>
      </c>
      <c r="K1044" s="72">
        <f t="shared" si="309"/>
        <v>113</v>
      </c>
      <c r="L1044" s="73">
        <f t="shared" si="303"/>
        <v>114</v>
      </c>
      <c r="M1044" s="74">
        <f t="shared" si="304"/>
        <v>1.020774125</v>
      </c>
      <c r="N1044" s="74">
        <f t="shared" ca="1" si="305"/>
        <v>1.081282012</v>
      </c>
      <c r="O1044" s="73">
        <f t="shared" si="310"/>
        <v>0</v>
      </c>
      <c r="P1044" s="70">
        <f t="shared" ca="1" si="311"/>
        <v>60.961509</v>
      </c>
      <c r="Q1044" s="70">
        <f t="shared" si="312"/>
        <v>0</v>
      </c>
      <c r="R1044" s="75" t="str">
        <f t="shared" si="313"/>
        <v>A+J=</v>
      </c>
      <c r="S1044" s="71">
        <f t="shared" si="314"/>
        <v>45184</v>
      </c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</row>
    <row r="1045" spans="1:191" x14ac:dyDescent="0.15">
      <c r="A1045" s="68">
        <f t="shared" si="306"/>
        <v>45166</v>
      </c>
      <c r="B1045" s="82">
        <f t="shared" ca="1" si="315"/>
        <v>810.96150899999998</v>
      </c>
      <c r="C1045" s="70">
        <f t="shared" si="302"/>
        <v>750</v>
      </c>
      <c r="D1045" s="11">
        <f ca="1">IF(A1045&lt;$B$1,VLOOKUP(A1045,[1]DI!$A$4:$B$15000,2),0)</f>
        <v>0.13150000000000001</v>
      </c>
      <c r="E1045" s="70">
        <f t="shared" ca="1" si="316"/>
        <v>1.0004903700000001</v>
      </c>
      <c r="F1045" s="70">
        <f ca="1">(TRUNC(PRODUCT($E$12:$E1044),16))</f>
        <v>1.2793590087211499</v>
      </c>
      <c r="G1045" s="70">
        <f t="shared" ca="1" si="317"/>
        <v>1.2077668516550899</v>
      </c>
      <c r="H1045" s="70">
        <f t="shared" ca="1" si="318"/>
        <v>1.0592764699999999</v>
      </c>
      <c r="I1045" s="69">
        <f t="shared" si="307"/>
        <v>4.65E-2</v>
      </c>
      <c r="J1045" s="71">
        <f t="shared" si="308"/>
        <v>45000</v>
      </c>
      <c r="K1045" s="72">
        <f t="shared" si="309"/>
        <v>114</v>
      </c>
      <c r="L1045" s="73">
        <f t="shared" si="303"/>
        <v>114</v>
      </c>
      <c r="M1045" s="74">
        <f t="shared" si="304"/>
        <v>1.020774125</v>
      </c>
      <c r="N1045" s="74">
        <f t="shared" ca="1" si="305"/>
        <v>1.081282012</v>
      </c>
      <c r="O1045" s="73">
        <f t="shared" si="310"/>
        <v>0</v>
      </c>
      <c r="P1045" s="70">
        <f t="shared" ca="1" si="311"/>
        <v>60.961509</v>
      </c>
      <c r="Q1045" s="70">
        <f t="shared" si="312"/>
        <v>0</v>
      </c>
      <c r="R1045" s="75" t="str">
        <f t="shared" si="313"/>
        <v>A+J=</v>
      </c>
      <c r="S1045" s="71">
        <f t="shared" si="314"/>
        <v>45184</v>
      </c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</row>
    <row r="1046" spans="1:191" x14ac:dyDescent="0.15">
      <c r="A1046" s="68">
        <f t="shared" si="306"/>
        <v>45167</v>
      </c>
      <c r="B1046" s="82">
        <f t="shared" ca="1" si="315"/>
        <v>811.50553424999998</v>
      </c>
      <c r="C1046" s="70">
        <f t="shared" si="302"/>
        <v>750</v>
      </c>
      <c r="D1046" s="11">
        <f ca="1">IF(A1046&lt;$B$1,VLOOKUP(A1046,[1]DI!$A$4:$B$15000,2),0)</f>
        <v>0.13150000000000001</v>
      </c>
      <c r="E1046" s="70">
        <f t="shared" ca="1" si="316"/>
        <v>1.0004903700000001</v>
      </c>
      <c r="F1046" s="70">
        <f ca="1">(TRUNC(PRODUCT($E$12:$E1045),16))</f>
        <v>1.2799863679982499</v>
      </c>
      <c r="G1046" s="70">
        <f t="shared" ca="1" si="317"/>
        <v>1.2077668516550899</v>
      </c>
      <c r="H1046" s="70">
        <f t="shared" ca="1" si="318"/>
        <v>1.0597959100000001</v>
      </c>
      <c r="I1046" s="69">
        <f t="shared" si="307"/>
        <v>4.65E-2</v>
      </c>
      <c r="J1046" s="71">
        <f t="shared" si="308"/>
        <v>45000</v>
      </c>
      <c r="K1046" s="72">
        <f t="shared" si="309"/>
        <v>115</v>
      </c>
      <c r="L1046" s="73">
        <f t="shared" si="303"/>
        <v>115</v>
      </c>
      <c r="M1046" s="74">
        <f t="shared" si="304"/>
        <v>1.0209582509999999</v>
      </c>
      <c r="N1046" s="74">
        <f t="shared" ca="1" si="305"/>
        <v>1.082007379</v>
      </c>
      <c r="O1046" s="73">
        <f t="shared" si="310"/>
        <v>0</v>
      </c>
      <c r="P1046" s="70">
        <f t="shared" ca="1" si="311"/>
        <v>61.505534249999997</v>
      </c>
      <c r="Q1046" s="70">
        <f t="shared" si="312"/>
        <v>0</v>
      </c>
      <c r="R1046" s="75" t="str">
        <f t="shared" si="313"/>
        <v>A+J=</v>
      </c>
      <c r="S1046" s="71">
        <f t="shared" si="314"/>
        <v>45184</v>
      </c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</row>
    <row r="1047" spans="1:191" x14ac:dyDescent="0.15">
      <c r="A1047" s="68">
        <f t="shared" si="306"/>
        <v>45168</v>
      </c>
      <c r="B1047" s="82">
        <f t="shared" ca="1" si="315"/>
        <v>812.04992025000001</v>
      </c>
      <c r="C1047" s="70">
        <f t="shared" si="302"/>
        <v>750</v>
      </c>
      <c r="D1047" s="11">
        <f ca="1">IF(A1047&lt;$B$1,VLOOKUP(A1047,[1]DI!$A$4:$B$15000,2),0)</f>
        <v>0.13150000000000001</v>
      </c>
      <c r="E1047" s="70">
        <f t="shared" ca="1" si="316"/>
        <v>1.0004903700000001</v>
      </c>
      <c r="F1047" s="70">
        <f ca="1">(TRUNC(PRODUCT($E$12:$E1046),16))</f>
        <v>1.28061403491353</v>
      </c>
      <c r="G1047" s="70">
        <f t="shared" ca="1" si="317"/>
        <v>1.2077668516550899</v>
      </c>
      <c r="H1047" s="70">
        <f t="shared" ca="1" si="318"/>
        <v>1.0603156</v>
      </c>
      <c r="I1047" s="69">
        <f t="shared" si="307"/>
        <v>4.65E-2</v>
      </c>
      <c r="J1047" s="71">
        <f t="shared" si="308"/>
        <v>45000</v>
      </c>
      <c r="K1047" s="72">
        <f t="shared" si="309"/>
        <v>116</v>
      </c>
      <c r="L1047" s="73">
        <f t="shared" si="303"/>
        <v>116</v>
      </c>
      <c r="M1047" s="74">
        <f t="shared" si="304"/>
        <v>1.0211424099999999</v>
      </c>
      <c r="N1047" s="74">
        <f t="shared" ca="1" si="305"/>
        <v>1.0827332270000001</v>
      </c>
      <c r="O1047" s="73">
        <f t="shared" si="310"/>
        <v>0</v>
      </c>
      <c r="P1047" s="70">
        <f t="shared" ca="1" si="311"/>
        <v>62.04992025</v>
      </c>
      <c r="Q1047" s="70">
        <f t="shared" si="312"/>
        <v>0</v>
      </c>
      <c r="R1047" s="75" t="str">
        <f t="shared" si="313"/>
        <v>A+J=</v>
      </c>
      <c r="S1047" s="71">
        <f t="shared" si="314"/>
        <v>45184</v>
      </c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</row>
    <row r="1048" spans="1:191" x14ac:dyDescent="0.15">
      <c r="A1048" s="68">
        <f t="shared" si="306"/>
        <v>45169</v>
      </c>
      <c r="B1048" s="82">
        <f t="shared" ca="1" si="315"/>
        <v>812.59467600000005</v>
      </c>
      <c r="C1048" s="70">
        <f t="shared" si="302"/>
        <v>750</v>
      </c>
      <c r="D1048" s="11">
        <f ca="1">IF(A1048&lt;$B$1,VLOOKUP(A1048,[1]DI!$A$4:$B$15000,2),0)</f>
        <v>0.13150000000000001</v>
      </c>
      <c r="E1048" s="70">
        <f t="shared" ca="1" si="316"/>
        <v>1.0004903700000001</v>
      </c>
      <c r="F1048" s="70">
        <f ca="1">(TRUNC(PRODUCT($E$12:$E1047),16))</f>
        <v>1.2812420096178301</v>
      </c>
      <c r="G1048" s="70">
        <f t="shared" ca="1" si="317"/>
        <v>1.2077668516550899</v>
      </c>
      <c r="H1048" s="70">
        <f t="shared" ca="1" si="318"/>
        <v>1.06083555</v>
      </c>
      <c r="I1048" s="69">
        <f t="shared" si="307"/>
        <v>4.65E-2</v>
      </c>
      <c r="J1048" s="71">
        <f t="shared" si="308"/>
        <v>45000</v>
      </c>
      <c r="K1048" s="72">
        <f t="shared" si="309"/>
        <v>117</v>
      </c>
      <c r="L1048" s="73">
        <f t="shared" si="303"/>
        <v>117</v>
      </c>
      <c r="M1048" s="74">
        <f t="shared" si="304"/>
        <v>1.021326602</v>
      </c>
      <c r="N1048" s="74">
        <f t="shared" ca="1" si="305"/>
        <v>1.0834595680000001</v>
      </c>
      <c r="O1048" s="73">
        <f t="shared" si="310"/>
        <v>0</v>
      </c>
      <c r="P1048" s="70">
        <f t="shared" ca="1" si="311"/>
        <v>62.594676</v>
      </c>
      <c r="Q1048" s="70">
        <f t="shared" si="312"/>
        <v>0</v>
      </c>
      <c r="R1048" s="75" t="str">
        <f t="shared" si="313"/>
        <v>A+J=</v>
      </c>
      <c r="S1048" s="71">
        <f t="shared" si="314"/>
        <v>45184</v>
      </c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</row>
    <row r="1049" spans="1:191" x14ac:dyDescent="0.15">
      <c r="A1049" s="68">
        <f t="shared" si="306"/>
        <v>45170</v>
      </c>
      <c r="B1049" s="82">
        <f t="shared" ca="1" si="315"/>
        <v>813.1397925</v>
      </c>
      <c r="C1049" s="70">
        <f t="shared" si="302"/>
        <v>750</v>
      </c>
      <c r="D1049" s="11">
        <f ca="1">IF(A1049&lt;$B$1,VLOOKUP(A1049,[1]DI!$A$4:$B$15000,2),0)</f>
        <v>0.13150000000000001</v>
      </c>
      <c r="E1049" s="70">
        <f t="shared" ca="1" si="316"/>
        <v>1.0004903700000001</v>
      </c>
      <c r="F1049" s="70">
        <f ca="1">(TRUNC(PRODUCT($E$12:$E1048),16))</f>
        <v>1.2818702922620899</v>
      </c>
      <c r="G1049" s="70">
        <f t="shared" ca="1" si="317"/>
        <v>1.2077668516550899</v>
      </c>
      <c r="H1049" s="70">
        <f t="shared" ca="1" si="318"/>
        <v>1.0613557499999999</v>
      </c>
      <c r="I1049" s="69">
        <f t="shared" si="307"/>
        <v>4.65E-2</v>
      </c>
      <c r="J1049" s="71">
        <f t="shared" si="308"/>
        <v>45000</v>
      </c>
      <c r="K1049" s="72">
        <f t="shared" si="309"/>
        <v>118</v>
      </c>
      <c r="L1049" s="73">
        <f t="shared" si="303"/>
        <v>118</v>
      </c>
      <c r="M1049" s="74">
        <f t="shared" si="304"/>
        <v>1.021510827</v>
      </c>
      <c r="N1049" s="74">
        <f t="shared" ca="1" si="305"/>
        <v>1.0841863899999999</v>
      </c>
      <c r="O1049" s="73">
        <f t="shared" si="310"/>
        <v>0</v>
      </c>
      <c r="P1049" s="70">
        <f t="shared" ca="1" si="311"/>
        <v>63.139792499999999</v>
      </c>
      <c r="Q1049" s="70">
        <f t="shared" si="312"/>
        <v>0</v>
      </c>
      <c r="R1049" s="75" t="str">
        <f t="shared" si="313"/>
        <v>A+J=</v>
      </c>
      <c r="S1049" s="71">
        <f t="shared" si="314"/>
        <v>45184</v>
      </c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</row>
    <row r="1050" spans="1:191" x14ac:dyDescent="0.15">
      <c r="A1050" s="68">
        <f t="shared" si="306"/>
        <v>45171</v>
      </c>
      <c r="B1050" s="82">
        <f t="shared" ca="1" si="315"/>
        <v>813.68527874999995</v>
      </c>
      <c r="C1050" s="70">
        <f t="shared" si="302"/>
        <v>750</v>
      </c>
      <c r="D1050" s="11">
        <f ca="1">IF(A1050&lt;$B$1,VLOOKUP(A1050,[1]DI!$A$4:$B$15000,2),0)</f>
        <v>0</v>
      </c>
      <c r="E1050" s="70">
        <f t="shared" ca="1" si="316"/>
        <v>1</v>
      </c>
      <c r="F1050" s="70">
        <f ca="1">(TRUNC(PRODUCT($E$12:$E1049),16))</f>
        <v>1.2824988829973001</v>
      </c>
      <c r="G1050" s="70">
        <f t="shared" ca="1" si="317"/>
        <v>1.2077668516550899</v>
      </c>
      <c r="H1050" s="70">
        <f t="shared" ca="1" si="318"/>
        <v>1.0618762100000001</v>
      </c>
      <c r="I1050" s="69">
        <f t="shared" si="307"/>
        <v>4.65E-2</v>
      </c>
      <c r="J1050" s="71">
        <f t="shared" si="308"/>
        <v>45000</v>
      </c>
      <c r="K1050" s="72">
        <f t="shared" si="309"/>
        <v>118</v>
      </c>
      <c r="L1050" s="73">
        <f t="shared" si="303"/>
        <v>119</v>
      </c>
      <c r="M1050" s="74">
        <f t="shared" si="304"/>
        <v>1.0216950849999999</v>
      </c>
      <c r="N1050" s="74">
        <f t="shared" ca="1" si="305"/>
        <v>1.084913705</v>
      </c>
      <c r="O1050" s="73">
        <f t="shared" si="310"/>
        <v>0</v>
      </c>
      <c r="P1050" s="70">
        <f t="shared" ca="1" si="311"/>
        <v>63.685278750000002</v>
      </c>
      <c r="Q1050" s="70">
        <f t="shared" si="312"/>
        <v>0</v>
      </c>
      <c r="R1050" s="75" t="str">
        <f t="shared" si="313"/>
        <v>A+J=</v>
      </c>
      <c r="S1050" s="71">
        <f t="shared" si="314"/>
        <v>45184</v>
      </c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</row>
    <row r="1051" spans="1:191" x14ac:dyDescent="0.15">
      <c r="A1051" s="68">
        <f t="shared" si="306"/>
        <v>45172</v>
      </c>
      <c r="B1051" s="82">
        <f t="shared" ca="1" si="315"/>
        <v>813.68527874999995</v>
      </c>
      <c r="C1051" s="70">
        <f t="shared" si="302"/>
        <v>750</v>
      </c>
      <c r="D1051" s="11">
        <f ca="1">IF(A1051&lt;$B$1,VLOOKUP(A1051,[1]DI!$A$4:$B$15000,2),0)</f>
        <v>0</v>
      </c>
      <c r="E1051" s="70">
        <f t="shared" ca="1" si="316"/>
        <v>1</v>
      </c>
      <c r="F1051" s="70">
        <f ca="1">(TRUNC(PRODUCT($E$12:$E1050),16))</f>
        <v>1.2824988829973001</v>
      </c>
      <c r="G1051" s="70">
        <f t="shared" ca="1" si="317"/>
        <v>1.2077668516550899</v>
      </c>
      <c r="H1051" s="70">
        <f t="shared" ca="1" si="318"/>
        <v>1.0618762100000001</v>
      </c>
      <c r="I1051" s="69">
        <f t="shared" si="307"/>
        <v>4.65E-2</v>
      </c>
      <c r="J1051" s="71">
        <f t="shared" si="308"/>
        <v>45000</v>
      </c>
      <c r="K1051" s="72">
        <f t="shared" si="309"/>
        <v>118</v>
      </c>
      <c r="L1051" s="73">
        <f t="shared" si="303"/>
        <v>119</v>
      </c>
      <c r="M1051" s="74">
        <f t="shared" si="304"/>
        <v>1.0216950849999999</v>
      </c>
      <c r="N1051" s="74">
        <f t="shared" ca="1" si="305"/>
        <v>1.084913705</v>
      </c>
      <c r="O1051" s="73">
        <f t="shared" si="310"/>
        <v>0</v>
      </c>
      <c r="P1051" s="70">
        <f t="shared" ca="1" si="311"/>
        <v>63.685278750000002</v>
      </c>
      <c r="Q1051" s="70">
        <f t="shared" si="312"/>
        <v>0</v>
      </c>
      <c r="R1051" s="75" t="str">
        <f t="shared" si="313"/>
        <v>A+J=</v>
      </c>
      <c r="S1051" s="71">
        <f t="shared" si="314"/>
        <v>45184</v>
      </c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</row>
    <row r="1052" spans="1:191" x14ac:dyDescent="0.15">
      <c r="A1052" s="68">
        <f t="shared" si="306"/>
        <v>45173</v>
      </c>
      <c r="B1052" s="82">
        <f t="shared" ca="1" si="315"/>
        <v>813.68527874999995</v>
      </c>
      <c r="C1052" s="70">
        <f t="shared" si="302"/>
        <v>750</v>
      </c>
      <c r="D1052" s="11">
        <f ca="1">IF(A1052&lt;$B$1,VLOOKUP(A1052,[1]DI!$A$4:$B$15000,2),0)</f>
        <v>0.13150000000000001</v>
      </c>
      <c r="E1052" s="70">
        <f t="shared" ca="1" si="316"/>
        <v>1.0004903700000001</v>
      </c>
      <c r="F1052" s="70">
        <f ca="1">(TRUNC(PRODUCT($E$12:$E1051),16))</f>
        <v>1.2824988829973001</v>
      </c>
      <c r="G1052" s="70">
        <f t="shared" ca="1" si="317"/>
        <v>1.2077668516550899</v>
      </c>
      <c r="H1052" s="70">
        <f t="shared" ca="1" si="318"/>
        <v>1.0618762100000001</v>
      </c>
      <c r="I1052" s="69">
        <f t="shared" si="307"/>
        <v>4.65E-2</v>
      </c>
      <c r="J1052" s="71">
        <f t="shared" si="308"/>
        <v>45000</v>
      </c>
      <c r="K1052" s="72">
        <f t="shared" si="309"/>
        <v>119</v>
      </c>
      <c r="L1052" s="73">
        <f t="shared" si="303"/>
        <v>119</v>
      </c>
      <c r="M1052" s="74">
        <f t="shared" si="304"/>
        <v>1.0216950849999999</v>
      </c>
      <c r="N1052" s="74">
        <f t="shared" ca="1" si="305"/>
        <v>1.084913705</v>
      </c>
      <c r="O1052" s="73">
        <f t="shared" si="310"/>
        <v>0</v>
      </c>
      <c r="P1052" s="70">
        <f t="shared" ca="1" si="311"/>
        <v>63.685278750000002</v>
      </c>
      <c r="Q1052" s="70">
        <f t="shared" si="312"/>
        <v>0</v>
      </c>
      <c r="R1052" s="75" t="str">
        <f t="shared" si="313"/>
        <v>A+J=</v>
      </c>
      <c r="S1052" s="71">
        <f t="shared" si="314"/>
        <v>45184</v>
      </c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</row>
    <row r="1053" spans="1:191" x14ac:dyDescent="0.15">
      <c r="A1053" s="68">
        <f t="shared" si="306"/>
        <v>45174</v>
      </c>
      <c r="B1053" s="82">
        <f t="shared" ca="1" si="315"/>
        <v>814.23112724999999</v>
      </c>
      <c r="C1053" s="70">
        <f t="shared" si="302"/>
        <v>750</v>
      </c>
      <c r="D1053" s="11">
        <f ca="1">IF(A1053&lt;$B$1,VLOOKUP(A1053,[1]DI!$A$4:$B$15000,2),0)</f>
        <v>0.13150000000000001</v>
      </c>
      <c r="E1053" s="70">
        <f t="shared" ca="1" si="316"/>
        <v>1.0004903700000001</v>
      </c>
      <c r="F1053" s="70">
        <f ca="1">(TRUNC(PRODUCT($E$12:$E1052),16))</f>
        <v>1.2831277819745599</v>
      </c>
      <c r="G1053" s="70">
        <f t="shared" ca="1" si="317"/>
        <v>1.2077668516550899</v>
      </c>
      <c r="H1053" s="70">
        <f t="shared" ca="1" si="318"/>
        <v>1.0623969200000001</v>
      </c>
      <c r="I1053" s="69">
        <f t="shared" si="307"/>
        <v>4.65E-2</v>
      </c>
      <c r="J1053" s="71">
        <f t="shared" si="308"/>
        <v>45000</v>
      </c>
      <c r="K1053" s="72">
        <f t="shared" si="309"/>
        <v>120</v>
      </c>
      <c r="L1053" s="73">
        <f t="shared" si="303"/>
        <v>120</v>
      </c>
      <c r="M1053" s="74">
        <f t="shared" si="304"/>
        <v>1.0218793770000001</v>
      </c>
      <c r="N1053" s="74">
        <f t="shared" ca="1" si="305"/>
        <v>1.085641503</v>
      </c>
      <c r="O1053" s="73">
        <f t="shared" si="310"/>
        <v>0</v>
      </c>
      <c r="P1053" s="70">
        <f t="shared" ca="1" si="311"/>
        <v>64.23112725</v>
      </c>
      <c r="Q1053" s="70">
        <f t="shared" si="312"/>
        <v>0</v>
      </c>
      <c r="R1053" s="75" t="str">
        <f t="shared" si="313"/>
        <v>A+J=</v>
      </c>
      <c r="S1053" s="71">
        <f t="shared" si="314"/>
        <v>45184</v>
      </c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</row>
    <row r="1054" spans="1:191" x14ac:dyDescent="0.15">
      <c r="A1054" s="68">
        <f t="shared" si="306"/>
        <v>45175</v>
      </c>
      <c r="B1054" s="82">
        <f t="shared" ca="1" si="315"/>
        <v>814.77734550000002</v>
      </c>
      <c r="C1054" s="70">
        <f t="shared" si="302"/>
        <v>750</v>
      </c>
      <c r="D1054" s="11">
        <f ca="1">IF(A1054&lt;$B$1,VLOOKUP(A1054,[1]DI!$A$4:$B$15000,2),0)</f>
        <v>0.13150000000000001</v>
      </c>
      <c r="E1054" s="70">
        <f t="shared" ca="1" si="316"/>
        <v>1.0004903700000001</v>
      </c>
      <c r="F1054" s="70">
        <f ca="1">(TRUNC(PRODUCT($E$12:$E1053),16))</f>
        <v>1.283756989345</v>
      </c>
      <c r="G1054" s="70">
        <f t="shared" ca="1" si="317"/>
        <v>1.2077668516550899</v>
      </c>
      <c r="H1054" s="70">
        <f t="shared" ca="1" si="318"/>
        <v>1.06291789</v>
      </c>
      <c r="I1054" s="69">
        <f t="shared" si="307"/>
        <v>4.65E-2</v>
      </c>
      <c r="J1054" s="71">
        <f t="shared" si="308"/>
        <v>45000</v>
      </c>
      <c r="K1054" s="72">
        <f t="shared" si="309"/>
        <v>121</v>
      </c>
      <c r="L1054" s="73">
        <f t="shared" si="303"/>
        <v>121</v>
      </c>
      <c r="M1054" s="74">
        <f t="shared" si="304"/>
        <v>1.0220637020000001</v>
      </c>
      <c r="N1054" s="74">
        <f t="shared" ca="1" si="305"/>
        <v>1.0863697940000001</v>
      </c>
      <c r="O1054" s="73">
        <f t="shared" si="310"/>
        <v>0</v>
      </c>
      <c r="P1054" s="70">
        <f t="shared" ca="1" si="311"/>
        <v>64.777345499999996</v>
      </c>
      <c r="Q1054" s="70">
        <f t="shared" si="312"/>
        <v>0</v>
      </c>
      <c r="R1054" s="75" t="str">
        <f t="shared" si="313"/>
        <v>A+J=</v>
      </c>
      <c r="S1054" s="71">
        <f t="shared" si="314"/>
        <v>45184</v>
      </c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</row>
    <row r="1055" spans="1:191" x14ac:dyDescent="0.15">
      <c r="A1055" s="68">
        <f t="shared" si="306"/>
        <v>45176</v>
      </c>
      <c r="B1055" s="82">
        <f t="shared" ca="1" si="315"/>
        <v>815.32392525</v>
      </c>
      <c r="C1055" s="70">
        <f t="shared" si="302"/>
        <v>750</v>
      </c>
      <c r="D1055" s="11">
        <f ca="1">IF(A1055&lt;$B$1,VLOOKUP(A1055,[1]DI!$A$4:$B$15000,2),0)</f>
        <v>0</v>
      </c>
      <c r="E1055" s="70">
        <f t="shared" ca="1" si="316"/>
        <v>1</v>
      </c>
      <c r="F1055" s="70">
        <f ca="1">(TRUNC(PRODUCT($E$12:$E1054),16))</f>
        <v>1.28438650525987</v>
      </c>
      <c r="G1055" s="70">
        <f t="shared" ca="1" si="317"/>
        <v>1.2077668516550899</v>
      </c>
      <c r="H1055" s="70">
        <f t="shared" ca="1" si="318"/>
        <v>1.06343911</v>
      </c>
      <c r="I1055" s="69">
        <f t="shared" si="307"/>
        <v>4.65E-2</v>
      </c>
      <c r="J1055" s="71">
        <f t="shared" si="308"/>
        <v>45000</v>
      </c>
      <c r="K1055" s="72">
        <f t="shared" si="309"/>
        <v>121</v>
      </c>
      <c r="L1055" s="73">
        <f t="shared" si="303"/>
        <v>122</v>
      </c>
      <c r="M1055" s="74">
        <f t="shared" si="304"/>
        <v>1.0222480599999999</v>
      </c>
      <c r="N1055" s="74">
        <f t="shared" ca="1" si="305"/>
        <v>1.087098567</v>
      </c>
      <c r="O1055" s="73">
        <f t="shared" si="310"/>
        <v>0</v>
      </c>
      <c r="P1055" s="70">
        <f t="shared" ca="1" si="311"/>
        <v>65.323925250000002</v>
      </c>
      <c r="Q1055" s="70">
        <f t="shared" si="312"/>
        <v>0</v>
      </c>
      <c r="R1055" s="75" t="str">
        <f t="shared" si="313"/>
        <v>A+J=</v>
      </c>
      <c r="S1055" s="71">
        <f t="shared" si="314"/>
        <v>45184</v>
      </c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</row>
    <row r="1056" spans="1:191" x14ac:dyDescent="0.15">
      <c r="A1056" s="68">
        <f t="shared" si="306"/>
        <v>45177</v>
      </c>
      <c r="B1056" s="82">
        <f t="shared" ca="1" si="315"/>
        <v>815.32392525</v>
      </c>
      <c r="C1056" s="70">
        <f t="shared" si="302"/>
        <v>750</v>
      </c>
      <c r="D1056" s="11">
        <f ca="1">IF(A1056&lt;$B$1,VLOOKUP(A1056,[1]DI!$A$4:$B$15000,2),0)</f>
        <v>0.13150000000000001</v>
      </c>
      <c r="E1056" s="70">
        <f t="shared" ca="1" si="316"/>
        <v>1.0004903700000001</v>
      </c>
      <c r="F1056" s="70">
        <f ca="1">(TRUNC(PRODUCT($E$12:$E1055),16))</f>
        <v>1.28438650525987</v>
      </c>
      <c r="G1056" s="70">
        <f t="shared" ca="1" si="317"/>
        <v>1.2077668516550899</v>
      </c>
      <c r="H1056" s="70">
        <f t="shared" ca="1" si="318"/>
        <v>1.06343911</v>
      </c>
      <c r="I1056" s="69">
        <f t="shared" si="307"/>
        <v>4.65E-2</v>
      </c>
      <c r="J1056" s="71">
        <f t="shared" si="308"/>
        <v>45000</v>
      </c>
      <c r="K1056" s="72">
        <f t="shared" si="309"/>
        <v>122</v>
      </c>
      <c r="L1056" s="73">
        <f t="shared" si="303"/>
        <v>122</v>
      </c>
      <c r="M1056" s="74">
        <f t="shared" si="304"/>
        <v>1.0222480599999999</v>
      </c>
      <c r="N1056" s="74">
        <f t="shared" ca="1" si="305"/>
        <v>1.087098567</v>
      </c>
      <c r="O1056" s="73">
        <f t="shared" si="310"/>
        <v>0</v>
      </c>
      <c r="P1056" s="70">
        <f t="shared" ca="1" si="311"/>
        <v>65.323925250000002</v>
      </c>
      <c r="Q1056" s="70">
        <f t="shared" si="312"/>
        <v>0</v>
      </c>
      <c r="R1056" s="75" t="str">
        <f t="shared" si="313"/>
        <v>A+J=</v>
      </c>
      <c r="S1056" s="71">
        <f t="shared" si="314"/>
        <v>45184</v>
      </c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</row>
    <row r="1057" spans="1:191" x14ac:dyDescent="0.15">
      <c r="A1057" s="68">
        <f t="shared" si="306"/>
        <v>45178</v>
      </c>
      <c r="B1057" s="82">
        <f t="shared" ca="1" si="315"/>
        <v>815.87087624000003</v>
      </c>
      <c r="C1057" s="70">
        <f t="shared" si="302"/>
        <v>750</v>
      </c>
      <c r="D1057" s="11">
        <f ca="1">IF(A1057&lt;$B$1,VLOOKUP(A1057,[1]DI!$A$4:$B$15000,2),0)</f>
        <v>0</v>
      </c>
      <c r="E1057" s="70">
        <f t="shared" ca="1" si="316"/>
        <v>1</v>
      </c>
      <c r="F1057" s="70">
        <f ca="1">(TRUNC(PRODUCT($E$12:$E1056),16))</f>
        <v>1.28501632987045</v>
      </c>
      <c r="G1057" s="70">
        <f t="shared" ca="1" si="317"/>
        <v>1.2077668516550899</v>
      </c>
      <c r="H1057" s="70">
        <f t="shared" ca="1" si="318"/>
        <v>1.06396059</v>
      </c>
      <c r="I1057" s="69">
        <f t="shared" si="307"/>
        <v>4.65E-2</v>
      </c>
      <c r="J1057" s="71">
        <f t="shared" si="308"/>
        <v>45000</v>
      </c>
      <c r="K1057" s="72">
        <f t="shared" si="309"/>
        <v>122</v>
      </c>
      <c r="L1057" s="73">
        <f t="shared" si="303"/>
        <v>123</v>
      </c>
      <c r="M1057" s="74">
        <f t="shared" si="304"/>
        <v>1.0224324520000001</v>
      </c>
      <c r="N1057" s="74">
        <f t="shared" ca="1" si="305"/>
        <v>1.0878278349999999</v>
      </c>
      <c r="O1057" s="73">
        <f t="shared" si="310"/>
        <v>0</v>
      </c>
      <c r="P1057" s="70">
        <f t="shared" ca="1" si="311"/>
        <v>65.870876240000001</v>
      </c>
      <c r="Q1057" s="70">
        <f t="shared" si="312"/>
        <v>0</v>
      </c>
      <c r="R1057" s="75" t="str">
        <f t="shared" si="313"/>
        <v>A+J=</v>
      </c>
      <c r="S1057" s="71">
        <f t="shared" si="314"/>
        <v>45184</v>
      </c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</row>
    <row r="1058" spans="1:191" x14ac:dyDescent="0.15">
      <c r="A1058" s="68">
        <f t="shared" si="306"/>
        <v>45179</v>
      </c>
      <c r="B1058" s="82">
        <f t="shared" ca="1" si="315"/>
        <v>815.87087624000003</v>
      </c>
      <c r="C1058" s="70">
        <f t="shared" si="302"/>
        <v>750</v>
      </c>
      <c r="D1058" s="11">
        <f ca="1">IF(A1058&lt;$B$1,VLOOKUP(A1058,[1]DI!$A$4:$B$15000,2),0)</f>
        <v>0</v>
      </c>
      <c r="E1058" s="70">
        <f t="shared" ca="1" si="316"/>
        <v>1</v>
      </c>
      <c r="F1058" s="70">
        <f ca="1">(TRUNC(PRODUCT($E$12:$E1057),16))</f>
        <v>1.28501632987045</v>
      </c>
      <c r="G1058" s="70">
        <f t="shared" ca="1" si="317"/>
        <v>1.2077668516550899</v>
      </c>
      <c r="H1058" s="70">
        <f t="shared" ca="1" si="318"/>
        <v>1.06396059</v>
      </c>
      <c r="I1058" s="69">
        <f t="shared" si="307"/>
        <v>4.65E-2</v>
      </c>
      <c r="J1058" s="71">
        <f t="shared" si="308"/>
        <v>45000</v>
      </c>
      <c r="K1058" s="72">
        <f t="shared" si="309"/>
        <v>122</v>
      </c>
      <c r="L1058" s="73">
        <f t="shared" si="303"/>
        <v>123</v>
      </c>
      <c r="M1058" s="74">
        <f t="shared" si="304"/>
        <v>1.0224324520000001</v>
      </c>
      <c r="N1058" s="74">
        <f t="shared" ca="1" si="305"/>
        <v>1.0878278349999999</v>
      </c>
      <c r="O1058" s="73">
        <f t="shared" si="310"/>
        <v>0</v>
      </c>
      <c r="P1058" s="70">
        <f t="shared" ca="1" si="311"/>
        <v>65.870876240000001</v>
      </c>
      <c r="Q1058" s="70">
        <f t="shared" si="312"/>
        <v>0</v>
      </c>
      <c r="R1058" s="75" t="str">
        <f t="shared" si="313"/>
        <v>A+J=</v>
      </c>
      <c r="S1058" s="71">
        <f t="shared" si="314"/>
        <v>45184</v>
      </c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</row>
    <row r="1059" spans="1:191" x14ac:dyDescent="0.15">
      <c r="A1059" s="68">
        <f t="shared" si="306"/>
        <v>45180</v>
      </c>
      <c r="B1059" s="82">
        <f t="shared" ca="1" si="315"/>
        <v>815.87087624000003</v>
      </c>
      <c r="C1059" s="70">
        <f t="shared" si="302"/>
        <v>750</v>
      </c>
      <c r="D1059" s="11">
        <f ca="1">IF(A1059&lt;$B$1,VLOOKUP(A1059,[1]DI!$A$4:$B$15000,2),0)</f>
        <v>0.13150000000000001</v>
      </c>
      <c r="E1059" s="70">
        <f t="shared" ca="1" si="316"/>
        <v>1.0004903700000001</v>
      </c>
      <c r="F1059" s="70">
        <f ca="1">(TRUNC(PRODUCT($E$12:$E1058),16))</f>
        <v>1.28501632987045</v>
      </c>
      <c r="G1059" s="70">
        <f t="shared" ca="1" si="317"/>
        <v>1.2077668516550899</v>
      </c>
      <c r="H1059" s="70">
        <f t="shared" ca="1" si="318"/>
        <v>1.06396059</v>
      </c>
      <c r="I1059" s="69">
        <f t="shared" si="307"/>
        <v>4.65E-2</v>
      </c>
      <c r="J1059" s="71">
        <f t="shared" si="308"/>
        <v>45000</v>
      </c>
      <c r="K1059" s="72">
        <f t="shared" si="309"/>
        <v>123</v>
      </c>
      <c r="L1059" s="73">
        <f t="shared" si="303"/>
        <v>123</v>
      </c>
      <c r="M1059" s="74">
        <f t="shared" si="304"/>
        <v>1.0224324520000001</v>
      </c>
      <c r="N1059" s="74">
        <f t="shared" ca="1" si="305"/>
        <v>1.0878278349999999</v>
      </c>
      <c r="O1059" s="73">
        <f t="shared" si="310"/>
        <v>0</v>
      </c>
      <c r="P1059" s="70">
        <f t="shared" ca="1" si="311"/>
        <v>65.870876240000001</v>
      </c>
      <c r="Q1059" s="70">
        <f t="shared" si="312"/>
        <v>0</v>
      </c>
      <c r="R1059" s="75" t="str">
        <f t="shared" si="313"/>
        <v>A+J=</v>
      </c>
      <c r="S1059" s="71">
        <f t="shared" si="314"/>
        <v>45184</v>
      </c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</row>
    <row r="1060" spans="1:191" x14ac:dyDescent="0.15">
      <c r="A1060" s="68">
        <f t="shared" si="306"/>
        <v>45181</v>
      </c>
      <c r="B1060" s="82">
        <f t="shared" ca="1" si="315"/>
        <v>816.41818950000004</v>
      </c>
      <c r="C1060" s="70">
        <f t="shared" si="302"/>
        <v>750</v>
      </c>
      <c r="D1060" s="11">
        <f ca="1">IF(A1060&lt;$B$1,VLOOKUP(A1060,[1]DI!$A$4:$B$15000,2),0)</f>
        <v>0.13150000000000001</v>
      </c>
      <c r="E1060" s="70">
        <f t="shared" ca="1" si="316"/>
        <v>1.0004903700000001</v>
      </c>
      <c r="F1060" s="70">
        <f ca="1">(TRUNC(PRODUCT($E$12:$E1059),16))</f>
        <v>1.2856464633281299</v>
      </c>
      <c r="G1060" s="70">
        <f t="shared" ca="1" si="317"/>
        <v>1.2077668516550899</v>
      </c>
      <c r="H1060" s="70">
        <f t="shared" ca="1" si="318"/>
        <v>1.06448232</v>
      </c>
      <c r="I1060" s="69">
        <f t="shared" si="307"/>
        <v>4.65E-2</v>
      </c>
      <c r="J1060" s="71">
        <f t="shared" si="308"/>
        <v>45000</v>
      </c>
      <c r="K1060" s="72">
        <f t="shared" si="309"/>
        <v>124</v>
      </c>
      <c r="L1060" s="73">
        <f t="shared" si="303"/>
        <v>124</v>
      </c>
      <c r="M1060" s="74">
        <f t="shared" si="304"/>
        <v>1.0226168769999999</v>
      </c>
      <c r="N1060" s="74">
        <f t="shared" ca="1" si="305"/>
        <v>1.0885575860000001</v>
      </c>
      <c r="O1060" s="73">
        <f t="shared" si="310"/>
        <v>0</v>
      </c>
      <c r="P1060" s="70">
        <f t="shared" ca="1" si="311"/>
        <v>66.418189499999997</v>
      </c>
      <c r="Q1060" s="70">
        <f t="shared" si="312"/>
        <v>0</v>
      </c>
      <c r="R1060" s="75" t="str">
        <f t="shared" si="313"/>
        <v>A+J=</v>
      </c>
      <c r="S1060" s="71">
        <f t="shared" si="314"/>
        <v>45184</v>
      </c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</row>
    <row r="1061" spans="1:191" x14ac:dyDescent="0.15">
      <c r="A1061" s="68">
        <f t="shared" si="306"/>
        <v>45182</v>
      </c>
      <c r="B1061" s="82">
        <f t="shared" ca="1" si="315"/>
        <v>816.96587250000005</v>
      </c>
      <c r="C1061" s="70">
        <f t="shared" si="302"/>
        <v>750</v>
      </c>
      <c r="D1061" s="11">
        <f ca="1">IF(A1061&lt;$B$1,VLOOKUP(A1061,[1]DI!$A$4:$B$15000,2),0)</f>
        <v>0.13150000000000001</v>
      </c>
      <c r="E1061" s="70">
        <f t="shared" ca="1" si="316"/>
        <v>1.0004903700000001</v>
      </c>
      <c r="F1061" s="70">
        <f ca="1">(TRUNC(PRODUCT($E$12:$E1060),16))</f>
        <v>1.2862769057843599</v>
      </c>
      <c r="G1061" s="70">
        <f t="shared" ca="1" si="317"/>
        <v>1.2077668516550899</v>
      </c>
      <c r="H1061" s="70">
        <f t="shared" ca="1" si="318"/>
        <v>1.06500431</v>
      </c>
      <c r="I1061" s="69">
        <f t="shared" si="307"/>
        <v>4.65E-2</v>
      </c>
      <c r="J1061" s="71">
        <f t="shared" si="308"/>
        <v>45000</v>
      </c>
      <c r="K1061" s="72">
        <f t="shared" si="309"/>
        <v>125</v>
      </c>
      <c r="L1061" s="73">
        <f t="shared" si="303"/>
        <v>125</v>
      </c>
      <c r="M1061" s="74">
        <f t="shared" si="304"/>
        <v>1.022801335</v>
      </c>
      <c r="N1061" s="74">
        <f t="shared" ca="1" si="305"/>
        <v>1.08928783</v>
      </c>
      <c r="O1061" s="73">
        <f t="shared" si="310"/>
        <v>0</v>
      </c>
      <c r="P1061" s="70">
        <f t="shared" ca="1" si="311"/>
        <v>66.965872500000003</v>
      </c>
      <c r="Q1061" s="70">
        <f t="shared" si="312"/>
        <v>0</v>
      </c>
      <c r="R1061" s="75" t="str">
        <f t="shared" si="313"/>
        <v>A+J=</v>
      </c>
      <c r="S1061" s="71">
        <f t="shared" si="314"/>
        <v>45184</v>
      </c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</row>
    <row r="1062" spans="1:191" x14ac:dyDescent="0.15">
      <c r="A1062" s="68">
        <f t="shared" si="306"/>
        <v>45183</v>
      </c>
      <c r="B1062" s="82">
        <f t="shared" ca="1" si="315"/>
        <v>817.51392599999997</v>
      </c>
      <c r="C1062" s="70">
        <f t="shared" si="302"/>
        <v>750</v>
      </c>
      <c r="D1062" s="11">
        <f ca="1">IF(A1062&lt;$B$1,VLOOKUP(A1062,[1]DI!$A$4:$B$15000,2),0)</f>
        <v>0.13150000000000001</v>
      </c>
      <c r="E1062" s="70">
        <f t="shared" ca="1" si="316"/>
        <v>1.0004903700000001</v>
      </c>
      <c r="F1062" s="70">
        <f ca="1">(TRUNC(PRODUCT($E$12:$E1061),16))</f>
        <v>1.2869076573906499</v>
      </c>
      <c r="G1062" s="70">
        <f t="shared" ca="1" si="317"/>
        <v>1.2077668516550899</v>
      </c>
      <c r="H1062" s="70">
        <f t="shared" ca="1" si="318"/>
        <v>1.0655265599999999</v>
      </c>
      <c r="I1062" s="69">
        <f t="shared" si="307"/>
        <v>4.65E-2</v>
      </c>
      <c r="J1062" s="71">
        <f t="shared" si="308"/>
        <v>45000</v>
      </c>
      <c r="K1062" s="72">
        <f t="shared" si="309"/>
        <v>126</v>
      </c>
      <c r="L1062" s="73">
        <f t="shared" si="303"/>
        <v>126</v>
      </c>
      <c r="M1062" s="74">
        <f t="shared" si="304"/>
        <v>1.022985826</v>
      </c>
      <c r="N1062" s="74">
        <f t="shared" ca="1" si="305"/>
        <v>1.0900185680000001</v>
      </c>
      <c r="O1062" s="73">
        <f t="shared" si="310"/>
        <v>0</v>
      </c>
      <c r="P1062" s="70">
        <f t="shared" ca="1" si="311"/>
        <v>67.513925999999998</v>
      </c>
      <c r="Q1062" s="70">
        <f t="shared" si="312"/>
        <v>0</v>
      </c>
      <c r="R1062" s="75" t="str">
        <f t="shared" si="313"/>
        <v>A+J=</v>
      </c>
      <c r="S1062" s="71">
        <f t="shared" si="314"/>
        <v>45184</v>
      </c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</row>
    <row r="1063" spans="1:191" x14ac:dyDescent="0.15">
      <c r="A1063" s="68">
        <f t="shared" si="306"/>
        <v>45184</v>
      </c>
      <c r="B1063" s="82">
        <f t="shared" ca="1" si="315"/>
        <v>818.0623425</v>
      </c>
      <c r="C1063" s="70">
        <f t="shared" si="302"/>
        <v>750</v>
      </c>
      <c r="D1063" s="11">
        <f ca="1">IF(A1063&lt;$B$1,VLOOKUP(A1063,[1]DI!$A$4:$B$15000,2),0)</f>
        <v>0.13150000000000001</v>
      </c>
      <c r="E1063" s="70">
        <f t="shared" ca="1" si="316"/>
        <v>1.0004903700000001</v>
      </c>
      <c r="F1063" s="70">
        <f ca="1">(TRUNC(PRODUCT($E$12:$E1062),16))</f>
        <v>1.2875387182986</v>
      </c>
      <c r="G1063" s="70">
        <f t="shared" ca="1" si="317"/>
        <v>1.2077668516550899</v>
      </c>
      <c r="H1063" s="70">
        <f t="shared" ca="1" si="318"/>
        <v>1.0660490600000001</v>
      </c>
      <c r="I1063" s="69">
        <f t="shared" si="307"/>
        <v>4.65E-2</v>
      </c>
      <c r="J1063" s="71">
        <f t="shared" si="308"/>
        <v>45000</v>
      </c>
      <c r="K1063" s="72">
        <f t="shared" si="309"/>
        <v>127</v>
      </c>
      <c r="L1063" s="73">
        <f t="shared" si="303"/>
        <v>127</v>
      </c>
      <c r="M1063" s="74">
        <f t="shared" si="304"/>
        <v>1.02317035</v>
      </c>
      <c r="N1063" s="74">
        <f t="shared" ca="1" si="305"/>
        <v>1.0907497900000001</v>
      </c>
      <c r="O1063" s="73">
        <f t="shared" si="310"/>
        <v>6</v>
      </c>
      <c r="P1063" s="70">
        <f t="shared" ca="1" si="311"/>
        <v>68.0623425</v>
      </c>
      <c r="Q1063" s="70">
        <f t="shared" si="312"/>
        <v>250</v>
      </c>
      <c r="R1063" s="75" t="str">
        <f t="shared" si="313"/>
        <v>A+J=</v>
      </c>
      <c r="S1063" s="71">
        <f t="shared" si="314"/>
        <v>45184</v>
      </c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</row>
    <row r="1064" spans="1:191" x14ac:dyDescent="0.15">
      <c r="A1064" s="68">
        <f t="shared" si="306"/>
        <v>45185</v>
      </c>
      <c r="B1064" s="82">
        <f t="shared" ca="1" si="315"/>
        <v>500.335418</v>
      </c>
      <c r="C1064" s="70">
        <f t="shared" si="302"/>
        <v>500</v>
      </c>
      <c r="D1064" s="11">
        <f ca="1">IF(A1064&lt;$B$1,VLOOKUP(A1064,[1]DI!$A$4:$B$15000,2),0)</f>
        <v>0</v>
      </c>
      <c r="E1064" s="70">
        <f t="shared" ca="1" si="316"/>
        <v>1</v>
      </c>
      <c r="F1064" s="70">
        <f ca="1">(TRUNC(PRODUCT($E$12:$E1063),16))</f>
        <v>1.2881700886598899</v>
      </c>
      <c r="G1064" s="70">
        <f t="shared" ca="1" si="317"/>
        <v>1.2875387182986</v>
      </c>
      <c r="H1064" s="70">
        <f t="shared" ca="1" si="318"/>
        <v>1.0004903700000001</v>
      </c>
      <c r="I1064" s="69">
        <f t="shared" si="307"/>
        <v>4.65E-2</v>
      </c>
      <c r="J1064" s="71">
        <f t="shared" si="308"/>
        <v>45184</v>
      </c>
      <c r="K1064" s="72">
        <f t="shared" si="309"/>
        <v>1</v>
      </c>
      <c r="L1064" s="73">
        <f t="shared" si="303"/>
        <v>1</v>
      </c>
      <c r="M1064" s="74">
        <f t="shared" si="304"/>
        <v>1.000180378</v>
      </c>
      <c r="N1064" s="74">
        <f t="shared" ca="1" si="305"/>
        <v>1.0006708360000001</v>
      </c>
      <c r="O1064" s="73">
        <f t="shared" si="310"/>
        <v>0</v>
      </c>
      <c r="P1064" s="70">
        <f t="shared" ca="1" si="311"/>
        <v>0.33541799999999999</v>
      </c>
      <c r="Q1064" s="70">
        <f t="shared" si="312"/>
        <v>0</v>
      </c>
      <c r="R1064" s="75" t="str">
        <f t="shared" si="313"/>
        <v>J=</v>
      </c>
      <c r="S1064" s="71">
        <f t="shared" si="314"/>
        <v>45366</v>
      </c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</row>
    <row r="1065" spans="1:191" x14ac:dyDescent="0.15">
      <c r="A1065" s="68">
        <f t="shared" si="306"/>
        <v>45186</v>
      </c>
      <c r="B1065" s="82">
        <f t="shared" ca="1" si="315"/>
        <v>500.335418</v>
      </c>
      <c r="C1065" s="70">
        <f t="shared" si="302"/>
        <v>500</v>
      </c>
      <c r="D1065" s="11">
        <f ca="1">IF(A1065&lt;$B$1,VLOOKUP(A1065,[1]DI!$A$4:$B$15000,2),0)</f>
        <v>0</v>
      </c>
      <c r="E1065" s="70">
        <f t="shared" ca="1" si="316"/>
        <v>1</v>
      </c>
      <c r="F1065" s="70">
        <f ca="1">(TRUNC(PRODUCT($E$12:$E1064),16))</f>
        <v>1.2881700886598899</v>
      </c>
      <c r="G1065" s="70">
        <f t="shared" ca="1" si="317"/>
        <v>1.2875387182986</v>
      </c>
      <c r="H1065" s="70">
        <f t="shared" ca="1" si="318"/>
        <v>1.0004903700000001</v>
      </c>
      <c r="I1065" s="69">
        <f t="shared" si="307"/>
        <v>4.65E-2</v>
      </c>
      <c r="J1065" s="71">
        <f t="shared" si="308"/>
        <v>45184</v>
      </c>
      <c r="K1065" s="72">
        <f t="shared" si="309"/>
        <v>1</v>
      </c>
      <c r="L1065" s="73">
        <f t="shared" si="303"/>
        <v>1</v>
      </c>
      <c r="M1065" s="74">
        <f t="shared" si="304"/>
        <v>1.000180378</v>
      </c>
      <c r="N1065" s="74">
        <f t="shared" ca="1" si="305"/>
        <v>1.0006708360000001</v>
      </c>
      <c r="O1065" s="73">
        <f t="shared" si="310"/>
        <v>0</v>
      </c>
      <c r="P1065" s="70">
        <f t="shared" ca="1" si="311"/>
        <v>0.33541799999999999</v>
      </c>
      <c r="Q1065" s="70">
        <f t="shared" si="312"/>
        <v>0</v>
      </c>
      <c r="R1065" s="75" t="str">
        <f t="shared" si="313"/>
        <v>J=</v>
      </c>
      <c r="S1065" s="71">
        <f t="shared" si="314"/>
        <v>45366</v>
      </c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</row>
    <row r="1066" spans="1:191" x14ac:dyDescent="0.15">
      <c r="A1066" s="68">
        <f t="shared" si="306"/>
        <v>45187</v>
      </c>
      <c r="B1066" s="82">
        <f t="shared" ca="1" si="315"/>
        <v>500.335418</v>
      </c>
      <c r="C1066" s="70">
        <f t="shared" si="302"/>
        <v>500</v>
      </c>
      <c r="D1066" s="11">
        <f ca="1">IF(A1066&lt;$B$1,VLOOKUP(A1066,[1]DI!$A$4:$B$15000,2),0)</f>
        <v>0.13150000000000001</v>
      </c>
      <c r="E1066" s="70">
        <f t="shared" ca="1" si="316"/>
        <v>1.0004903700000001</v>
      </c>
      <c r="F1066" s="70">
        <f ca="1">(TRUNC(PRODUCT($E$12:$E1065),16))</f>
        <v>1.2881700886598899</v>
      </c>
      <c r="G1066" s="70">
        <f t="shared" ca="1" si="317"/>
        <v>1.2875387182986</v>
      </c>
      <c r="H1066" s="70">
        <f t="shared" ca="1" si="318"/>
        <v>1.0004903700000001</v>
      </c>
      <c r="I1066" s="69">
        <f t="shared" si="307"/>
        <v>4.65E-2</v>
      </c>
      <c r="J1066" s="71">
        <f t="shared" si="308"/>
        <v>45184</v>
      </c>
      <c r="K1066" s="72">
        <f t="shared" si="309"/>
        <v>1</v>
      </c>
      <c r="L1066" s="73">
        <f t="shared" si="303"/>
        <v>1</v>
      </c>
      <c r="M1066" s="74">
        <f t="shared" si="304"/>
        <v>1.000180378</v>
      </c>
      <c r="N1066" s="74">
        <f t="shared" ca="1" si="305"/>
        <v>1.0006708360000001</v>
      </c>
      <c r="O1066" s="73">
        <f t="shared" si="310"/>
        <v>0</v>
      </c>
      <c r="P1066" s="70">
        <f t="shared" ca="1" si="311"/>
        <v>0.33541799999999999</v>
      </c>
      <c r="Q1066" s="70">
        <f t="shared" si="312"/>
        <v>0</v>
      </c>
      <c r="R1066" s="75" t="str">
        <f t="shared" si="313"/>
        <v>J=</v>
      </c>
      <c r="S1066" s="71">
        <f t="shared" si="314"/>
        <v>45366</v>
      </c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</row>
    <row r="1067" spans="1:191" x14ac:dyDescent="0.15">
      <c r="A1067" s="68">
        <f t="shared" si="306"/>
        <v>45188</v>
      </c>
      <c r="B1067" s="82">
        <f t="shared" ca="1" si="315"/>
        <v>500.67106149</v>
      </c>
      <c r="C1067" s="70">
        <f t="shared" si="302"/>
        <v>500</v>
      </c>
      <c r="D1067" s="11">
        <f ca="1">IF(A1067&lt;$B$1,VLOOKUP(A1067,[1]DI!$A$4:$B$15000,2),0)</f>
        <v>0.13150000000000001</v>
      </c>
      <c r="E1067" s="70">
        <f t="shared" ca="1" si="316"/>
        <v>1.0004903700000001</v>
      </c>
      <c r="F1067" s="70">
        <f ca="1">(TRUNC(PRODUCT($E$12:$E1066),16))</f>
        <v>1.2888017686262701</v>
      </c>
      <c r="G1067" s="70">
        <f t="shared" ca="1" si="317"/>
        <v>1.2875387182986</v>
      </c>
      <c r="H1067" s="70">
        <f t="shared" ca="1" si="318"/>
        <v>1.00098098</v>
      </c>
      <c r="I1067" s="69">
        <f t="shared" si="307"/>
        <v>4.65E-2</v>
      </c>
      <c r="J1067" s="71">
        <f t="shared" si="308"/>
        <v>45184</v>
      </c>
      <c r="K1067" s="72">
        <f t="shared" si="309"/>
        <v>2</v>
      </c>
      <c r="L1067" s="73">
        <f t="shared" si="303"/>
        <v>2</v>
      </c>
      <c r="M1067" s="74">
        <f t="shared" si="304"/>
        <v>1.0003607889999999</v>
      </c>
      <c r="N1067" s="74">
        <f t="shared" ca="1" si="305"/>
        <v>1.0013421229999999</v>
      </c>
      <c r="O1067" s="73">
        <f t="shared" si="310"/>
        <v>0</v>
      </c>
      <c r="P1067" s="70">
        <f t="shared" ca="1" si="311"/>
        <v>0.67106149000000004</v>
      </c>
      <c r="Q1067" s="70">
        <f t="shared" si="312"/>
        <v>0</v>
      </c>
      <c r="R1067" s="75" t="str">
        <f t="shared" si="313"/>
        <v>J=</v>
      </c>
      <c r="S1067" s="71">
        <f t="shared" si="314"/>
        <v>45366</v>
      </c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</row>
    <row r="1068" spans="1:191" x14ac:dyDescent="0.15">
      <c r="A1068" s="68">
        <f t="shared" si="306"/>
        <v>45189</v>
      </c>
      <c r="B1068" s="82">
        <f t="shared" ca="1" si="315"/>
        <v>501.00692999</v>
      </c>
      <c r="C1068" s="70">
        <f t="shared" si="302"/>
        <v>500</v>
      </c>
      <c r="D1068" s="11">
        <f ca="1">IF(A1068&lt;$B$1,VLOOKUP(A1068,[1]DI!$A$4:$B$15000,2),0)</f>
        <v>0.13150000000000001</v>
      </c>
      <c r="E1068" s="70">
        <f t="shared" ca="1" si="316"/>
        <v>1.0004903700000001</v>
      </c>
      <c r="F1068" s="70">
        <f ca="1">(TRUNC(PRODUCT($E$12:$E1067),16))</f>
        <v>1.2894337583495501</v>
      </c>
      <c r="G1068" s="70">
        <f t="shared" ca="1" si="317"/>
        <v>1.2875387182986</v>
      </c>
      <c r="H1068" s="70">
        <f t="shared" ca="1" si="318"/>
        <v>1.0014718300000001</v>
      </c>
      <c r="I1068" s="69">
        <f t="shared" si="307"/>
        <v>4.65E-2</v>
      </c>
      <c r="J1068" s="71">
        <f t="shared" si="308"/>
        <v>45184</v>
      </c>
      <c r="K1068" s="72">
        <f t="shared" si="309"/>
        <v>3</v>
      </c>
      <c r="L1068" s="73">
        <f t="shared" si="303"/>
        <v>3</v>
      </c>
      <c r="M1068" s="74">
        <f t="shared" si="304"/>
        <v>1.0005412330000001</v>
      </c>
      <c r="N1068" s="74">
        <f t="shared" ca="1" si="305"/>
        <v>1.0020138599999999</v>
      </c>
      <c r="O1068" s="73">
        <f t="shared" si="310"/>
        <v>0</v>
      </c>
      <c r="P1068" s="70">
        <f t="shared" ca="1" si="311"/>
        <v>1.0069299899999999</v>
      </c>
      <c r="Q1068" s="70">
        <f t="shared" si="312"/>
        <v>0</v>
      </c>
      <c r="R1068" s="75" t="str">
        <f t="shared" si="313"/>
        <v>J=</v>
      </c>
      <c r="S1068" s="71">
        <f t="shared" si="314"/>
        <v>45366</v>
      </c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</row>
    <row r="1069" spans="1:191" x14ac:dyDescent="0.15">
      <c r="A1069" s="68">
        <f t="shared" si="306"/>
        <v>45190</v>
      </c>
      <c r="B1069" s="82">
        <f t="shared" ca="1" si="315"/>
        <v>501.34302300000002</v>
      </c>
      <c r="C1069" s="70">
        <f t="shared" si="302"/>
        <v>500</v>
      </c>
      <c r="D1069" s="11">
        <f ca="1">IF(A1069&lt;$B$1,VLOOKUP(A1069,[1]DI!$A$4:$B$15000,2),0)</f>
        <v>0.1265</v>
      </c>
      <c r="E1069" s="70">
        <f t="shared" ca="1" si="316"/>
        <v>1.0004727899999999</v>
      </c>
      <c r="F1069" s="70">
        <f ca="1">(TRUNC(PRODUCT($E$12:$E1068),16))</f>
        <v>1.2900660579816301</v>
      </c>
      <c r="G1069" s="70">
        <f t="shared" ca="1" si="317"/>
        <v>1.2875387182986</v>
      </c>
      <c r="H1069" s="70">
        <f t="shared" ca="1" si="318"/>
        <v>1.00196292</v>
      </c>
      <c r="I1069" s="69">
        <f t="shared" si="307"/>
        <v>4.65E-2</v>
      </c>
      <c r="J1069" s="71">
        <f t="shared" si="308"/>
        <v>45184</v>
      </c>
      <c r="K1069" s="72">
        <f t="shared" si="309"/>
        <v>4</v>
      </c>
      <c r="L1069" s="73">
        <f t="shared" si="303"/>
        <v>4</v>
      </c>
      <c r="M1069" s="74">
        <f t="shared" si="304"/>
        <v>1.000721709</v>
      </c>
      <c r="N1069" s="74">
        <f t="shared" ca="1" si="305"/>
        <v>1.002686046</v>
      </c>
      <c r="O1069" s="73">
        <f t="shared" si="310"/>
        <v>0</v>
      </c>
      <c r="P1069" s="70">
        <f t="shared" ca="1" si="311"/>
        <v>1.3430230000000001</v>
      </c>
      <c r="Q1069" s="70">
        <f t="shared" si="312"/>
        <v>0</v>
      </c>
      <c r="R1069" s="75" t="str">
        <f t="shared" si="313"/>
        <v>J=</v>
      </c>
      <c r="S1069" s="71">
        <f t="shared" si="314"/>
        <v>45366</v>
      </c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</row>
    <row r="1070" spans="1:191" x14ac:dyDescent="0.15">
      <c r="A1070" s="68">
        <f t="shared" si="306"/>
        <v>45191</v>
      </c>
      <c r="B1070" s="82">
        <f t="shared" ca="1" si="315"/>
        <v>501.67052799999999</v>
      </c>
      <c r="C1070" s="70">
        <f t="shared" si="302"/>
        <v>500</v>
      </c>
      <c r="D1070" s="11">
        <f ca="1">IF(A1070&lt;$B$1,VLOOKUP(A1070,[1]DI!$A$4:$B$15000,2),0)</f>
        <v>0.1265</v>
      </c>
      <c r="E1070" s="70">
        <f t="shared" ca="1" si="316"/>
        <v>1.0004727899999999</v>
      </c>
      <c r="F1070" s="70">
        <f ca="1">(TRUNC(PRODUCT($E$12:$E1069),16))</f>
        <v>1.29067598831318</v>
      </c>
      <c r="G1070" s="70">
        <f t="shared" ca="1" si="317"/>
        <v>1.2875387182986</v>
      </c>
      <c r="H1070" s="70">
        <f t="shared" ca="1" si="318"/>
        <v>1.00243664</v>
      </c>
      <c r="I1070" s="69">
        <f t="shared" si="307"/>
        <v>4.65E-2</v>
      </c>
      <c r="J1070" s="71">
        <f t="shared" si="308"/>
        <v>45184</v>
      </c>
      <c r="K1070" s="72">
        <f t="shared" si="309"/>
        <v>5</v>
      </c>
      <c r="L1070" s="73">
        <f t="shared" si="303"/>
        <v>5</v>
      </c>
      <c r="M1070" s="74">
        <f t="shared" si="304"/>
        <v>1.000902218</v>
      </c>
      <c r="N1070" s="74">
        <f t="shared" ca="1" si="305"/>
        <v>1.003341056</v>
      </c>
      <c r="O1070" s="73">
        <f t="shared" si="310"/>
        <v>0</v>
      </c>
      <c r="P1070" s="70">
        <f t="shared" ca="1" si="311"/>
        <v>1.670528</v>
      </c>
      <c r="Q1070" s="70">
        <f t="shared" si="312"/>
        <v>0</v>
      </c>
      <c r="R1070" s="75" t="str">
        <f t="shared" si="313"/>
        <v>J=</v>
      </c>
      <c r="S1070" s="71">
        <f t="shared" si="314"/>
        <v>45366</v>
      </c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</row>
    <row r="1071" spans="1:191" x14ac:dyDescent="0.15">
      <c r="A1071" s="68">
        <f t="shared" si="306"/>
        <v>45192</v>
      </c>
      <c r="B1071" s="82">
        <f t="shared" ca="1" si="315"/>
        <v>501.998245</v>
      </c>
      <c r="C1071" s="70">
        <f t="shared" si="302"/>
        <v>500</v>
      </c>
      <c r="D1071" s="11">
        <f ca="1">IF(A1071&lt;$B$1,VLOOKUP(A1071,[1]DI!$A$4:$B$15000,2),0)</f>
        <v>0</v>
      </c>
      <c r="E1071" s="70">
        <f t="shared" ca="1" si="316"/>
        <v>1</v>
      </c>
      <c r="F1071" s="70">
        <f ca="1">(TRUNC(PRODUCT($E$12:$E1070),16))</f>
        <v>1.2912862070136999</v>
      </c>
      <c r="G1071" s="70">
        <f t="shared" ca="1" si="317"/>
        <v>1.2875387182986</v>
      </c>
      <c r="H1071" s="70">
        <f t="shared" ca="1" si="318"/>
        <v>1.00291058</v>
      </c>
      <c r="I1071" s="69">
        <f t="shared" si="307"/>
        <v>4.65E-2</v>
      </c>
      <c r="J1071" s="71">
        <f t="shared" si="308"/>
        <v>45184</v>
      </c>
      <c r="K1071" s="72">
        <f t="shared" si="309"/>
        <v>5</v>
      </c>
      <c r="L1071" s="73">
        <f t="shared" si="303"/>
        <v>6</v>
      </c>
      <c r="M1071" s="74">
        <f t="shared" si="304"/>
        <v>1.001082759</v>
      </c>
      <c r="N1071" s="74">
        <f t="shared" ca="1" si="305"/>
        <v>1.00399649</v>
      </c>
      <c r="O1071" s="73">
        <f t="shared" si="310"/>
        <v>0</v>
      </c>
      <c r="P1071" s="70">
        <f t="shared" ca="1" si="311"/>
        <v>1.998245</v>
      </c>
      <c r="Q1071" s="70">
        <f t="shared" si="312"/>
        <v>0</v>
      </c>
      <c r="R1071" s="75" t="str">
        <f t="shared" si="313"/>
        <v>J=</v>
      </c>
      <c r="S1071" s="71">
        <f t="shared" si="314"/>
        <v>45366</v>
      </c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</row>
    <row r="1072" spans="1:191" x14ac:dyDescent="0.15">
      <c r="A1072" s="68">
        <f t="shared" si="306"/>
        <v>45193</v>
      </c>
      <c r="B1072" s="82">
        <f t="shared" ca="1" si="315"/>
        <v>501.998245</v>
      </c>
      <c r="C1072" s="70">
        <f t="shared" si="302"/>
        <v>500</v>
      </c>
      <c r="D1072" s="11">
        <f ca="1">IF(A1072&lt;$B$1,VLOOKUP(A1072,[1]DI!$A$4:$B$15000,2),0)</f>
        <v>0</v>
      </c>
      <c r="E1072" s="70">
        <f t="shared" ca="1" si="316"/>
        <v>1</v>
      </c>
      <c r="F1072" s="70">
        <f ca="1">(TRUNC(PRODUCT($E$12:$E1071),16))</f>
        <v>1.2912862070136999</v>
      </c>
      <c r="G1072" s="70">
        <f t="shared" ca="1" si="317"/>
        <v>1.2875387182986</v>
      </c>
      <c r="H1072" s="70">
        <f t="shared" ca="1" si="318"/>
        <v>1.00291058</v>
      </c>
      <c r="I1072" s="69">
        <f t="shared" si="307"/>
        <v>4.65E-2</v>
      </c>
      <c r="J1072" s="71">
        <f t="shared" si="308"/>
        <v>45184</v>
      </c>
      <c r="K1072" s="72">
        <f t="shared" si="309"/>
        <v>5</v>
      </c>
      <c r="L1072" s="73">
        <f t="shared" si="303"/>
        <v>6</v>
      </c>
      <c r="M1072" s="74">
        <f t="shared" si="304"/>
        <v>1.001082759</v>
      </c>
      <c r="N1072" s="74">
        <f t="shared" ca="1" si="305"/>
        <v>1.00399649</v>
      </c>
      <c r="O1072" s="73">
        <f t="shared" si="310"/>
        <v>0</v>
      </c>
      <c r="P1072" s="70">
        <f t="shared" ca="1" si="311"/>
        <v>1.998245</v>
      </c>
      <c r="Q1072" s="70">
        <f t="shared" si="312"/>
        <v>0</v>
      </c>
      <c r="R1072" s="75" t="str">
        <f t="shared" si="313"/>
        <v>J=</v>
      </c>
      <c r="S1072" s="71">
        <f t="shared" si="314"/>
        <v>45366</v>
      </c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</row>
    <row r="1073" spans="1:191" x14ac:dyDescent="0.15">
      <c r="A1073" s="68">
        <f t="shared" si="306"/>
        <v>45194</v>
      </c>
      <c r="B1073" s="82">
        <f t="shared" ca="1" si="315"/>
        <v>501.998245</v>
      </c>
      <c r="C1073" s="70">
        <f t="shared" si="302"/>
        <v>500</v>
      </c>
      <c r="D1073" s="11">
        <f ca="1">IF(A1073&lt;$B$1,VLOOKUP(A1073,[1]DI!$A$4:$B$15000,2),0)</f>
        <v>0.1265</v>
      </c>
      <c r="E1073" s="70">
        <f t="shared" ca="1" si="316"/>
        <v>1.0004727899999999</v>
      </c>
      <c r="F1073" s="70">
        <f ca="1">(TRUNC(PRODUCT($E$12:$E1072),16))</f>
        <v>1.2912862070136999</v>
      </c>
      <c r="G1073" s="70">
        <f t="shared" ca="1" si="317"/>
        <v>1.2875387182986</v>
      </c>
      <c r="H1073" s="70">
        <f t="shared" ca="1" si="318"/>
        <v>1.00291058</v>
      </c>
      <c r="I1073" s="69">
        <f t="shared" si="307"/>
        <v>4.65E-2</v>
      </c>
      <c r="J1073" s="71">
        <f t="shared" si="308"/>
        <v>45184</v>
      </c>
      <c r="K1073" s="72">
        <f t="shared" si="309"/>
        <v>6</v>
      </c>
      <c r="L1073" s="73">
        <f t="shared" si="303"/>
        <v>6</v>
      </c>
      <c r="M1073" s="74">
        <f t="shared" si="304"/>
        <v>1.001082759</v>
      </c>
      <c r="N1073" s="74">
        <f t="shared" ca="1" si="305"/>
        <v>1.00399649</v>
      </c>
      <c r="O1073" s="73">
        <f t="shared" si="310"/>
        <v>0</v>
      </c>
      <c r="P1073" s="70">
        <f t="shared" ca="1" si="311"/>
        <v>1.998245</v>
      </c>
      <c r="Q1073" s="70">
        <f t="shared" si="312"/>
        <v>0</v>
      </c>
      <c r="R1073" s="75" t="str">
        <f t="shared" si="313"/>
        <v>J=</v>
      </c>
      <c r="S1073" s="71">
        <f t="shared" si="314"/>
        <v>45366</v>
      </c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</row>
    <row r="1074" spans="1:191" x14ac:dyDescent="0.15">
      <c r="A1074" s="68">
        <f t="shared" si="306"/>
        <v>45195</v>
      </c>
      <c r="B1074" s="82">
        <f t="shared" ca="1" si="315"/>
        <v>502.32617899000002</v>
      </c>
      <c r="C1074" s="70">
        <f t="shared" si="302"/>
        <v>500</v>
      </c>
      <c r="D1074" s="11">
        <f ca="1">IF(A1074&lt;$B$1,VLOOKUP(A1074,[1]DI!$A$4:$B$15000,2),0)</f>
        <v>0.1265</v>
      </c>
      <c r="E1074" s="70">
        <f t="shared" ca="1" si="316"/>
        <v>1.0004727899999999</v>
      </c>
      <c r="F1074" s="70">
        <f ca="1">(TRUNC(PRODUCT($E$12:$E1073),16))</f>
        <v>1.2918967142195099</v>
      </c>
      <c r="G1074" s="70">
        <f t="shared" ca="1" si="317"/>
        <v>1.2875387182986</v>
      </c>
      <c r="H1074" s="70">
        <f t="shared" ca="1" si="318"/>
        <v>1.0033847499999999</v>
      </c>
      <c r="I1074" s="69">
        <f t="shared" si="307"/>
        <v>4.65E-2</v>
      </c>
      <c r="J1074" s="71">
        <f t="shared" si="308"/>
        <v>45184</v>
      </c>
      <c r="K1074" s="72">
        <f t="shared" si="309"/>
        <v>7</v>
      </c>
      <c r="L1074" s="73">
        <f t="shared" si="303"/>
        <v>7</v>
      </c>
      <c r="M1074" s="74">
        <f t="shared" si="304"/>
        <v>1.001263332</v>
      </c>
      <c r="N1074" s="74">
        <f t="shared" ca="1" si="305"/>
        <v>1.004652358</v>
      </c>
      <c r="O1074" s="73">
        <f t="shared" si="310"/>
        <v>0</v>
      </c>
      <c r="P1074" s="70">
        <f t="shared" ca="1" si="311"/>
        <v>2.3261789899999998</v>
      </c>
      <c r="Q1074" s="70">
        <f t="shared" si="312"/>
        <v>0</v>
      </c>
      <c r="R1074" s="75" t="str">
        <f t="shared" si="313"/>
        <v>J=</v>
      </c>
      <c r="S1074" s="71">
        <f t="shared" si="314"/>
        <v>45366</v>
      </c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</row>
    <row r="1075" spans="1:191" x14ac:dyDescent="0.15">
      <c r="A1075" s="68">
        <f t="shared" si="306"/>
        <v>45196</v>
      </c>
      <c r="B1075" s="82">
        <f t="shared" ca="1" si="315"/>
        <v>502.65432550000003</v>
      </c>
      <c r="C1075" s="70">
        <f t="shared" si="302"/>
        <v>500</v>
      </c>
      <c r="D1075" s="11">
        <f ca="1">IF(A1075&lt;$B$1,VLOOKUP(A1075,[1]DI!$A$4:$B$15000,2),0)</f>
        <v>0.1265</v>
      </c>
      <c r="E1075" s="70">
        <f t="shared" ca="1" si="316"/>
        <v>1.0004727899999999</v>
      </c>
      <c r="F1075" s="70">
        <f ca="1">(TRUNC(PRODUCT($E$12:$E1074),16))</f>
        <v>1.29250751006703</v>
      </c>
      <c r="G1075" s="70">
        <f t="shared" ca="1" si="317"/>
        <v>1.2875387182986</v>
      </c>
      <c r="H1075" s="70">
        <f t="shared" ca="1" si="318"/>
        <v>1.0038591400000001</v>
      </c>
      <c r="I1075" s="69">
        <f t="shared" si="307"/>
        <v>4.65E-2</v>
      </c>
      <c r="J1075" s="71">
        <f t="shared" si="308"/>
        <v>45184</v>
      </c>
      <c r="K1075" s="72">
        <f t="shared" si="309"/>
        <v>8</v>
      </c>
      <c r="L1075" s="73">
        <f t="shared" si="303"/>
        <v>8</v>
      </c>
      <c r="M1075" s="74">
        <f t="shared" si="304"/>
        <v>1.0014439390000001</v>
      </c>
      <c r="N1075" s="74">
        <f t="shared" ca="1" si="305"/>
        <v>1.005308651</v>
      </c>
      <c r="O1075" s="73">
        <f t="shared" si="310"/>
        <v>0</v>
      </c>
      <c r="P1075" s="70">
        <f t="shared" ca="1" si="311"/>
        <v>2.6543255000000001</v>
      </c>
      <c r="Q1075" s="70">
        <f t="shared" si="312"/>
        <v>0</v>
      </c>
      <c r="R1075" s="75" t="str">
        <f t="shared" si="313"/>
        <v>J=</v>
      </c>
      <c r="S1075" s="71">
        <f t="shared" si="314"/>
        <v>45366</v>
      </c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</row>
    <row r="1076" spans="1:191" x14ac:dyDescent="0.15">
      <c r="A1076" s="68">
        <f t="shared" si="306"/>
        <v>45197</v>
      </c>
      <c r="B1076" s="82">
        <f t="shared" ca="1" si="315"/>
        <v>502.9826845</v>
      </c>
      <c r="C1076" s="70">
        <f t="shared" si="302"/>
        <v>500</v>
      </c>
      <c r="D1076" s="11">
        <f ca="1">IF(A1076&lt;$B$1,VLOOKUP(A1076,[1]DI!$A$4:$B$15000,2),0)</f>
        <v>0.1265</v>
      </c>
      <c r="E1076" s="70">
        <f t="shared" ca="1" si="316"/>
        <v>1.0004727899999999</v>
      </c>
      <c r="F1076" s="70">
        <f ca="1">(TRUNC(PRODUCT($E$12:$E1075),16))</f>
        <v>1.29311859469271</v>
      </c>
      <c r="G1076" s="70">
        <f t="shared" ca="1" si="317"/>
        <v>1.2875387182986</v>
      </c>
      <c r="H1076" s="70">
        <f t="shared" ca="1" si="318"/>
        <v>1.00433375</v>
      </c>
      <c r="I1076" s="69">
        <f t="shared" si="307"/>
        <v>4.65E-2</v>
      </c>
      <c r="J1076" s="71">
        <f t="shared" si="308"/>
        <v>45184</v>
      </c>
      <c r="K1076" s="72">
        <f t="shared" si="309"/>
        <v>9</v>
      </c>
      <c r="L1076" s="73">
        <f t="shared" si="303"/>
        <v>9</v>
      </c>
      <c r="M1076" s="74">
        <f t="shared" si="304"/>
        <v>1.0016245779999999</v>
      </c>
      <c r="N1076" s="74">
        <f t="shared" ca="1" si="305"/>
        <v>1.0059653690000001</v>
      </c>
      <c r="O1076" s="73">
        <f t="shared" si="310"/>
        <v>0</v>
      </c>
      <c r="P1076" s="70">
        <f t="shared" ca="1" si="311"/>
        <v>2.9826845</v>
      </c>
      <c r="Q1076" s="70">
        <f t="shared" si="312"/>
        <v>0</v>
      </c>
      <c r="R1076" s="75" t="str">
        <f t="shared" si="313"/>
        <v>J=</v>
      </c>
      <c r="S1076" s="71">
        <f t="shared" si="314"/>
        <v>45366</v>
      </c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</row>
    <row r="1077" spans="1:191" x14ac:dyDescent="0.15">
      <c r="A1077" s="68">
        <f t="shared" si="306"/>
        <v>45198</v>
      </c>
      <c r="B1077" s="82">
        <f t="shared" ca="1" si="315"/>
        <v>503.31126</v>
      </c>
      <c r="C1077" s="70">
        <f t="shared" si="302"/>
        <v>500</v>
      </c>
      <c r="D1077" s="11">
        <f ca="1">IF(A1077&lt;$B$1,VLOOKUP(A1077,[1]DI!$A$4:$B$15000,2),0)</f>
        <v>0.1265</v>
      </c>
      <c r="E1077" s="70">
        <f t="shared" ca="1" si="316"/>
        <v>1.0004727899999999</v>
      </c>
      <c r="F1077" s="70">
        <f ca="1">(TRUNC(PRODUCT($E$12:$E1076),16))</f>
        <v>1.2937299682331</v>
      </c>
      <c r="G1077" s="70">
        <f t="shared" ca="1" si="317"/>
        <v>1.2875387182986</v>
      </c>
      <c r="H1077" s="70">
        <f t="shared" ca="1" si="318"/>
        <v>1.0048085899999999</v>
      </c>
      <c r="I1077" s="69">
        <f t="shared" si="307"/>
        <v>4.65E-2</v>
      </c>
      <c r="J1077" s="71">
        <f t="shared" si="308"/>
        <v>45184</v>
      </c>
      <c r="K1077" s="72">
        <f t="shared" si="309"/>
        <v>10</v>
      </c>
      <c r="L1077" s="73">
        <f t="shared" si="303"/>
        <v>10</v>
      </c>
      <c r="M1077" s="74">
        <f t="shared" si="304"/>
        <v>1.001805249</v>
      </c>
      <c r="N1077" s="74">
        <f t="shared" ca="1" si="305"/>
        <v>1.0066225200000001</v>
      </c>
      <c r="O1077" s="73">
        <f t="shared" si="310"/>
        <v>0</v>
      </c>
      <c r="P1077" s="70">
        <f t="shared" ca="1" si="311"/>
        <v>3.3112599999999999</v>
      </c>
      <c r="Q1077" s="70">
        <f t="shared" si="312"/>
        <v>0</v>
      </c>
      <c r="R1077" s="75" t="str">
        <f t="shared" si="313"/>
        <v>J=</v>
      </c>
      <c r="S1077" s="71">
        <f t="shared" si="314"/>
        <v>45366</v>
      </c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</row>
    <row r="1078" spans="1:191" x14ac:dyDescent="0.15">
      <c r="A1078" s="68">
        <f t="shared" si="306"/>
        <v>45199</v>
      </c>
      <c r="B1078" s="82">
        <f t="shared" ca="1" si="315"/>
        <v>503.64005300000002</v>
      </c>
      <c r="C1078" s="70">
        <f t="shared" si="302"/>
        <v>500</v>
      </c>
      <c r="D1078" s="11">
        <f ca="1">IF(A1078&lt;$B$1,VLOOKUP(A1078,[1]DI!$A$4:$B$15000,2),0)</f>
        <v>0</v>
      </c>
      <c r="E1078" s="70">
        <f t="shared" ca="1" si="316"/>
        <v>1</v>
      </c>
      <c r="F1078" s="70">
        <f ca="1">(TRUNC(PRODUCT($E$12:$E1077),16))</f>
        <v>1.2943416308247799</v>
      </c>
      <c r="G1078" s="70">
        <f t="shared" ca="1" si="317"/>
        <v>1.2875387182986</v>
      </c>
      <c r="H1078" s="70">
        <f t="shared" ca="1" si="318"/>
        <v>1.0052836599999999</v>
      </c>
      <c r="I1078" s="69">
        <f t="shared" si="307"/>
        <v>4.65E-2</v>
      </c>
      <c r="J1078" s="71">
        <f t="shared" si="308"/>
        <v>45184</v>
      </c>
      <c r="K1078" s="72">
        <f t="shared" si="309"/>
        <v>10</v>
      </c>
      <c r="L1078" s="73">
        <f t="shared" si="303"/>
        <v>11</v>
      </c>
      <c r="M1078" s="74">
        <f t="shared" si="304"/>
        <v>1.0019859529999999</v>
      </c>
      <c r="N1078" s="74">
        <f t="shared" ca="1" si="305"/>
        <v>1.0072801060000001</v>
      </c>
      <c r="O1078" s="73">
        <f t="shared" si="310"/>
        <v>0</v>
      </c>
      <c r="P1078" s="70">
        <f t="shared" ca="1" si="311"/>
        <v>3.640053</v>
      </c>
      <c r="Q1078" s="70">
        <f t="shared" si="312"/>
        <v>0</v>
      </c>
      <c r="R1078" s="75" t="str">
        <f t="shared" si="313"/>
        <v>J=</v>
      </c>
      <c r="S1078" s="71">
        <f t="shared" si="314"/>
        <v>45366</v>
      </c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</row>
    <row r="1079" spans="1:191" x14ac:dyDescent="0.15">
      <c r="A1079" s="68">
        <f t="shared" si="306"/>
        <v>45200</v>
      </c>
      <c r="B1079" s="82">
        <f t="shared" ca="1" si="315"/>
        <v>503.64005300000002</v>
      </c>
      <c r="C1079" s="70">
        <f t="shared" si="302"/>
        <v>500</v>
      </c>
      <c r="D1079" s="11">
        <f ca="1">IF(A1079&lt;$B$1,VLOOKUP(A1079,[1]DI!$A$4:$B$15000,2),0)</f>
        <v>0</v>
      </c>
      <c r="E1079" s="70">
        <f t="shared" ca="1" si="316"/>
        <v>1</v>
      </c>
      <c r="F1079" s="70">
        <f ca="1">(TRUNC(PRODUCT($E$12:$E1078),16))</f>
        <v>1.2943416308247799</v>
      </c>
      <c r="G1079" s="70">
        <f t="shared" ca="1" si="317"/>
        <v>1.2875387182986</v>
      </c>
      <c r="H1079" s="70">
        <f t="shared" ca="1" si="318"/>
        <v>1.0052836599999999</v>
      </c>
      <c r="I1079" s="69">
        <f t="shared" si="307"/>
        <v>4.65E-2</v>
      </c>
      <c r="J1079" s="71">
        <f t="shared" si="308"/>
        <v>45184</v>
      </c>
      <c r="K1079" s="72">
        <f t="shared" si="309"/>
        <v>10</v>
      </c>
      <c r="L1079" s="73">
        <f t="shared" si="303"/>
        <v>11</v>
      </c>
      <c r="M1079" s="74">
        <f t="shared" si="304"/>
        <v>1.0019859529999999</v>
      </c>
      <c r="N1079" s="74">
        <f t="shared" ca="1" si="305"/>
        <v>1.0072801060000001</v>
      </c>
      <c r="O1079" s="73">
        <f t="shared" si="310"/>
        <v>0</v>
      </c>
      <c r="P1079" s="70">
        <f t="shared" ca="1" si="311"/>
        <v>3.640053</v>
      </c>
      <c r="Q1079" s="70">
        <f t="shared" si="312"/>
        <v>0</v>
      </c>
      <c r="R1079" s="75" t="str">
        <f t="shared" si="313"/>
        <v>J=</v>
      </c>
      <c r="S1079" s="71">
        <f t="shared" si="314"/>
        <v>45366</v>
      </c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</row>
    <row r="1080" spans="1:191" x14ac:dyDescent="0.15">
      <c r="A1080" s="68">
        <f t="shared" si="306"/>
        <v>45201</v>
      </c>
      <c r="B1080" s="82">
        <f t="shared" ca="1" si="315"/>
        <v>503.64005300000002</v>
      </c>
      <c r="C1080" s="70">
        <f t="shared" si="302"/>
        <v>500</v>
      </c>
      <c r="D1080" s="11">
        <f ca="1">IF(A1080&lt;$B$1,VLOOKUP(A1080,[1]DI!$A$4:$B$15000,2),0)</f>
        <v>0.1265</v>
      </c>
      <c r="E1080" s="70">
        <f t="shared" ca="1" si="316"/>
        <v>1.0004727899999999</v>
      </c>
      <c r="F1080" s="70">
        <f ca="1">(TRUNC(PRODUCT($E$12:$E1079),16))</f>
        <v>1.2943416308247799</v>
      </c>
      <c r="G1080" s="70">
        <f t="shared" ca="1" si="317"/>
        <v>1.2875387182986</v>
      </c>
      <c r="H1080" s="70">
        <f t="shared" ca="1" si="318"/>
        <v>1.0052836599999999</v>
      </c>
      <c r="I1080" s="69">
        <f t="shared" si="307"/>
        <v>4.65E-2</v>
      </c>
      <c r="J1080" s="71">
        <f t="shared" si="308"/>
        <v>45184</v>
      </c>
      <c r="K1080" s="72">
        <f t="shared" si="309"/>
        <v>11</v>
      </c>
      <c r="L1080" s="73">
        <f t="shared" si="303"/>
        <v>11</v>
      </c>
      <c r="M1080" s="74">
        <f t="shared" si="304"/>
        <v>1.0019859529999999</v>
      </c>
      <c r="N1080" s="74">
        <f t="shared" ca="1" si="305"/>
        <v>1.0072801060000001</v>
      </c>
      <c r="O1080" s="73">
        <f t="shared" si="310"/>
        <v>0</v>
      </c>
      <c r="P1080" s="70">
        <f t="shared" ca="1" si="311"/>
        <v>3.640053</v>
      </c>
      <c r="Q1080" s="70">
        <f t="shared" si="312"/>
        <v>0</v>
      </c>
      <c r="R1080" s="75" t="str">
        <f t="shared" si="313"/>
        <v>J=</v>
      </c>
      <c r="S1080" s="71">
        <f t="shared" si="314"/>
        <v>45366</v>
      </c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</row>
    <row r="1081" spans="1:191" x14ac:dyDescent="0.15">
      <c r="A1081" s="68">
        <f t="shared" si="306"/>
        <v>45202</v>
      </c>
      <c r="B1081" s="82">
        <f t="shared" ca="1" si="315"/>
        <v>503.96905400000003</v>
      </c>
      <c r="C1081" s="70">
        <f t="shared" si="302"/>
        <v>500</v>
      </c>
      <c r="D1081" s="11">
        <f ca="1">IF(A1081&lt;$B$1,VLOOKUP(A1081,[1]DI!$A$4:$B$15000,2),0)</f>
        <v>0.1265</v>
      </c>
      <c r="E1081" s="70">
        <f t="shared" ca="1" si="316"/>
        <v>1.0004727899999999</v>
      </c>
      <c r="F1081" s="70">
        <f ca="1">(TRUNC(PRODUCT($E$12:$E1080),16))</f>
        <v>1.2949535826044201</v>
      </c>
      <c r="G1081" s="70">
        <f t="shared" ca="1" si="317"/>
        <v>1.2875387182986</v>
      </c>
      <c r="H1081" s="70">
        <f t="shared" ca="1" si="318"/>
        <v>1.00575894</v>
      </c>
      <c r="I1081" s="69">
        <f t="shared" si="307"/>
        <v>4.65E-2</v>
      </c>
      <c r="J1081" s="71">
        <f t="shared" si="308"/>
        <v>45184</v>
      </c>
      <c r="K1081" s="72">
        <f t="shared" si="309"/>
        <v>12</v>
      </c>
      <c r="L1081" s="73">
        <f t="shared" si="303"/>
        <v>12</v>
      </c>
      <c r="M1081" s="74">
        <f t="shared" si="304"/>
        <v>1.0021666899999999</v>
      </c>
      <c r="N1081" s="74">
        <f t="shared" ca="1" si="305"/>
        <v>1.0079381080000001</v>
      </c>
      <c r="O1081" s="73">
        <f t="shared" si="310"/>
        <v>0</v>
      </c>
      <c r="P1081" s="70">
        <f t="shared" ca="1" si="311"/>
        <v>3.9690539999999999</v>
      </c>
      <c r="Q1081" s="70">
        <f t="shared" si="312"/>
        <v>0</v>
      </c>
      <c r="R1081" s="75" t="str">
        <f t="shared" si="313"/>
        <v>J=</v>
      </c>
      <c r="S1081" s="71">
        <f t="shared" si="314"/>
        <v>45366</v>
      </c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</row>
    <row r="1082" spans="1:191" x14ac:dyDescent="0.15">
      <c r="A1082" s="68">
        <f t="shared" si="306"/>
        <v>45203</v>
      </c>
      <c r="B1082" s="82">
        <f t="shared" ca="1" si="315"/>
        <v>504.29827698999998</v>
      </c>
      <c r="C1082" s="70">
        <f t="shared" ref="C1082:C1108" si="319">(C1081-Q1081)</f>
        <v>500</v>
      </c>
      <c r="D1082" s="11">
        <f ca="1">IF(A1082&lt;$B$1,VLOOKUP(A1082,[1]DI!$A$4:$B$15000,2),0)</f>
        <v>0.1265</v>
      </c>
      <c r="E1082" s="70">
        <f t="shared" ca="1" si="316"/>
        <v>1.0004727899999999</v>
      </c>
      <c r="F1082" s="70">
        <f ca="1">(TRUNC(PRODUCT($E$12:$E1081),16))</f>
        <v>1.29556582370873</v>
      </c>
      <c r="G1082" s="70">
        <f t="shared" ca="1" si="317"/>
        <v>1.2875387182986</v>
      </c>
      <c r="H1082" s="70">
        <f t="shared" ca="1" si="318"/>
        <v>1.0062344599999999</v>
      </c>
      <c r="I1082" s="69">
        <f t="shared" si="307"/>
        <v>4.65E-2</v>
      </c>
      <c r="J1082" s="71">
        <f t="shared" si="308"/>
        <v>45184</v>
      </c>
      <c r="K1082" s="72">
        <f t="shared" si="309"/>
        <v>13</v>
      </c>
      <c r="L1082" s="73">
        <f t="shared" ref="L1082:L1108" si="320">IF(AND(K1082=1,K1081=1),1,IF(K1082&gt;0,IF(K1082=K1081,K1082+1,K1082),0))</f>
        <v>13</v>
      </c>
      <c r="M1082" s="74">
        <f t="shared" ref="M1082:M1108" si="321">ROUND((I1082+1)^(L1082/252),9)</f>
        <v>1.0023474590000001</v>
      </c>
      <c r="N1082" s="74">
        <f t="shared" ref="N1082:N1108" ca="1" si="322">ROUND(H1082*M1082,9)</f>
        <v>1.0085965539999999</v>
      </c>
      <c r="O1082" s="73">
        <f t="shared" si="310"/>
        <v>0</v>
      </c>
      <c r="P1082" s="70">
        <f t="shared" ca="1" si="311"/>
        <v>4.2982769899999997</v>
      </c>
      <c r="Q1082" s="70">
        <f t="shared" si="312"/>
        <v>0</v>
      </c>
      <c r="R1082" s="75" t="str">
        <f t="shared" si="313"/>
        <v>J=</v>
      </c>
      <c r="S1082" s="71">
        <f t="shared" si="314"/>
        <v>45366</v>
      </c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</row>
    <row r="1083" spans="1:191" x14ac:dyDescent="0.15">
      <c r="A1083" s="68">
        <f t="shared" si="306"/>
        <v>45204</v>
      </c>
      <c r="B1083" s="82">
        <f t="shared" ca="1" si="315"/>
        <v>504.62771299000002</v>
      </c>
      <c r="C1083" s="70">
        <f t="shared" si="319"/>
        <v>500</v>
      </c>
      <c r="D1083" s="11">
        <f ca="1">IF(A1083&lt;$B$1,VLOOKUP(A1083,[1]DI!$A$4:$B$15000,2),0)</f>
        <v>0.1265</v>
      </c>
      <c r="E1083" s="70">
        <f t="shared" ca="1" si="316"/>
        <v>1.0004727899999999</v>
      </c>
      <c r="F1083" s="70">
        <f ca="1">(TRUNC(PRODUCT($E$12:$E1082),16))</f>
        <v>1.29617835427453</v>
      </c>
      <c r="G1083" s="70">
        <f t="shared" ca="1" si="317"/>
        <v>1.2875387182986</v>
      </c>
      <c r="H1083" s="70">
        <f t="shared" ca="1" si="318"/>
        <v>1.0067102000000001</v>
      </c>
      <c r="I1083" s="69">
        <f t="shared" si="307"/>
        <v>4.65E-2</v>
      </c>
      <c r="J1083" s="71">
        <f t="shared" si="308"/>
        <v>45184</v>
      </c>
      <c r="K1083" s="72">
        <f t="shared" si="309"/>
        <v>14</v>
      </c>
      <c r="L1083" s="73">
        <f t="shared" si="320"/>
        <v>14</v>
      </c>
      <c r="M1083" s="74">
        <f t="shared" si="321"/>
        <v>1.0025282609999999</v>
      </c>
      <c r="N1083" s="74">
        <f t="shared" ca="1" si="322"/>
        <v>1.009255426</v>
      </c>
      <c r="O1083" s="73">
        <f t="shared" si="310"/>
        <v>0</v>
      </c>
      <c r="P1083" s="70">
        <f t="shared" ca="1" si="311"/>
        <v>4.62771299</v>
      </c>
      <c r="Q1083" s="70">
        <f t="shared" si="312"/>
        <v>0</v>
      </c>
      <c r="R1083" s="75" t="str">
        <f t="shared" si="313"/>
        <v>J=</v>
      </c>
      <c r="S1083" s="71">
        <f t="shared" si="314"/>
        <v>45366</v>
      </c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</row>
    <row r="1084" spans="1:191" x14ac:dyDescent="0.15">
      <c r="A1084" s="68">
        <f t="shared" si="306"/>
        <v>45205</v>
      </c>
      <c r="B1084" s="82">
        <f t="shared" ca="1" si="315"/>
        <v>504.95736149999999</v>
      </c>
      <c r="C1084" s="70">
        <f t="shared" si="319"/>
        <v>500</v>
      </c>
      <c r="D1084" s="11">
        <f ca="1">IF(A1084&lt;$B$1,VLOOKUP(A1084,[1]DI!$A$4:$B$15000,2),0)</f>
        <v>0.1265</v>
      </c>
      <c r="E1084" s="70">
        <f t="shared" ca="1" si="316"/>
        <v>1.0004727899999999</v>
      </c>
      <c r="F1084" s="70">
        <f ca="1">(TRUNC(PRODUCT($E$12:$E1083),16))</f>
        <v>1.29679117443864</v>
      </c>
      <c r="G1084" s="70">
        <f t="shared" ca="1" si="317"/>
        <v>1.2875387182986</v>
      </c>
      <c r="H1084" s="70">
        <f t="shared" ca="1" si="318"/>
        <v>1.0071861600000001</v>
      </c>
      <c r="I1084" s="69">
        <f t="shared" si="307"/>
        <v>4.65E-2</v>
      </c>
      <c r="J1084" s="71">
        <f t="shared" si="308"/>
        <v>45184</v>
      </c>
      <c r="K1084" s="72">
        <f t="shared" si="309"/>
        <v>15</v>
      </c>
      <c r="L1084" s="73">
        <f t="shared" si="320"/>
        <v>15</v>
      </c>
      <c r="M1084" s="74">
        <f t="shared" si="321"/>
        <v>1.0027090949999999</v>
      </c>
      <c r="N1084" s="74">
        <f t="shared" ca="1" si="322"/>
        <v>1.0099147230000001</v>
      </c>
      <c r="O1084" s="73">
        <f t="shared" si="310"/>
        <v>0</v>
      </c>
      <c r="P1084" s="70">
        <f t="shared" ca="1" si="311"/>
        <v>4.9573615000000002</v>
      </c>
      <c r="Q1084" s="70">
        <f t="shared" si="312"/>
        <v>0</v>
      </c>
      <c r="R1084" s="75" t="str">
        <f t="shared" si="313"/>
        <v>J=</v>
      </c>
      <c r="S1084" s="71">
        <f t="shared" si="314"/>
        <v>45366</v>
      </c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</row>
    <row r="1085" spans="1:191" x14ac:dyDescent="0.15">
      <c r="A1085" s="68">
        <f t="shared" si="306"/>
        <v>45206</v>
      </c>
      <c r="B1085" s="82">
        <f t="shared" ca="1" si="315"/>
        <v>505.28722800000003</v>
      </c>
      <c r="C1085" s="70">
        <f t="shared" si="319"/>
        <v>500</v>
      </c>
      <c r="D1085" s="11">
        <f ca="1">IF(A1085&lt;$B$1,VLOOKUP(A1085,[1]DI!$A$4:$B$15000,2),0)</f>
        <v>0</v>
      </c>
      <c r="E1085" s="70">
        <f t="shared" ca="1" si="316"/>
        <v>1</v>
      </c>
      <c r="F1085" s="70">
        <f ca="1">(TRUNC(PRODUCT($E$12:$E1084),16))</f>
        <v>1.29740428433801</v>
      </c>
      <c r="G1085" s="70">
        <f t="shared" ca="1" si="317"/>
        <v>1.2875387182986</v>
      </c>
      <c r="H1085" s="70">
        <f t="shared" ca="1" si="318"/>
        <v>1.0076623499999999</v>
      </c>
      <c r="I1085" s="69">
        <f t="shared" si="307"/>
        <v>4.65E-2</v>
      </c>
      <c r="J1085" s="71">
        <f t="shared" si="308"/>
        <v>45184</v>
      </c>
      <c r="K1085" s="72">
        <f t="shared" si="309"/>
        <v>15</v>
      </c>
      <c r="L1085" s="73">
        <f t="shared" si="320"/>
        <v>16</v>
      </c>
      <c r="M1085" s="74">
        <f t="shared" si="321"/>
        <v>1.002889962</v>
      </c>
      <c r="N1085" s="74">
        <f t="shared" ca="1" si="322"/>
        <v>1.0105744560000001</v>
      </c>
      <c r="O1085" s="73">
        <f t="shared" si="310"/>
        <v>0</v>
      </c>
      <c r="P1085" s="70">
        <f t="shared" ca="1" si="311"/>
        <v>5.2872279999999998</v>
      </c>
      <c r="Q1085" s="70">
        <f t="shared" si="312"/>
        <v>0</v>
      </c>
      <c r="R1085" s="75" t="str">
        <f t="shared" si="313"/>
        <v>J=</v>
      </c>
      <c r="S1085" s="71">
        <f t="shared" si="314"/>
        <v>45366</v>
      </c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</row>
    <row r="1086" spans="1:191" x14ac:dyDescent="0.15">
      <c r="A1086" s="68">
        <f t="shared" si="306"/>
        <v>45207</v>
      </c>
      <c r="B1086" s="82">
        <f t="shared" ca="1" si="315"/>
        <v>505.28722800000003</v>
      </c>
      <c r="C1086" s="70">
        <f t="shared" si="319"/>
        <v>500</v>
      </c>
      <c r="D1086" s="11">
        <f ca="1">IF(A1086&lt;$B$1,VLOOKUP(A1086,[1]DI!$A$4:$B$15000,2),0)</f>
        <v>0</v>
      </c>
      <c r="E1086" s="70">
        <f t="shared" ca="1" si="316"/>
        <v>1</v>
      </c>
      <c r="F1086" s="70">
        <f ca="1">(TRUNC(PRODUCT($E$12:$E1085),16))</f>
        <v>1.29740428433801</v>
      </c>
      <c r="G1086" s="70">
        <f t="shared" ca="1" si="317"/>
        <v>1.2875387182986</v>
      </c>
      <c r="H1086" s="70">
        <f t="shared" ca="1" si="318"/>
        <v>1.0076623499999999</v>
      </c>
      <c r="I1086" s="69">
        <f t="shared" si="307"/>
        <v>4.65E-2</v>
      </c>
      <c r="J1086" s="71">
        <f t="shared" si="308"/>
        <v>45184</v>
      </c>
      <c r="K1086" s="72">
        <f t="shared" si="309"/>
        <v>15</v>
      </c>
      <c r="L1086" s="73">
        <f t="shared" si="320"/>
        <v>16</v>
      </c>
      <c r="M1086" s="74">
        <f t="shared" si="321"/>
        <v>1.002889962</v>
      </c>
      <c r="N1086" s="74">
        <f t="shared" ca="1" si="322"/>
        <v>1.0105744560000001</v>
      </c>
      <c r="O1086" s="73">
        <f t="shared" si="310"/>
        <v>0</v>
      </c>
      <c r="P1086" s="70">
        <f t="shared" ca="1" si="311"/>
        <v>5.2872279999999998</v>
      </c>
      <c r="Q1086" s="70">
        <f t="shared" si="312"/>
        <v>0</v>
      </c>
      <c r="R1086" s="75" t="str">
        <f t="shared" si="313"/>
        <v>J=</v>
      </c>
      <c r="S1086" s="71">
        <f t="shared" si="314"/>
        <v>45366</v>
      </c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</row>
    <row r="1087" spans="1:191" x14ac:dyDescent="0.15">
      <c r="A1087" s="68">
        <f t="shared" si="306"/>
        <v>45208</v>
      </c>
      <c r="B1087" s="82">
        <f t="shared" ca="1" si="315"/>
        <v>505.28722800000003</v>
      </c>
      <c r="C1087" s="70">
        <f t="shared" si="319"/>
        <v>500</v>
      </c>
      <c r="D1087" s="11">
        <f ca="1">IF(A1087&lt;$B$1,VLOOKUP(A1087,[1]DI!$A$4:$B$15000,2),0)</f>
        <v>0.1265</v>
      </c>
      <c r="E1087" s="70">
        <f t="shared" ca="1" si="316"/>
        <v>1.0004727899999999</v>
      </c>
      <c r="F1087" s="70">
        <f ca="1">(TRUNC(PRODUCT($E$12:$E1086),16))</f>
        <v>1.29740428433801</v>
      </c>
      <c r="G1087" s="70">
        <f t="shared" ca="1" si="317"/>
        <v>1.2875387182986</v>
      </c>
      <c r="H1087" s="70">
        <f t="shared" ca="1" si="318"/>
        <v>1.0076623499999999</v>
      </c>
      <c r="I1087" s="69">
        <f t="shared" si="307"/>
        <v>4.65E-2</v>
      </c>
      <c r="J1087" s="71">
        <f t="shared" si="308"/>
        <v>45184</v>
      </c>
      <c r="K1087" s="72">
        <f t="shared" si="309"/>
        <v>16</v>
      </c>
      <c r="L1087" s="73">
        <f t="shared" si="320"/>
        <v>16</v>
      </c>
      <c r="M1087" s="74">
        <f t="shared" si="321"/>
        <v>1.002889962</v>
      </c>
      <c r="N1087" s="74">
        <f t="shared" ca="1" si="322"/>
        <v>1.0105744560000001</v>
      </c>
      <c r="O1087" s="73">
        <f t="shared" si="310"/>
        <v>0</v>
      </c>
      <c r="P1087" s="70">
        <f t="shared" ca="1" si="311"/>
        <v>5.2872279999999998</v>
      </c>
      <c r="Q1087" s="70">
        <f t="shared" si="312"/>
        <v>0</v>
      </c>
      <c r="R1087" s="75" t="str">
        <f t="shared" si="313"/>
        <v>J=</v>
      </c>
      <c r="S1087" s="71">
        <f t="shared" si="314"/>
        <v>45366</v>
      </c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</row>
    <row r="1088" spans="1:191" x14ac:dyDescent="0.15">
      <c r="A1088" s="68">
        <f t="shared" si="306"/>
        <v>45209</v>
      </c>
      <c r="B1088" s="82">
        <f t="shared" ca="1" si="315"/>
        <v>505.61730749999998</v>
      </c>
      <c r="C1088" s="70">
        <f t="shared" si="319"/>
        <v>500</v>
      </c>
      <c r="D1088" s="11">
        <f ca="1">IF(A1088&lt;$B$1,VLOOKUP(A1088,[1]DI!$A$4:$B$15000,2),0)</f>
        <v>0.1265</v>
      </c>
      <c r="E1088" s="70">
        <f t="shared" ca="1" si="316"/>
        <v>1.0004727899999999</v>
      </c>
      <c r="F1088" s="70">
        <f ca="1">(TRUNC(PRODUCT($E$12:$E1087),16))</f>
        <v>1.2980176841096001</v>
      </c>
      <c r="G1088" s="70">
        <f t="shared" ca="1" si="317"/>
        <v>1.2875387182986</v>
      </c>
      <c r="H1088" s="70">
        <f t="shared" ca="1" si="318"/>
        <v>1.00813876</v>
      </c>
      <c r="I1088" s="69">
        <f t="shared" si="307"/>
        <v>4.65E-2</v>
      </c>
      <c r="J1088" s="71">
        <f t="shared" si="308"/>
        <v>45184</v>
      </c>
      <c r="K1088" s="72">
        <f t="shared" si="309"/>
        <v>17</v>
      </c>
      <c r="L1088" s="73">
        <f t="shared" si="320"/>
        <v>17</v>
      </c>
      <c r="M1088" s="74">
        <f t="shared" si="321"/>
        <v>1.003070862</v>
      </c>
      <c r="N1088" s="74">
        <f t="shared" ca="1" si="322"/>
        <v>1.011234615</v>
      </c>
      <c r="O1088" s="73">
        <f t="shared" si="310"/>
        <v>0</v>
      </c>
      <c r="P1088" s="70">
        <f t="shared" ca="1" si="311"/>
        <v>5.6173074999999999</v>
      </c>
      <c r="Q1088" s="70">
        <f t="shared" si="312"/>
        <v>0</v>
      </c>
      <c r="R1088" s="75" t="str">
        <f t="shared" si="313"/>
        <v>J=</v>
      </c>
      <c r="S1088" s="71">
        <f t="shared" si="314"/>
        <v>45366</v>
      </c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</row>
    <row r="1089" spans="1:191" x14ac:dyDescent="0.15">
      <c r="A1089" s="68">
        <f t="shared" si="306"/>
        <v>45210</v>
      </c>
      <c r="B1089" s="82">
        <f t="shared" ca="1" si="315"/>
        <v>505.94760500000001</v>
      </c>
      <c r="C1089" s="70">
        <f t="shared" si="319"/>
        <v>500</v>
      </c>
      <c r="D1089" s="11">
        <f ca="1">IF(A1089&lt;$B$1,VLOOKUP(A1089,[1]DI!$A$4:$B$15000,2),0)</f>
        <v>0.1265</v>
      </c>
      <c r="E1089" s="70">
        <f t="shared" ca="1" si="316"/>
        <v>1.0004727899999999</v>
      </c>
      <c r="F1089" s="70">
        <f ca="1">(TRUNC(PRODUCT($E$12:$E1088),16))</f>
        <v>1.29863137389047</v>
      </c>
      <c r="G1089" s="70">
        <f t="shared" ca="1" si="317"/>
        <v>1.2875387182986</v>
      </c>
      <c r="H1089" s="70">
        <f t="shared" ca="1" si="318"/>
        <v>1.0086154000000001</v>
      </c>
      <c r="I1089" s="69">
        <f t="shared" si="307"/>
        <v>4.65E-2</v>
      </c>
      <c r="J1089" s="71">
        <f t="shared" si="308"/>
        <v>45184</v>
      </c>
      <c r="K1089" s="72">
        <f t="shared" si="309"/>
        <v>18</v>
      </c>
      <c r="L1089" s="73">
        <f t="shared" si="320"/>
        <v>18</v>
      </c>
      <c r="M1089" s="74">
        <f t="shared" si="321"/>
        <v>1.0032517940000001</v>
      </c>
      <c r="N1089" s="74">
        <f t="shared" ca="1" si="322"/>
        <v>1.01189521</v>
      </c>
      <c r="O1089" s="73">
        <f t="shared" si="310"/>
        <v>0</v>
      </c>
      <c r="P1089" s="70">
        <f t="shared" ca="1" si="311"/>
        <v>5.9476050000000003</v>
      </c>
      <c r="Q1089" s="70">
        <f t="shared" si="312"/>
        <v>0</v>
      </c>
      <c r="R1089" s="75" t="str">
        <f t="shared" si="313"/>
        <v>J=</v>
      </c>
      <c r="S1089" s="71">
        <f t="shared" si="314"/>
        <v>45366</v>
      </c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</row>
    <row r="1090" spans="1:191" x14ac:dyDescent="0.15">
      <c r="A1090" s="68">
        <f t="shared" si="306"/>
        <v>45211</v>
      </c>
      <c r="B1090" s="82">
        <f t="shared" ca="1" si="315"/>
        <v>506.27811550000001</v>
      </c>
      <c r="C1090" s="70">
        <f t="shared" si="319"/>
        <v>500</v>
      </c>
      <c r="D1090" s="11">
        <f ca="1">IF(A1090&lt;$B$1,VLOOKUP(A1090,[1]DI!$A$4:$B$15000,2),0)</f>
        <v>0</v>
      </c>
      <c r="E1090" s="70">
        <f t="shared" ca="1" si="316"/>
        <v>1</v>
      </c>
      <c r="F1090" s="70">
        <f ca="1">(TRUNC(PRODUCT($E$12:$E1089),16))</f>
        <v>1.29924535381773</v>
      </c>
      <c r="G1090" s="70">
        <f t="shared" ca="1" si="317"/>
        <v>1.2875387182986</v>
      </c>
      <c r="H1090" s="70">
        <f t="shared" ca="1" si="318"/>
        <v>1.0090922600000001</v>
      </c>
      <c r="I1090" s="69">
        <f t="shared" si="307"/>
        <v>4.65E-2</v>
      </c>
      <c r="J1090" s="71">
        <f t="shared" si="308"/>
        <v>45184</v>
      </c>
      <c r="K1090" s="72">
        <f t="shared" si="309"/>
        <v>18</v>
      </c>
      <c r="L1090" s="73">
        <f t="shared" si="320"/>
        <v>19</v>
      </c>
      <c r="M1090" s="74">
        <f t="shared" si="321"/>
        <v>1.0034327590000001</v>
      </c>
      <c r="N1090" s="74">
        <f t="shared" ca="1" si="322"/>
        <v>1.012556231</v>
      </c>
      <c r="O1090" s="73">
        <f t="shared" si="310"/>
        <v>0</v>
      </c>
      <c r="P1090" s="70">
        <f t="shared" ca="1" si="311"/>
        <v>6.2781155000000002</v>
      </c>
      <c r="Q1090" s="70">
        <f t="shared" si="312"/>
        <v>0</v>
      </c>
      <c r="R1090" s="75" t="str">
        <f t="shared" si="313"/>
        <v>J=</v>
      </c>
      <c r="S1090" s="71">
        <f t="shared" si="314"/>
        <v>45366</v>
      </c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</row>
    <row r="1091" spans="1:191" x14ac:dyDescent="0.15">
      <c r="A1091" s="68">
        <f t="shared" si="306"/>
        <v>45212</v>
      </c>
      <c r="B1091" s="82">
        <f t="shared" ca="1" si="315"/>
        <v>506.27811550000001</v>
      </c>
      <c r="C1091" s="70">
        <f t="shared" si="319"/>
        <v>500</v>
      </c>
      <c r="D1091" s="11">
        <f ca="1">IF(A1091&lt;$B$1,VLOOKUP(A1091,[1]DI!$A$4:$B$15000,2),0)</f>
        <v>0.1265</v>
      </c>
      <c r="E1091" s="70">
        <f t="shared" ca="1" si="316"/>
        <v>1.0004727899999999</v>
      </c>
      <c r="F1091" s="70">
        <f ca="1">(TRUNC(PRODUCT($E$12:$E1090),16))</f>
        <v>1.29924535381773</v>
      </c>
      <c r="G1091" s="70">
        <f t="shared" ca="1" si="317"/>
        <v>1.2875387182986</v>
      </c>
      <c r="H1091" s="70">
        <f t="shared" ca="1" si="318"/>
        <v>1.0090922600000001</v>
      </c>
      <c r="I1091" s="69">
        <f t="shared" si="307"/>
        <v>4.65E-2</v>
      </c>
      <c r="J1091" s="71">
        <f t="shared" si="308"/>
        <v>45184</v>
      </c>
      <c r="K1091" s="72">
        <f t="shared" si="309"/>
        <v>19</v>
      </c>
      <c r="L1091" s="73">
        <f t="shared" si="320"/>
        <v>19</v>
      </c>
      <c r="M1091" s="74">
        <f t="shared" si="321"/>
        <v>1.0034327590000001</v>
      </c>
      <c r="N1091" s="74">
        <f t="shared" ca="1" si="322"/>
        <v>1.012556231</v>
      </c>
      <c r="O1091" s="73">
        <f t="shared" si="310"/>
        <v>0</v>
      </c>
      <c r="P1091" s="70">
        <f t="shared" ca="1" si="311"/>
        <v>6.2781155000000002</v>
      </c>
      <c r="Q1091" s="70">
        <f t="shared" si="312"/>
        <v>0</v>
      </c>
      <c r="R1091" s="75" t="str">
        <f t="shared" si="313"/>
        <v>J=</v>
      </c>
      <c r="S1091" s="71">
        <f t="shared" si="314"/>
        <v>45366</v>
      </c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</row>
    <row r="1092" spans="1:191" x14ac:dyDescent="0.15">
      <c r="A1092" s="68">
        <f t="shared" si="306"/>
        <v>45213</v>
      </c>
      <c r="B1092" s="82">
        <f t="shared" ca="1" si="315"/>
        <v>506.60884399000003</v>
      </c>
      <c r="C1092" s="70">
        <f t="shared" si="319"/>
        <v>500</v>
      </c>
      <c r="D1092" s="11">
        <f ca="1">IF(A1092&lt;$B$1,VLOOKUP(A1092,[1]DI!$A$4:$B$15000,2),0)</f>
        <v>0</v>
      </c>
      <c r="E1092" s="70">
        <f t="shared" ca="1" si="316"/>
        <v>1</v>
      </c>
      <c r="F1092" s="70">
        <f ca="1">(TRUNC(PRODUCT($E$12:$E1091),16))</f>
        <v>1.29985962402856</v>
      </c>
      <c r="G1092" s="70">
        <f t="shared" ca="1" si="317"/>
        <v>1.2875387182986</v>
      </c>
      <c r="H1092" s="70">
        <f t="shared" ca="1" si="318"/>
        <v>1.00956935</v>
      </c>
      <c r="I1092" s="69">
        <f t="shared" si="307"/>
        <v>4.65E-2</v>
      </c>
      <c r="J1092" s="71">
        <f t="shared" si="308"/>
        <v>45184</v>
      </c>
      <c r="K1092" s="72">
        <f t="shared" si="309"/>
        <v>19</v>
      </c>
      <c r="L1092" s="73">
        <f t="shared" si="320"/>
        <v>20</v>
      </c>
      <c r="M1092" s="74">
        <f t="shared" si="321"/>
        <v>1.0036137570000001</v>
      </c>
      <c r="N1092" s="74">
        <f t="shared" ca="1" si="322"/>
        <v>1.0132176879999999</v>
      </c>
      <c r="O1092" s="73">
        <f t="shared" si="310"/>
        <v>0</v>
      </c>
      <c r="P1092" s="70">
        <f t="shared" ca="1" si="311"/>
        <v>6.6088439899999996</v>
      </c>
      <c r="Q1092" s="70">
        <f t="shared" si="312"/>
        <v>0</v>
      </c>
      <c r="R1092" s="75" t="str">
        <f t="shared" si="313"/>
        <v>J=</v>
      </c>
      <c r="S1092" s="71">
        <f t="shared" si="314"/>
        <v>45366</v>
      </c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</row>
    <row r="1093" spans="1:191" x14ac:dyDescent="0.15">
      <c r="A1093" s="68">
        <f t="shared" si="306"/>
        <v>45214</v>
      </c>
      <c r="B1093" s="82">
        <f t="shared" ca="1" si="315"/>
        <v>506.60884399000003</v>
      </c>
      <c r="C1093" s="70">
        <f t="shared" si="319"/>
        <v>500</v>
      </c>
      <c r="D1093" s="11">
        <f ca="1">IF(A1093&lt;$B$1,VLOOKUP(A1093,[1]DI!$A$4:$B$15000,2),0)</f>
        <v>0</v>
      </c>
      <c r="E1093" s="70">
        <f t="shared" ca="1" si="316"/>
        <v>1</v>
      </c>
      <c r="F1093" s="70">
        <f ca="1">(TRUNC(PRODUCT($E$12:$E1092),16))</f>
        <v>1.29985962402856</v>
      </c>
      <c r="G1093" s="70">
        <f t="shared" ca="1" si="317"/>
        <v>1.2875387182986</v>
      </c>
      <c r="H1093" s="70">
        <f t="shared" ca="1" si="318"/>
        <v>1.00956935</v>
      </c>
      <c r="I1093" s="69">
        <f t="shared" si="307"/>
        <v>4.65E-2</v>
      </c>
      <c r="J1093" s="71">
        <f t="shared" si="308"/>
        <v>45184</v>
      </c>
      <c r="K1093" s="72">
        <f t="shared" si="309"/>
        <v>19</v>
      </c>
      <c r="L1093" s="73">
        <f t="shared" si="320"/>
        <v>20</v>
      </c>
      <c r="M1093" s="74">
        <f t="shared" si="321"/>
        <v>1.0036137570000001</v>
      </c>
      <c r="N1093" s="74">
        <f t="shared" ca="1" si="322"/>
        <v>1.0132176879999999</v>
      </c>
      <c r="O1093" s="73">
        <f t="shared" si="310"/>
        <v>0</v>
      </c>
      <c r="P1093" s="70">
        <f t="shared" ca="1" si="311"/>
        <v>6.6088439899999996</v>
      </c>
      <c r="Q1093" s="70">
        <f t="shared" si="312"/>
        <v>0</v>
      </c>
      <c r="R1093" s="75" t="str">
        <f t="shared" si="313"/>
        <v>J=</v>
      </c>
      <c r="S1093" s="71">
        <f t="shared" si="314"/>
        <v>45366</v>
      </c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</row>
    <row r="1094" spans="1:191" x14ac:dyDescent="0.15">
      <c r="A1094" s="68">
        <f t="shared" si="306"/>
        <v>45215</v>
      </c>
      <c r="B1094" s="82">
        <f t="shared" ca="1" si="315"/>
        <v>506.60884399000003</v>
      </c>
      <c r="C1094" s="70">
        <f t="shared" si="319"/>
        <v>500</v>
      </c>
      <c r="D1094" s="11">
        <f ca="1">IF(A1094&lt;$B$1,VLOOKUP(A1094,[1]DI!$A$4:$B$15000,2),0)</f>
        <v>0.1265</v>
      </c>
      <c r="E1094" s="70">
        <f t="shared" ca="1" si="316"/>
        <v>1.0004727899999999</v>
      </c>
      <c r="F1094" s="70">
        <f ca="1">(TRUNC(PRODUCT($E$12:$E1093),16))</f>
        <v>1.29985962402856</v>
      </c>
      <c r="G1094" s="70">
        <f t="shared" ca="1" si="317"/>
        <v>1.2875387182986</v>
      </c>
      <c r="H1094" s="70">
        <f t="shared" ca="1" si="318"/>
        <v>1.00956935</v>
      </c>
      <c r="I1094" s="69">
        <f t="shared" si="307"/>
        <v>4.65E-2</v>
      </c>
      <c r="J1094" s="71">
        <f t="shared" si="308"/>
        <v>45184</v>
      </c>
      <c r="K1094" s="72">
        <f t="shared" si="309"/>
        <v>20</v>
      </c>
      <c r="L1094" s="73">
        <f t="shared" si="320"/>
        <v>20</v>
      </c>
      <c r="M1094" s="74">
        <f t="shared" si="321"/>
        <v>1.0036137570000001</v>
      </c>
      <c r="N1094" s="74">
        <f t="shared" ca="1" si="322"/>
        <v>1.0132176879999999</v>
      </c>
      <c r="O1094" s="73">
        <f t="shared" si="310"/>
        <v>0</v>
      </c>
      <c r="P1094" s="70">
        <f t="shared" ca="1" si="311"/>
        <v>6.6088439899999996</v>
      </c>
      <c r="Q1094" s="70">
        <f t="shared" si="312"/>
        <v>0</v>
      </c>
      <c r="R1094" s="75" t="str">
        <f t="shared" si="313"/>
        <v>J=</v>
      </c>
      <c r="S1094" s="71">
        <f t="shared" si="314"/>
        <v>45366</v>
      </c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</row>
    <row r="1095" spans="1:191" x14ac:dyDescent="0.15">
      <c r="A1095" s="68">
        <f t="shared" si="306"/>
        <v>45216</v>
      </c>
      <c r="B1095" s="82">
        <f t="shared" ca="1" si="315"/>
        <v>506.93978600000003</v>
      </c>
      <c r="C1095" s="70">
        <f t="shared" si="319"/>
        <v>500</v>
      </c>
      <c r="D1095" s="11">
        <f ca="1">IF(A1095&lt;$B$1,VLOOKUP(A1095,[1]DI!$A$4:$B$15000,2),0)</f>
        <v>0.1265</v>
      </c>
      <c r="E1095" s="70">
        <f t="shared" ca="1" si="316"/>
        <v>1.0004727899999999</v>
      </c>
      <c r="F1095" s="70">
        <f ca="1">(TRUNC(PRODUCT($E$12:$E1094),16))</f>
        <v>1.3004741846602099</v>
      </c>
      <c r="G1095" s="70">
        <f t="shared" ca="1" si="317"/>
        <v>1.2875387182986</v>
      </c>
      <c r="H1095" s="70">
        <f t="shared" ca="1" si="318"/>
        <v>1.01004666</v>
      </c>
      <c r="I1095" s="69">
        <f t="shared" si="307"/>
        <v>4.65E-2</v>
      </c>
      <c r="J1095" s="71">
        <f t="shared" si="308"/>
        <v>45184</v>
      </c>
      <c r="K1095" s="72">
        <f t="shared" si="309"/>
        <v>21</v>
      </c>
      <c r="L1095" s="73">
        <f t="shared" si="320"/>
        <v>21</v>
      </c>
      <c r="M1095" s="74">
        <f t="shared" si="321"/>
        <v>1.0037947869999999</v>
      </c>
      <c r="N1095" s="74">
        <f t="shared" ca="1" si="322"/>
        <v>1.013879572</v>
      </c>
      <c r="O1095" s="73">
        <f t="shared" si="310"/>
        <v>0</v>
      </c>
      <c r="P1095" s="70">
        <f t="shared" ca="1" si="311"/>
        <v>6.9397859999999998</v>
      </c>
      <c r="Q1095" s="70">
        <f t="shared" si="312"/>
        <v>0</v>
      </c>
      <c r="R1095" s="75" t="str">
        <f t="shared" si="313"/>
        <v>J=</v>
      </c>
      <c r="S1095" s="71">
        <f t="shared" si="314"/>
        <v>45366</v>
      </c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</row>
    <row r="1096" spans="1:191" x14ac:dyDescent="0.15">
      <c r="A1096" s="68">
        <f t="shared" si="306"/>
        <v>45217</v>
      </c>
      <c r="B1096" s="82">
        <f t="shared" ca="1" si="315"/>
        <v>507.27094649999998</v>
      </c>
      <c r="C1096" s="70">
        <f t="shared" si="319"/>
        <v>500</v>
      </c>
      <c r="D1096" s="11">
        <f ca="1">IF(A1096&lt;$B$1,VLOOKUP(A1096,[1]DI!$A$4:$B$15000,2),0)</f>
        <v>0.1265</v>
      </c>
      <c r="E1096" s="70">
        <f t="shared" ca="1" si="316"/>
        <v>1.0004727899999999</v>
      </c>
      <c r="F1096" s="70">
        <f ca="1">(TRUNC(PRODUCT($E$12:$E1095),16))</f>
        <v>1.30108903584997</v>
      </c>
      <c r="G1096" s="70">
        <f t="shared" ca="1" si="317"/>
        <v>1.2875387182986</v>
      </c>
      <c r="H1096" s="70">
        <f t="shared" ca="1" si="318"/>
        <v>1.0105242000000001</v>
      </c>
      <c r="I1096" s="69">
        <f t="shared" si="307"/>
        <v>4.65E-2</v>
      </c>
      <c r="J1096" s="71">
        <f t="shared" si="308"/>
        <v>45184</v>
      </c>
      <c r="K1096" s="72">
        <f t="shared" si="309"/>
        <v>22</v>
      </c>
      <c r="L1096" s="73">
        <f t="shared" si="320"/>
        <v>22</v>
      </c>
      <c r="M1096" s="74">
        <f t="shared" si="321"/>
        <v>1.00397585</v>
      </c>
      <c r="N1096" s="74">
        <f t="shared" ca="1" si="322"/>
        <v>1.0145418930000001</v>
      </c>
      <c r="O1096" s="73">
        <f t="shared" si="310"/>
        <v>0</v>
      </c>
      <c r="P1096" s="70">
        <f t="shared" ca="1" si="311"/>
        <v>7.2709465</v>
      </c>
      <c r="Q1096" s="70">
        <f t="shared" si="312"/>
        <v>0</v>
      </c>
      <c r="R1096" s="75" t="str">
        <f t="shared" si="313"/>
        <v>J=</v>
      </c>
      <c r="S1096" s="71">
        <f t="shared" si="314"/>
        <v>45366</v>
      </c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</row>
    <row r="1097" spans="1:191" x14ac:dyDescent="0.15">
      <c r="A1097" s="68">
        <f t="shared" si="306"/>
        <v>45218</v>
      </c>
      <c r="B1097" s="82">
        <f t="shared" ca="1" si="315"/>
        <v>507.60232549</v>
      </c>
      <c r="C1097" s="70">
        <f t="shared" si="319"/>
        <v>500</v>
      </c>
      <c r="D1097" s="11">
        <f ca="1">IF(A1097&lt;$B$1,VLOOKUP(A1097,[1]DI!$A$4:$B$15000,2),0)</f>
        <v>0.1265</v>
      </c>
      <c r="E1097" s="70">
        <f t="shared" ca="1" si="316"/>
        <v>1.0004727899999999</v>
      </c>
      <c r="F1097" s="70">
        <f ca="1">(TRUNC(PRODUCT($E$12:$E1096),16))</f>
        <v>1.3017041777352301</v>
      </c>
      <c r="G1097" s="70">
        <f t="shared" ca="1" si="317"/>
        <v>1.2875387182986</v>
      </c>
      <c r="H1097" s="70">
        <f t="shared" ca="1" si="318"/>
        <v>1.0110019699999999</v>
      </c>
      <c r="I1097" s="69">
        <f t="shared" si="307"/>
        <v>4.65E-2</v>
      </c>
      <c r="J1097" s="71">
        <f t="shared" si="308"/>
        <v>45184</v>
      </c>
      <c r="K1097" s="72">
        <f t="shared" si="309"/>
        <v>23</v>
      </c>
      <c r="L1097" s="73">
        <f t="shared" si="320"/>
        <v>23</v>
      </c>
      <c r="M1097" s="74">
        <f t="shared" si="321"/>
        <v>1.0041569459999999</v>
      </c>
      <c r="N1097" s="74">
        <f t="shared" ca="1" si="322"/>
        <v>1.0152046509999999</v>
      </c>
      <c r="O1097" s="73">
        <f t="shared" si="310"/>
        <v>0</v>
      </c>
      <c r="P1097" s="70">
        <f t="shared" ca="1" si="311"/>
        <v>7.6023254900000001</v>
      </c>
      <c r="Q1097" s="70">
        <f t="shared" si="312"/>
        <v>0</v>
      </c>
      <c r="R1097" s="75" t="str">
        <f t="shared" si="313"/>
        <v>J=</v>
      </c>
      <c r="S1097" s="71">
        <f t="shared" si="314"/>
        <v>45366</v>
      </c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</row>
    <row r="1098" spans="1:191" x14ac:dyDescent="0.15">
      <c r="A1098" s="68">
        <f t="shared" si="306"/>
        <v>45219</v>
      </c>
      <c r="B1098" s="82">
        <f t="shared" ca="1" si="315"/>
        <v>507.93391750000001</v>
      </c>
      <c r="C1098" s="70">
        <f t="shared" si="319"/>
        <v>500</v>
      </c>
      <c r="D1098" s="11">
        <f ca="1">IF(A1098&lt;$B$1,VLOOKUP(A1098,[1]DI!$A$4:$B$15000,2),0)</f>
        <v>0.1265</v>
      </c>
      <c r="E1098" s="70">
        <f t="shared" ca="1" si="316"/>
        <v>1.0004727899999999</v>
      </c>
      <c r="F1098" s="70">
        <f ca="1">(TRUNC(PRODUCT($E$12:$E1097),16))</f>
        <v>1.30231961045342</v>
      </c>
      <c r="G1098" s="70">
        <f t="shared" ca="1" si="317"/>
        <v>1.2875387182986</v>
      </c>
      <c r="H1098" s="70">
        <f t="shared" ca="1" si="318"/>
        <v>1.01147996</v>
      </c>
      <c r="I1098" s="69">
        <f t="shared" si="307"/>
        <v>4.65E-2</v>
      </c>
      <c r="J1098" s="71">
        <f t="shared" si="308"/>
        <v>45184</v>
      </c>
      <c r="K1098" s="72">
        <f t="shared" si="309"/>
        <v>24</v>
      </c>
      <c r="L1098" s="73">
        <f t="shared" si="320"/>
        <v>24</v>
      </c>
      <c r="M1098" s="74">
        <f t="shared" si="321"/>
        <v>1.0043380740000001</v>
      </c>
      <c r="N1098" s="74">
        <f t="shared" ca="1" si="322"/>
        <v>1.0158678350000001</v>
      </c>
      <c r="O1098" s="73">
        <f t="shared" si="310"/>
        <v>0</v>
      </c>
      <c r="P1098" s="70">
        <f t="shared" ca="1" si="311"/>
        <v>7.9339174999999997</v>
      </c>
      <c r="Q1098" s="70">
        <f t="shared" si="312"/>
        <v>0</v>
      </c>
      <c r="R1098" s="75" t="str">
        <f t="shared" si="313"/>
        <v>J=</v>
      </c>
      <c r="S1098" s="71">
        <f t="shared" si="314"/>
        <v>45366</v>
      </c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</row>
    <row r="1099" spans="1:191" x14ac:dyDescent="0.15">
      <c r="A1099" s="68">
        <f t="shared" si="306"/>
        <v>45220</v>
      </c>
      <c r="B1099" s="82">
        <f t="shared" ca="1" si="315"/>
        <v>508.26572849000001</v>
      </c>
      <c r="C1099" s="70">
        <f t="shared" si="319"/>
        <v>500</v>
      </c>
      <c r="D1099" s="11">
        <f ca="1">IF(A1099&lt;$B$1,VLOOKUP(A1099,[1]DI!$A$4:$B$15000,2),0)</f>
        <v>0</v>
      </c>
      <c r="E1099" s="70">
        <f t="shared" ca="1" si="316"/>
        <v>1</v>
      </c>
      <c r="F1099" s="70">
        <f ca="1">(TRUNC(PRODUCT($E$12:$E1098),16))</f>
        <v>1.30293533414205</v>
      </c>
      <c r="G1099" s="70">
        <f t="shared" ca="1" si="317"/>
        <v>1.2875387182986</v>
      </c>
      <c r="H1099" s="70">
        <f t="shared" ca="1" si="318"/>
        <v>1.0119581799999999</v>
      </c>
      <c r="I1099" s="69">
        <f t="shared" si="307"/>
        <v>4.65E-2</v>
      </c>
      <c r="J1099" s="71">
        <f t="shared" si="308"/>
        <v>45184</v>
      </c>
      <c r="K1099" s="72">
        <f t="shared" si="309"/>
        <v>24</v>
      </c>
      <c r="L1099" s="73">
        <f t="shared" si="320"/>
        <v>25</v>
      </c>
      <c r="M1099" s="74">
        <f t="shared" si="321"/>
        <v>1.0045192350000001</v>
      </c>
      <c r="N1099" s="74">
        <f t="shared" ca="1" si="322"/>
        <v>1.0165314569999999</v>
      </c>
      <c r="O1099" s="73">
        <f t="shared" si="310"/>
        <v>0</v>
      </c>
      <c r="P1099" s="70">
        <f t="shared" ca="1" si="311"/>
        <v>8.2657284900000008</v>
      </c>
      <c r="Q1099" s="70">
        <f t="shared" si="312"/>
        <v>0</v>
      </c>
      <c r="R1099" s="75" t="str">
        <f t="shared" si="313"/>
        <v>J=</v>
      </c>
      <c r="S1099" s="71">
        <f t="shared" si="314"/>
        <v>45366</v>
      </c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</row>
    <row r="1100" spans="1:191" x14ac:dyDescent="0.15">
      <c r="A1100" s="68">
        <f t="shared" si="306"/>
        <v>45221</v>
      </c>
      <c r="B1100" s="82">
        <f t="shared" ca="1" si="315"/>
        <v>508.26572849000001</v>
      </c>
      <c r="C1100" s="70">
        <f t="shared" si="319"/>
        <v>500</v>
      </c>
      <c r="D1100" s="11">
        <f ca="1">IF(A1100&lt;$B$1,VLOOKUP(A1100,[1]DI!$A$4:$B$15000,2),0)</f>
        <v>0</v>
      </c>
      <c r="E1100" s="70">
        <f t="shared" ca="1" si="316"/>
        <v>1</v>
      </c>
      <c r="F1100" s="70">
        <f ca="1">(TRUNC(PRODUCT($E$12:$E1099),16))</f>
        <v>1.30293533414205</v>
      </c>
      <c r="G1100" s="70">
        <f t="shared" ca="1" si="317"/>
        <v>1.2875387182986</v>
      </c>
      <c r="H1100" s="70">
        <f t="shared" ca="1" si="318"/>
        <v>1.0119581799999999</v>
      </c>
      <c r="I1100" s="69">
        <f t="shared" si="307"/>
        <v>4.65E-2</v>
      </c>
      <c r="J1100" s="71">
        <f t="shared" si="308"/>
        <v>45184</v>
      </c>
      <c r="K1100" s="72">
        <f t="shared" si="309"/>
        <v>24</v>
      </c>
      <c r="L1100" s="73">
        <f t="shared" si="320"/>
        <v>25</v>
      </c>
      <c r="M1100" s="74">
        <f t="shared" si="321"/>
        <v>1.0045192350000001</v>
      </c>
      <c r="N1100" s="74">
        <f t="shared" ca="1" si="322"/>
        <v>1.0165314569999999</v>
      </c>
      <c r="O1100" s="73">
        <f t="shared" si="310"/>
        <v>0</v>
      </c>
      <c r="P1100" s="70">
        <f t="shared" ca="1" si="311"/>
        <v>8.2657284900000008</v>
      </c>
      <c r="Q1100" s="70">
        <f t="shared" si="312"/>
        <v>0</v>
      </c>
      <c r="R1100" s="75" t="str">
        <f t="shared" si="313"/>
        <v>J=</v>
      </c>
      <c r="S1100" s="71">
        <f t="shared" si="314"/>
        <v>45366</v>
      </c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</row>
    <row r="1101" spans="1:191" x14ac:dyDescent="0.15">
      <c r="A1101" s="68">
        <f t="shared" ref="A1101:A1164" si="323">(A1100+1)</f>
        <v>45222</v>
      </c>
      <c r="B1101" s="82">
        <f t="shared" ca="1" si="315"/>
        <v>508.26572849000001</v>
      </c>
      <c r="C1101" s="70">
        <f t="shared" si="319"/>
        <v>500</v>
      </c>
      <c r="D1101" s="11">
        <f ca="1">IF(A1101&lt;$B$1,VLOOKUP(A1101,[1]DI!$A$4:$B$15000,2),0)</f>
        <v>0.1265</v>
      </c>
      <c r="E1101" s="70">
        <f t="shared" ca="1" si="316"/>
        <v>1.0004727899999999</v>
      </c>
      <c r="F1101" s="70">
        <f ca="1">(TRUNC(PRODUCT($E$12:$E1100),16))</f>
        <v>1.30293533414205</v>
      </c>
      <c r="G1101" s="70">
        <f t="shared" ca="1" si="317"/>
        <v>1.2875387182986</v>
      </c>
      <c r="H1101" s="70">
        <f t="shared" ca="1" si="318"/>
        <v>1.0119581799999999</v>
      </c>
      <c r="I1101" s="69">
        <f t="shared" ref="I1101:I1164" si="324">I1100</f>
        <v>4.65E-2</v>
      </c>
      <c r="J1101" s="71">
        <f t="shared" ref="J1101:J1164" si="325">IF(O1100&gt;0,VLOOKUP(O1100,U$12:AE$48,2),J1100)</f>
        <v>45184</v>
      </c>
      <c r="K1101" s="72">
        <f t="shared" ref="K1101:K1164" si="326">IF(A1101&gt;J1101,IF(NETWORKDAYS(J1101,A1101,$U$72:$U$436)-1=0,1,NETWORKDAYS(J1101,A1101,$U$72:$U$436)-1),0)</f>
        <v>25</v>
      </c>
      <c r="L1101" s="73">
        <f t="shared" si="320"/>
        <v>25</v>
      </c>
      <c r="M1101" s="74">
        <f t="shared" si="321"/>
        <v>1.0045192350000001</v>
      </c>
      <c r="N1101" s="74">
        <f t="shared" ca="1" si="322"/>
        <v>1.0165314569999999</v>
      </c>
      <c r="O1101" s="73">
        <f t="shared" ref="O1101:O1164" si="327">IF(VLOOKUP(A1101,V$12:AC$60,8)=VLOOKUP(A1100,V$12:AC$60,8),0,VLOOKUP(A1101,V$12:AC$60,8))</f>
        <v>0</v>
      </c>
      <c r="P1101" s="70">
        <f t="shared" ref="P1101:P1164" ca="1" si="328">TRUNC(((N1101-1)*C1101),8)</f>
        <v>8.2657284900000008</v>
      </c>
      <c r="Q1101" s="70">
        <f t="shared" ref="Q1101:Q1164" si="329">IF(O1101&gt;0,VLOOKUP(O1101,$U$12:$Z$60,6),0)</f>
        <v>0</v>
      </c>
      <c r="R1101" s="75" t="str">
        <f t="shared" ref="R1101:R1164" si="330">IF(O1100&gt;0,VLOOKUP(O1100,U$12:AE$60,10),R1100)</f>
        <v>J=</v>
      </c>
      <c r="S1101" s="71">
        <f t="shared" ref="S1101:S1164" si="331">IF(O1100&gt;0,VLOOKUP(O1100,U$12:AE$60,11),S1100)</f>
        <v>45366</v>
      </c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</row>
    <row r="1102" spans="1:191" x14ac:dyDescent="0.15">
      <c r="A1102" s="68">
        <f t="shared" si="323"/>
        <v>45223</v>
      </c>
      <c r="B1102" s="82">
        <f t="shared" ref="B1102:B1165" ca="1" si="332">IF(A1102&lt;=TODAY(),C1102+P1102,IF(AND(A1102&gt;TODAY(),A1102&lt;=$B$1),IF(VLOOKUP(TODAY(),$A$10:$D$10000,4,FALSE)=0,"n.d",C1102+P1102),"n.d"))</f>
        <v>508.59775299</v>
      </c>
      <c r="C1102" s="70">
        <f t="shared" si="319"/>
        <v>500</v>
      </c>
      <c r="D1102" s="11">
        <f ca="1">IF(A1102&lt;$B$1,VLOOKUP(A1102,[1]DI!$A$4:$B$15000,2),0)</f>
        <v>0.1265</v>
      </c>
      <c r="E1102" s="70">
        <f t="shared" ref="E1102:E1165" ca="1" si="333">IF(A1102&lt;A$10,1,ROUND(((1+D1102)^(1/252)),8))</f>
        <v>1.0004727899999999</v>
      </c>
      <c r="F1102" s="70">
        <f ca="1">(TRUNC(PRODUCT($E$12:$E1101),16))</f>
        <v>1.3035513489386801</v>
      </c>
      <c r="G1102" s="70">
        <f t="shared" ref="G1102:G1165" ca="1" si="334">IF(O1101&gt;0,F1101,G1101)</f>
        <v>1.2875387182986</v>
      </c>
      <c r="H1102" s="70">
        <f t="shared" ref="H1102:H1165" ca="1" si="335">ROUND(F1102/G1102,8)</f>
        <v>1.0124366199999999</v>
      </c>
      <c r="I1102" s="69">
        <f t="shared" si="324"/>
        <v>4.65E-2</v>
      </c>
      <c r="J1102" s="71">
        <f t="shared" si="325"/>
        <v>45184</v>
      </c>
      <c r="K1102" s="72">
        <f t="shared" si="326"/>
        <v>26</v>
      </c>
      <c r="L1102" s="73">
        <f t="shared" si="320"/>
        <v>26</v>
      </c>
      <c r="M1102" s="74">
        <f t="shared" si="321"/>
        <v>1.0047004289999999</v>
      </c>
      <c r="N1102" s="74">
        <f t="shared" ca="1" si="322"/>
        <v>1.017195506</v>
      </c>
      <c r="O1102" s="73">
        <f t="shared" si="327"/>
        <v>0</v>
      </c>
      <c r="P1102" s="70">
        <f t="shared" ca="1" si="328"/>
        <v>8.59775299</v>
      </c>
      <c r="Q1102" s="70">
        <f t="shared" si="329"/>
        <v>0</v>
      </c>
      <c r="R1102" s="75" t="str">
        <f t="shared" si="330"/>
        <v>J=</v>
      </c>
      <c r="S1102" s="71">
        <f t="shared" si="331"/>
        <v>45366</v>
      </c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</row>
    <row r="1103" spans="1:191" x14ac:dyDescent="0.15">
      <c r="A1103" s="68">
        <f t="shared" si="323"/>
        <v>45224</v>
      </c>
      <c r="B1103" s="82">
        <f t="shared" ca="1" si="332"/>
        <v>508.92999650000002</v>
      </c>
      <c r="C1103" s="70">
        <f t="shared" si="319"/>
        <v>500</v>
      </c>
      <c r="D1103" s="11">
        <f ca="1">IF(A1103&lt;$B$1,VLOOKUP(A1103,[1]DI!$A$4:$B$15000,2),0)</f>
        <v>0.1265</v>
      </c>
      <c r="E1103" s="70">
        <f t="shared" ca="1" si="333"/>
        <v>1.0004727899999999</v>
      </c>
      <c r="F1103" s="70">
        <f ca="1">(TRUNC(PRODUCT($E$12:$E1102),16))</f>
        <v>1.30416765498094</v>
      </c>
      <c r="G1103" s="70">
        <f t="shared" ca="1" si="334"/>
        <v>1.2875387182986</v>
      </c>
      <c r="H1103" s="70">
        <f t="shared" ca="1" si="335"/>
        <v>1.01291529</v>
      </c>
      <c r="I1103" s="69">
        <f t="shared" si="324"/>
        <v>4.65E-2</v>
      </c>
      <c r="J1103" s="71">
        <f t="shared" si="325"/>
        <v>45184</v>
      </c>
      <c r="K1103" s="72">
        <f t="shared" si="326"/>
        <v>27</v>
      </c>
      <c r="L1103" s="73">
        <f t="shared" si="320"/>
        <v>27</v>
      </c>
      <c r="M1103" s="74">
        <f t="shared" si="321"/>
        <v>1.0048816549999999</v>
      </c>
      <c r="N1103" s="74">
        <f t="shared" ca="1" si="322"/>
        <v>1.0178599930000001</v>
      </c>
      <c r="O1103" s="73">
        <f t="shared" si="327"/>
        <v>0</v>
      </c>
      <c r="P1103" s="70">
        <f t="shared" ca="1" si="328"/>
        <v>8.9299964999999997</v>
      </c>
      <c r="Q1103" s="70">
        <f t="shared" si="329"/>
        <v>0</v>
      </c>
      <c r="R1103" s="75" t="str">
        <f t="shared" si="330"/>
        <v>J=</v>
      </c>
      <c r="S1103" s="71">
        <f t="shared" si="331"/>
        <v>45366</v>
      </c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</row>
    <row r="1104" spans="1:191" x14ac:dyDescent="0.15">
      <c r="A1104" s="68">
        <f t="shared" si="323"/>
        <v>45225</v>
      </c>
      <c r="B1104" s="82">
        <f t="shared" ca="1" si="332"/>
        <v>509.26245899999998</v>
      </c>
      <c r="C1104" s="70">
        <f t="shared" si="319"/>
        <v>500</v>
      </c>
      <c r="D1104" s="11">
        <f ca="1">IF(A1104&lt;$B$1,VLOOKUP(A1104,[1]DI!$A$4:$B$15000,2),0)</f>
        <v>0.1265</v>
      </c>
      <c r="E1104" s="70">
        <f t="shared" ca="1" si="333"/>
        <v>1.0004727899999999</v>
      </c>
      <c r="F1104" s="70">
        <f ca="1">(TRUNC(PRODUCT($E$12:$E1103),16))</f>
        <v>1.3047842524065401</v>
      </c>
      <c r="G1104" s="70">
        <f t="shared" ca="1" si="334"/>
        <v>1.2875387182986</v>
      </c>
      <c r="H1104" s="70">
        <f t="shared" ca="1" si="335"/>
        <v>1.0133941900000001</v>
      </c>
      <c r="I1104" s="69">
        <f t="shared" si="324"/>
        <v>4.65E-2</v>
      </c>
      <c r="J1104" s="71">
        <f t="shared" si="325"/>
        <v>45184</v>
      </c>
      <c r="K1104" s="72">
        <f t="shared" si="326"/>
        <v>28</v>
      </c>
      <c r="L1104" s="73">
        <f t="shared" si="320"/>
        <v>28</v>
      </c>
      <c r="M1104" s="74">
        <f t="shared" si="321"/>
        <v>1.005062914</v>
      </c>
      <c r="N1104" s="74">
        <f t="shared" ca="1" si="322"/>
        <v>1.018524918</v>
      </c>
      <c r="O1104" s="73">
        <f t="shared" si="327"/>
        <v>0</v>
      </c>
      <c r="P1104" s="70">
        <f t="shared" ca="1" si="328"/>
        <v>9.2624589999999998</v>
      </c>
      <c r="Q1104" s="70">
        <f t="shared" si="329"/>
        <v>0</v>
      </c>
      <c r="R1104" s="75" t="str">
        <f t="shared" si="330"/>
        <v>J=</v>
      </c>
      <c r="S1104" s="71">
        <f t="shared" si="331"/>
        <v>45366</v>
      </c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</row>
    <row r="1105" spans="1:191" x14ac:dyDescent="0.15">
      <c r="A1105" s="68">
        <f t="shared" si="323"/>
        <v>45226</v>
      </c>
      <c r="B1105" s="82">
        <f t="shared" ca="1" si="332"/>
        <v>509.59513449999997</v>
      </c>
      <c r="C1105" s="70">
        <f t="shared" si="319"/>
        <v>500</v>
      </c>
      <c r="D1105" s="11">
        <f ca="1">IF(A1105&lt;$B$1,VLOOKUP(A1105,[1]DI!$A$4:$B$15000,2),0)</f>
        <v>0.1265</v>
      </c>
      <c r="E1105" s="70">
        <f t="shared" ca="1" si="333"/>
        <v>1.0004727899999999</v>
      </c>
      <c r="F1105" s="70">
        <f ca="1">(TRUNC(PRODUCT($E$12:$E1104),16))</f>
        <v>1.30540114135323</v>
      </c>
      <c r="G1105" s="70">
        <f t="shared" ca="1" si="334"/>
        <v>1.2875387182986</v>
      </c>
      <c r="H1105" s="70">
        <f t="shared" ca="1" si="335"/>
        <v>1.0138733099999999</v>
      </c>
      <c r="I1105" s="69">
        <f t="shared" si="324"/>
        <v>4.65E-2</v>
      </c>
      <c r="J1105" s="71">
        <f t="shared" si="325"/>
        <v>45184</v>
      </c>
      <c r="K1105" s="72">
        <f t="shared" si="326"/>
        <v>29</v>
      </c>
      <c r="L1105" s="73">
        <f t="shared" si="320"/>
        <v>29</v>
      </c>
      <c r="M1105" s="74">
        <f t="shared" si="321"/>
        <v>1.0052442049999999</v>
      </c>
      <c r="N1105" s="74">
        <f t="shared" ca="1" si="322"/>
        <v>1.0191902690000001</v>
      </c>
      <c r="O1105" s="73">
        <f t="shared" si="327"/>
        <v>0</v>
      </c>
      <c r="P1105" s="70">
        <f t="shared" ca="1" si="328"/>
        <v>9.5951345000000003</v>
      </c>
      <c r="Q1105" s="70">
        <f t="shared" si="329"/>
        <v>0</v>
      </c>
      <c r="R1105" s="75" t="str">
        <f t="shared" si="330"/>
        <v>J=</v>
      </c>
      <c r="S1105" s="71">
        <f t="shared" si="331"/>
        <v>45366</v>
      </c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</row>
    <row r="1106" spans="1:191" x14ac:dyDescent="0.15">
      <c r="A1106" s="68">
        <f t="shared" si="323"/>
        <v>45227</v>
      </c>
      <c r="B1106" s="82">
        <f t="shared" ca="1" si="332"/>
        <v>509.92803049999998</v>
      </c>
      <c r="C1106" s="70">
        <f t="shared" si="319"/>
        <v>500</v>
      </c>
      <c r="D1106" s="11">
        <f ca="1">IF(A1106&lt;$B$1,VLOOKUP(A1106,[1]DI!$A$4:$B$15000,2),0)</f>
        <v>0</v>
      </c>
      <c r="E1106" s="70">
        <f t="shared" ca="1" si="333"/>
        <v>1</v>
      </c>
      <c r="F1106" s="70">
        <f ca="1">(TRUNC(PRODUCT($E$12:$E1105),16))</f>
        <v>1.3060183219588499</v>
      </c>
      <c r="G1106" s="70">
        <f t="shared" ca="1" si="334"/>
        <v>1.2875387182986</v>
      </c>
      <c r="H1106" s="70">
        <f t="shared" ca="1" si="335"/>
        <v>1.0143526599999999</v>
      </c>
      <c r="I1106" s="69">
        <f t="shared" si="324"/>
        <v>4.65E-2</v>
      </c>
      <c r="J1106" s="71">
        <f t="shared" si="325"/>
        <v>45184</v>
      </c>
      <c r="K1106" s="72">
        <f t="shared" si="326"/>
        <v>29</v>
      </c>
      <c r="L1106" s="73">
        <f t="shared" si="320"/>
        <v>30</v>
      </c>
      <c r="M1106" s="74">
        <f t="shared" si="321"/>
        <v>1.0054255299999999</v>
      </c>
      <c r="N1106" s="74">
        <f t="shared" ca="1" si="322"/>
        <v>1.019856061</v>
      </c>
      <c r="O1106" s="73">
        <f t="shared" si="327"/>
        <v>0</v>
      </c>
      <c r="P1106" s="70">
        <f t="shared" ca="1" si="328"/>
        <v>9.9280305000000002</v>
      </c>
      <c r="Q1106" s="70">
        <f t="shared" si="329"/>
        <v>0</v>
      </c>
      <c r="R1106" s="75" t="str">
        <f t="shared" si="330"/>
        <v>J=</v>
      </c>
      <c r="S1106" s="71">
        <f t="shared" si="331"/>
        <v>45366</v>
      </c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</row>
    <row r="1107" spans="1:191" x14ac:dyDescent="0.15">
      <c r="A1107" s="68">
        <f t="shared" si="323"/>
        <v>45228</v>
      </c>
      <c r="B1107" s="82">
        <f t="shared" ca="1" si="332"/>
        <v>509.92803049999998</v>
      </c>
      <c r="C1107" s="70">
        <f t="shared" si="319"/>
        <v>500</v>
      </c>
      <c r="D1107" s="11">
        <f ca="1">IF(A1107&lt;$B$1,VLOOKUP(A1107,[1]DI!$A$4:$B$15000,2),0)</f>
        <v>0</v>
      </c>
      <c r="E1107" s="70">
        <f t="shared" ca="1" si="333"/>
        <v>1</v>
      </c>
      <c r="F1107" s="70">
        <f ca="1">(TRUNC(PRODUCT($E$12:$E1106),16))</f>
        <v>1.3060183219588499</v>
      </c>
      <c r="G1107" s="70">
        <f t="shared" ca="1" si="334"/>
        <v>1.2875387182986</v>
      </c>
      <c r="H1107" s="70">
        <f t="shared" ca="1" si="335"/>
        <v>1.0143526599999999</v>
      </c>
      <c r="I1107" s="69">
        <f t="shared" si="324"/>
        <v>4.65E-2</v>
      </c>
      <c r="J1107" s="71">
        <f t="shared" si="325"/>
        <v>45184</v>
      </c>
      <c r="K1107" s="72">
        <f t="shared" si="326"/>
        <v>29</v>
      </c>
      <c r="L1107" s="73">
        <f t="shared" si="320"/>
        <v>30</v>
      </c>
      <c r="M1107" s="74">
        <f t="shared" si="321"/>
        <v>1.0054255299999999</v>
      </c>
      <c r="N1107" s="74">
        <f t="shared" ca="1" si="322"/>
        <v>1.019856061</v>
      </c>
      <c r="O1107" s="73">
        <f t="shared" si="327"/>
        <v>0</v>
      </c>
      <c r="P1107" s="70">
        <f t="shared" ca="1" si="328"/>
        <v>9.9280305000000002</v>
      </c>
      <c r="Q1107" s="70">
        <f t="shared" si="329"/>
        <v>0</v>
      </c>
      <c r="R1107" s="75" t="str">
        <f t="shared" si="330"/>
        <v>J=</v>
      </c>
      <c r="S1107" s="71">
        <f t="shared" si="331"/>
        <v>45366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19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</row>
    <row r="1108" spans="1:191" x14ac:dyDescent="0.15">
      <c r="A1108" s="68">
        <f t="shared" si="323"/>
        <v>45229</v>
      </c>
      <c r="B1108" s="82">
        <f t="shared" ca="1" si="332"/>
        <v>509.92803049999998</v>
      </c>
      <c r="C1108" s="70">
        <f t="shared" si="319"/>
        <v>500</v>
      </c>
      <c r="D1108" s="11">
        <f ca="1">IF(A1108&lt;$B$1,VLOOKUP(A1108,[1]DI!$A$4:$B$15000,2),0)</f>
        <v>0.1265</v>
      </c>
      <c r="E1108" s="70">
        <f t="shared" ca="1" si="333"/>
        <v>1.0004727899999999</v>
      </c>
      <c r="F1108" s="70">
        <f ca="1">(TRUNC(PRODUCT($E$12:$E1107),16))</f>
        <v>1.3060183219588499</v>
      </c>
      <c r="G1108" s="70">
        <f t="shared" ca="1" si="334"/>
        <v>1.2875387182986</v>
      </c>
      <c r="H1108" s="70">
        <f t="shared" ca="1" si="335"/>
        <v>1.0143526599999999</v>
      </c>
      <c r="I1108" s="69">
        <f t="shared" si="324"/>
        <v>4.65E-2</v>
      </c>
      <c r="J1108" s="71">
        <f t="shared" si="325"/>
        <v>45184</v>
      </c>
      <c r="K1108" s="72">
        <f t="shared" si="326"/>
        <v>30</v>
      </c>
      <c r="L1108" s="73">
        <f t="shared" si="320"/>
        <v>30</v>
      </c>
      <c r="M1108" s="74">
        <f t="shared" si="321"/>
        <v>1.0054255299999999</v>
      </c>
      <c r="N1108" s="74">
        <f t="shared" ca="1" si="322"/>
        <v>1.019856061</v>
      </c>
      <c r="O1108" s="73">
        <f t="shared" si="327"/>
        <v>0</v>
      </c>
      <c r="P1108" s="70">
        <f t="shared" ca="1" si="328"/>
        <v>9.9280305000000002</v>
      </c>
      <c r="Q1108" s="70">
        <f t="shared" si="329"/>
        <v>0</v>
      </c>
      <c r="R1108" s="75" t="str">
        <f t="shared" si="330"/>
        <v>J=</v>
      </c>
      <c r="S1108" s="71">
        <f t="shared" si="331"/>
        <v>45366</v>
      </c>
      <c r="T1108" s="7"/>
      <c r="U1108" s="7"/>
      <c r="V1108" s="7"/>
      <c r="W1108" s="8"/>
      <c r="X1108" s="1"/>
      <c r="Y1108" s="7"/>
      <c r="Z1108" s="8"/>
      <c r="AA1108" s="8"/>
      <c r="AB1108" s="8"/>
      <c r="AC1108" s="7"/>
      <c r="AD1108" s="9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</row>
    <row r="1109" spans="1:191" x14ac:dyDescent="0.15">
      <c r="A1109" s="68">
        <f t="shared" si="323"/>
        <v>45230</v>
      </c>
      <c r="B1109" s="82">
        <f t="shared" ca="1" si="332"/>
        <v>510.26114000000001</v>
      </c>
      <c r="C1109" s="70">
        <f t="shared" ref="C1109:C1172" si="336">(C1108-Q1108)</f>
        <v>500</v>
      </c>
      <c r="D1109" s="11">
        <f ca="1">IF(A1109&lt;$B$1,VLOOKUP(A1109,[1]DI!$A$4:$B$15000,2),0)</f>
        <v>0.1265</v>
      </c>
      <c r="E1109" s="70">
        <f t="shared" ca="1" si="333"/>
        <v>1.0004727899999999</v>
      </c>
      <c r="F1109" s="70">
        <f ca="1">(TRUNC(PRODUCT($E$12:$E1108),16))</f>
        <v>1.3066357943612901</v>
      </c>
      <c r="G1109" s="70">
        <f t="shared" ca="1" si="334"/>
        <v>1.2875387182986</v>
      </c>
      <c r="H1109" s="70">
        <f t="shared" ca="1" si="335"/>
        <v>1.0148322299999999</v>
      </c>
      <c r="I1109" s="69">
        <f t="shared" si="324"/>
        <v>4.65E-2</v>
      </c>
      <c r="J1109" s="71">
        <f t="shared" si="325"/>
        <v>45184</v>
      </c>
      <c r="K1109" s="72">
        <f t="shared" si="326"/>
        <v>31</v>
      </c>
      <c r="L1109" s="73">
        <f t="shared" ref="L1109:L1172" si="337">IF(AND(K1109=1,K1108=1),1,IF(K1109&gt;0,IF(K1109=K1108,K1109+1,K1109),0))</f>
        <v>31</v>
      </c>
      <c r="M1109" s="74">
        <f t="shared" ref="M1109:M1172" si="338">ROUND((I1109+1)^(L1109/252),9)</f>
        <v>1.0056068869999999</v>
      </c>
      <c r="N1109" s="74">
        <f t="shared" ref="N1109:N1172" ca="1" si="339">ROUND(H1109*M1109,9)</f>
        <v>1.02052228</v>
      </c>
      <c r="O1109" s="73">
        <f t="shared" si="327"/>
        <v>0</v>
      </c>
      <c r="P1109" s="70">
        <f t="shared" ca="1" si="328"/>
        <v>10.261139999999999</v>
      </c>
      <c r="Q1109" s="70">
        <f t="shared" si="329"/>
        <v>0</v>
      </c>
      <c r="R1109" s="75" t="str">
        <f t="shared" si="330"/>
        <v>J=</v>
      </c>
      <c r="S1109" s="71">
        <f t="shared" si="331"/>
        <v>45366</v>
      </c>
      <c r="T1109" s="7"/>
      <c r="U1109" s="7"/>
      <c r="V1109" s="7"/>
      <c r="W1109" s="8"/>
      <c r="X1109" s="1"/>
      <c r="Y1109" s="7"/>
      <c r="Z1109" s="8"/>
      <c r="AA1109" s="8"/>
      <c r="AB1109" s="8"/>
      <c r="AC1109" s="7"/>
      <c r="AD1109" s="9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</row>
    <row r="1110" spans="1:191" x14ac:dyDescent="0.15">
      <c r="A1110" s="68">
        <f t="shared" si="323"/>
        <v>45231</v>
      </c>
      <c r="B1110" s="82">
        <f t="shared" ca="1" si="332"/>
        <v>510.59447349999999</v>
      </c>
      <c r="C1110" s="70">
        <f t="shared" si="336"/>
        <v>500</v>
      </c>
      <c r="D1110" s="11">
        <f ca="1">IF(A1110&lt;$B$1,VLOOKUP(A1110,[1]DI!$A$4:$B$15000,2),0)</f>
        <v>0.1265</v>
      </c>
      <c r="E1110" s="70">
        <f t="shared" ca="1" si="333"/>
        <v>1.0004727899999999</v>
      </c>
      <c r="F1110" s="70">
        <f ca="1">(TRUNC(PRODUCT($E$12:$E1109),16))</f>
        <v>1.3072535586985099</v>
      </c>
      <c r="G1110" s="70">
        <f t="shared" ca="1" si="334"/>
        <v>1.2875387182986</v>
      </c>
      <c r="H1110" s="70">
        <f t="shared" ca="1" si="335"/>
        <v>1.01531204</v>
      </c>
      <c r="I1110" s="69">
        <f t="shared" si="324"/>
        <v>4.65E-2</v>
      </c>
      <c r="J1110" s="71">
        <f t="shared" si="325"/>
        <v>45184</v>
      </c>
      <c r="K1110" s="72">
        <f t="shared" si="326"/>
        <v>32</v>
      </c>
      <c r="L1110" s="73">
        <f t="shared" si="337"/>
        <v>32</v>
      </c>
      <c r="M1110" s="74">
        <f t="shared" si="338"/>
        <v>1.005788277</v>
      </c>
      <c r="N1110" s="74">
        <f t="shared" ca="1" si="339"/>
        <v>1.021188947</v>
      </c>
      <c r="O1110" s="73">
        <f t="shared" si="327"/>
        <v>0</v>
      </c>
      <c r="P1110" s="70">
        <f t="shared" ca="1" si="328"/>
        <v>10.594473499999999</v>
      </c>
      <c r="Q1110" s="70">
        <f t="shared" si="329"/>
        <v>0</v>
      </c>
      <c r="R1110" s="75" t="str">
        <f t="shared" si="330"/>
        <v>J=</v>
      </c>
      <c r="S1110" s="71">
        <f t="shared" si="331"/>
        <v>45366</v>
      </c>
      <c r="T1110" s="7"/>
      <c r="U1110" s="7"/>
      <c r="V1110" s="7"/>
      <c r="W1110" s="8"/>
      <c r="X1110" s="1"/>
      <c r="Y1110" s="7"/>
      <c r="Z1110" s="8"/>
      <c r="AA1110" s="8"/>
      <c r="AB1110" s="8"/>
      <c r="AC1110" s="7"/>
      <c r="AD1110" s="9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</row>
    <row r="1111" spans="1:191" x14ac:dyDescent="0.15">
      <c r="A1111" s="68">
        <f t="shared" si="323"/>
        <v>45232</v>
      </c>
      <c r="B1111" s="82">
        <f t="shared" ca="1" si="332"/>
        <v>510.9280215</v>
      </c>
      <c r="C1111" s="70">
        <f t="shared" si="336"/>
        <v>500</v>
      </c>
      <c r="D1111" s="11">
        <f ca="1">IF(A1111&lt;$B$1,VLOOKUP(A1111,[1]DI!$A$4:$B$15000,2),0)</f>
        <v>0</v>
      </c>
      <c r="E1111" s="70">
        <f t="shared" ca="1" si="333"/>
        <v>1</v>
      </c>
      <c r="F1111" s="70">
        <f ca="1">(TRUNC(PRODUCT($E$12:$E1110),16))</f>
        <v>1.3078716151085299</v>
      </c>
      <c r="G1111" s="70">
        <f t="shared" ca="1" si="334"/>
        <v>1.2875387182986</v>
      </c>
      <c r="H1111" s="70">
        <f t="shared" ca="1" si="335"/>
        <v>1.01579207</v>
      </c>
      <c r="I1111" s="69">
        <f t="shared" si="324"/>
        <v>4.65E-2</v>
      </c>
      <c r="J1111" s="71">
        <f t="shared" si="325"/>
        <v>45184</v>
      </c>
      <c r="K1111" s="72">
        <f t="shared" si="326"/>
        <v>32</v>
      </c>
      <c r="L1111" s="73">
        <f t="shared" si="337"/>
        <v>33</v>
      </c>
      <c r="M1111" s="74">
        <f t="shared" si="338"/>
        <v>1.005969699</v>
      </c>
      <c r="N1111" s="74">
        <f t="shared" ca="1" si="339"/>
        <v>1.0218560430000001</v>
      </c>
      <c r="O1111" s="73">
        <f t="shared" si="327"/>
        <v>0</v>
      </c>
      <c r="P1111" s="70">
        <f t="shared" ca="1" si="328"/>
        <v>10.9280215</v>
      </c>
      <c r="Q1111" s="70">
        <f t="shared" si="329"/>
        <v>0</v>
      </c>
      <c r="R1111" s="75" t="str">
        <f t="shared" si="330"/>
        <v>J=</v>
      </c>
      <c r="S1111" s="71">
        <f t="shared" si="331"/>
        <v>45366</v>
      </c>
      <c r="T1111" s="7"/>
      <c r="U1111" s="7"/>
      <c r="V1111" s="7"/>
      <c r="W1111" s="8"/>
      <c r="X1111" s="1"/>
      <c r="Y1111" s="7"/>
      <c r="Z1111" s="8"/>
      <c r="AA1111" s="8"/>
      <c r="AB1111" s="8"/>
      <c r="AC1111" s="7"/>
      <c r="AD1111" s="9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</row>
    <row r="1112" spans="1:191" x14ac:dyDescent="0.15">
      <c r="A1112" s="68">
        <f t="shared" si="323"/>
        <v>45233</v>
      </c>
      <c r="B1112" s="82">
        <f t="shared" ca="1" si="332"/>
        <v>510.9280215</v>
      </c>
      <c r="C1112" s="70">
        <f t="shared" si="336"/>
        <v>500</v>
      </c>
      <c r="D1112" s="11">
        <f ca="1">IF(A1112&lt;$B$1,VLOOKUP(A1112,[1]DI!$A$4:$B$15000,2),0)</f>
        <v>0.1215</v>
      </c>
      <c r="E1112" s="70">
        <f t="shared" ca="1" si="333"/>
        <v>1.00045513</v>
      </c>
      <c r="F1112" s="70">
        <f ca="1">(TRUNC(PRODUCT($E$12:$E1111),16))</f>
        <v>1.3078716151085299</v>
      </c>
      <c r="G1112" s="70">
        <f t="shared" ca="1" si="334"/>
        <v>1.2875387182986</v>
      </c>
      <c r="H1112" s="70">
        <f t="shared" ca="1" si="335"/>
        <v>1.01579207</v>
      </c>
      <c r="I1112" s="69">
        <f t="shared" si="324"/>
        <v>4.65E-2</v>
      </c>
      <c r="J1112" s="71">
        <f t="shared" si="325"/>
        <v>45184</v>
      </c>
      <c r="K1112" s="72">
        <f t="shared" si="326"/>
        <v>33</v>
      </c>
      <c r="L1112" s="73">
        <f t="shared" si="337"/>
        <v>33</v>
      </c>
      <c r="M1112" s="74">
        <f t="shared" si="338"/>
        <v>1.005969699</v>
      </c>
      <c r="N1112" s="74">
        <f t="shared" ca="1" si="339"/>
        <v>1.0218560430000001</v>
      </c>
      <c r="O1112" s="73">
        <f t="shared" si="327"/>
        <v>0</v>
      </c>
      <c r="P1112" s="70">
        <f t="shared" ca="1" si="328"/>
        <v>10.9280215</v>
      </c>
      <c r="Q1112" s="70">
        <f t="shared" si="329"/>
        <v>0</v>
      </c>
      <c r="R1112" s="75" t="str">
        <f t="shared" si="330"/>
        <v>J=</v>
      </c>
      <c r="S1112" s="71">
        <f t="shared" si="331"/>
        <v>45366</v>
      </c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</row>
    <row r="1113" spans="1:191" x14ac:dyDescent="0.15">
      <c r="A1113" s="68">
        <f t="shared" si="323"/>
        <v>45234</v>
      </c>
      <c r="B1113" s="82">
        <f t="shared" ca="1" si="332"/>
        <v>511.25275850000003</v>
      </c>
      <c r="C1113" s="70">
        <f t="shared" si="336"/>
        <v>500</v>
      </c>
      <c r="D1113" s="11">
        <f ca="1">IF(A1113&lt;$B$1,VLOOKUP(A1113,[1]DI!$A$4:$B$15000,2),0)</f>
        <v>0</v>
      </c>
      <c r="E1113" s="70">
        <f t="shared" ca="1" si="333"/>
        <v>1</v>
      </c>
      <c r="F1113" s="70">
        <f ca="1">(TRUNC(PRODUCT($E$12:$E1112),16))</f>
        <v>1.3084668667167101</v>
      </c>
      <c r="G1113" s="70">
        <f t="shared" ca="1" si="334"/>
        <v>1.2875387182986</v>
      </c>
      <c r="H1113" s="70">
        <f t="shared" ca="1" si="335"/>
        <v>1.0162543799999999</v>
      </c>
      <c r="I1113" s="69">
        <f t="shared" si="324"/>
        <v>4.65E-2</v>
      </c>
      <c r="J1113" s="71">
        <f t="shared" si="325"/>
        <v>45184</v>
      </c>
      <c r="K1113" s="72">
        <f t="shared" si="326"/>
        <v>33</v>
      </c>
      <c r="L1113" s="73">
        <f t="shared" si="337"/>
        <v>34</v>
      </c>
      <c r="M1113" s="74">
        <f t="shared" si="338"/>
        <v>1.0061511540000001</v>
      </c>
      <c r="N1113" s="74">
        <f t="shared" ca="1" si="339"/>
        <v>1.0225055169999999</v>
      </c>
      <c r="O1113" s="73">
        <f t="shared" si="327"/>
        <v>0</v>
      </c>
      <c r="P1113" s="70">
        <f t="shared" ca="1" si="328"/>
        <v>11.252758500000001</v>
      </c>
      <c r="Q1113" s="70">
        <f t="shared" si="329"/>
        <v>0</v>
      </c>
      <c r="R1113" s="75" t="str">
        <f t="shared" si="330"/>
        <v>J=</v>
      </c>
      <c r="S1113" s="71">
        <f t="shared" si="331"/>
        <v>45366</v>
      </c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</row>
    <row r="1114" spans="1:191" x14ac:dyDescent="0.15">
      <c r="A1114" s="68">
        <f t="shared" si="323"/>
        <v>45235</v>
      </c>
      <c r="B1114" s="82">
        <f t="shared" ca="1" si="332"/>
        <v>511.25275850000003</v>
      </c>
      <c r="C1114" s="70">
        <f t="shared" si="336"/>
        <v>500</v>
      </c>
      <c r="D1114" s="11">
        <f ca="1">IF(A1114&lt;$B$1,VLOOKUP(A1114,[1]DI!$A$4:$B$15000,2),0)</f>
        <v>0</v>
      </c>
      <c r="E1114" s="70">
        <f t="shared" ca="1" si="333"/>
        <v>1</v>
      </c>
      <c r="F1114" s="70">
        <f ca="1">(TRUNC(PRODUCT($E$12:$E1113),16))</f>
        <v>1.3084668667167101</v>
      </c>
      <c r="G1114" s="70">
        <f t="shared" ca="1" si="334"/>
        <v>1.2875387182986</v>
      </c>
      <c r="H1114" s="70">
        <f t="shared" ca="1" si="335"/>
        <v>1.0162543799999999</v>
      </c>
      <c r="I1114" s="69">
        <f t="shared" si="324"/>
        <v>4.65E-2</v>
      </c>
      <c r="J1114" s="71">
        <f t="shared" si="325"/>
        <v>45184</v>
      </c>
      <c r="K1114" s="72">
        <f t="shared" si="326"/>
        <v>33</v>
      </c>
      <c r="L1114" s="73">
        <f t="shared" si="337"/>
        <v>34</v>
      </c>
      <c r="M1114" s="74">
        <f t="shared" si="338"/>
        <v>1.0061511540000001</v>
      </c>
      <c r="N1114" s="74">
        <f t="shared" ca="1" si="339"/>
        <v>1.0225055169999999</v>
      </c>
      <c r="O1114" s="73">
        <f t="shared" si="327"/>
        <v>0</v>
      </c>
      <c r="P1114" s="70">
        <f t="shared" ca="1" si="328"/>
        <v>11.252758500000001</v>
      </c>
      <c r="Q1114" s="70">
        <f t="shared" si="329"/>
        <v>0</v>
      </c>
      <c r="R1114" s="75" t="str">
        <f t="shared" si="330"/>
        <v>J=</v>
      </c>
      <c r="S1114" s="71">
        <f t="shared" si="331"/>
        <v>45366</v>
      </c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</row>
    <row r="1115" spans="1:191" x14ac:dyDescent="0.15">
      <c r="A1115" s="68">
        <f t="shared" si="323"/>
        <v>45236</v>
      </c>
      <c r="B1115" s="82">
        <f t="shared" ca="1" si="332"/>
        <v>511.25275850000003</v>
      </c>
      <c r="C1115" s="70">
        <f t="shared" si="336"/>
        <v>500</v>
      </c>
      <c r="D1115" s="11">
        <f ca="1">IF(A1115&lt;$B$1,VLOOKUP(A1115,[1]DI!$A$4:$B$15000,2),0)</f>
        <v>0.1215</v>
      </c>
      <c r="E1115" s="70">
        <f t="shared" ca="1" si="333"/>
        <v>1.00045513</v>
      </c>
      <c r="F1115" s="70">
        <f ca="1">(TRUNC(PRODUCT($E$12:$E1114),16))</f>
        <v>1.3084668667167101</v>
      </c>
      <c r="G1115" s="70">
        <f t="shared" ca="1" si="334"/>
        <v>1.2875387182986</v>
      </c>
      <c r="H1115" s="70">
        <f t="shared" ca="1" si="335"/>
        <v>1.0162543799999999</v>
      </c>
      <c r="I1115" s="69">
        <f t="shared" si="324"/>
        <v>4.65E-2</v>
      </c>
      <c r="J1115" s="71">
        <f t="shared" si="325"/>
        <v>45184</v>
      </c>
      <c r="K1115" s="72">
        <f t="shared" si="326"/>
        <v>34</v>
      </c>
      <c r="L1115" s="73">
        <f t="shared" si="337"/>
        <v>34</v>
      </c>
      <c r="M1115" s="74">
        <f t="shared" si="338"/>
        <v>1.0061511540000001</v>
      </c>
      <c r="N1115" s="74">
        <f t="shared" ca="1" si="339"/>
        <v>1.0225055169999999</v>
      </c>
      <c r="O1115" s="73">
        <f t="shared" si="327"/>
        <v>0</v>
      </c>
      <c r="P1115" s="70">
        <f t="shared" ca="1" si="328"/>
        <v>11.252758500000001</v>
      </c>
      <c r="Q1115" s="70">
        <f t="shared" si="329"/>
        <v>0</v>
      </c>
      <c r="R1115" s="75" t="str">
        <f t="shared" si="330"/>
        <v>J=</v>
      </c>
      <c r="S1115" s="71">
        <f t="shared" si="331"/>
        <v>45366</v>
      </c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</row>
    <row r="1116" spans="1:191" x14ac:dyDescent="0.15">
      <c r="A1116" s="68">
        <f t="shared" si="323"/>
        <v>45237</v>
      </c>
      <c r="B1116" s="82">
        <f t="shared" ca="1" si="332"/>
        <v>511.57770699999998</v>
      </c>
      <c r="C1116" s="70">
        <f t="shared" si="336"/>
        <v>500</v>
      </c>
      <c r="D1116" s="11">
        <f ca="1">IF(A1116&lt;$B$1,VLOOKUP(A1116,[1]DI!$A$4:$B$15000,2),0)</f>
        <v>0.1215</v>
      </c>
      <c r="E1116" s="70">
        <f t="shared" ca="1" si="333"/>
        <v>1.00045513</v>
      </c>
      <c r="F1116" s="70">
        <f ca="1">(TRUNC(PRODUCT($E$12:$E1115),16))</f>
        <v>1.3090623892417601</v>
      </c>
      <c r="G1116" s="70">
        <f t="shared" ca="1" si="334"/>
        <v>1.2875387182986</v>
      </c>
      <c r="H1116" s="70">
        <f t="shared" ca="1" si="335"/>
        <v>1.01671691</v>
      </c>
      <c r="I1116" s="69">
        <f t="shared" si="324"/>
        <v>4.65E-2</v>
      </c>
      <c r="J1116" s="71">
        <f t="shared" si="325"/>
        <v>45184</v>
      </c>
      <c r="K1116" s="72">
        <f t="shared" si="326"/>
        <v>35</v>
      </c>
      <c r="L1116" s="73">
        <f t="shared" si="337"/>
        <v>35</v>
      </c>
      <c r="M1116" s="74">
        <f t="shared" si="338"/>
        <v>1.0063326420000001</v>
      </c>
      <c r="N1116" s="74">
        <f t="shared" ca="1" si="339"/>
        <v>1.0231554140000001</v>
      </c>
      <c r="O1116" s="73">
        <f t="shared" si="327"/>
        <v>0</v>
      </c>
      <c r="P1116" s="70">
        <f t="shared" ca="1" si="328"/>
        <v>11.577707</v>
      </c>
      <c r="Q1116" s="70">
        <f t="shared" si="329"/>
        <v>0</v>
      </c>
      <c r="R1116" s="75" t="str">
        <f t="shared" si="330"/>
        <v>J=</v>
      </c>
      <c r="S1116" s="71">
        <f t="shared" si="331"/>
        <v>45366</v>
      </c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</row>
    <row r="1117" spans="1:191" x14ac:dyDescent="0.15">
      <c r="A1117" s="68">
        <f t="shared" si="323"/>
        <v>45238</v>
      </c>
      <c r="B1117" s="82">
        <f t="shared" ca="1" si="332"/>
        <v>511.90286200000003</v>
      </c>
      <c r="C1117" s="70">
        <f t="shared" si="336"/>
        <v>500</v>
      </c>
      <c r="D1117" s="11">
        <f ca="1">IF(A1117&lt;$B$1,VLOOKUP(A1117,[1]DI!$A$4:$B$15000,2),0)</f>
        <v>0.1215</v>
      </c>
      <c r="E1117" s="70">
        <f t="shared" ca="1" si="333"/>
        <v>1.00045513</v>
      </c>
      <c r="F1117" s="70">
        <f ca="1">(TRUNC(PRODUCT($E$12:$E1116),16))</f>
        <v>1.30965818280698</v>
      </c>
      <c r="G1117" s="70">
        <f t="shared" ca="1" si="334"/>
        <v>1.2875387182986</v>
      </c>
      <c r="H1117" s="70">
        <f t="shared" ca="1" si="335"/>
        <v>1.0171796500000001</v>
      </c>
      <c r="I1117" s="69">
        <f t="shared" si="324"/>
        <v>4.65E-2</v>
      </c>
      <c r="J1117" s="71">
        <f t="shared" si="325"/>
        <v>45184</v>
      </c>
      <c r="K1117" s="72">
        <f t="shared" si="326"/>
        <v>36</v>
      </c>
      <c r="L1117" s="73">
        <f t="shared" si="337"/>
        <v>36</v>
      </c>
      <c r="M1117" s="74">
        <f t="shared" si="338"/>
        <v>1.0065141630000001</v>
      </c>
      <c r="N1117" s="74">
        <f t="shared" ca="1" si="339"/>
        <v>1.023805724</v>
      </c>
      <c r="O1117" s="73">
        <f t="shared" si="327"/>
        <v>0</v>
      </c>
      <c r="P1117" s="70">
        <f t="shared" ca="1" si="328"/>
        <v>11.902862000000001</v>
      </c>
      <c r="Q1117" s="70">
        <f t="shared" si="329"/>
        <v>0</v>
      </c>
      <c r="R1117" s="75" t="str">
        <f t="shared" si="330"/>
        <v>J=</v>
      </c>
      <c r="S1117" s="71">
        <f t="shared" si="331"/>
        <v>45366</v>
      </c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</row>
    <row r="1118" spans="1:191" x14ac:dyDescent="0.15">
      <c r="A1118" s="68">
        <f t="shared" si="323"/>
        <v>45239</v>
      </c>
      <c r="B1118" s="82">
        <f t="shared" ca="1" si="332"/>
        <v>512.22822299999996</v>
      </c>
      <c r="C1118" s="70">
        <f t="shared" si="336"/>
        <v>500</v>
      </c>
      <c r="D1118" s="11">
        <f ca="1">IF(A1118&lt;$B$1,VLOOKUP(A1118,[1]DI!$A$4:$B$15000,2),0)</f>
        <v>0.1215</v>
      </c>
      <c r="E1118" s="70">
        <f t="shared" ca="1" si="333"/>
        <v>1.00045513</v>
      </c>
      <c r="F1118" s="70">
        <f ca="1">(TRUNC(PRODUCT($E$12:$E1117),16))</f>
        <v>1.31025424753572</v>
      </c>
      <c r="G1118" s="70">
        <f t="shared" ca="1" si="334"/>
        <v>1.2875387182986</v>
      </c>
      <c r="H1118" s="70">
        <f t="shared" ca="1" si="335"/>
        <v>1.0176426000000001</v>
      </c>
      <c r="I1118" s="69">
        <f t="shared" si="324"/>
        <v>4.65E-2</v>
      </c>
      <c r="J1118" s="71">
        <f t="shared" si="325"/>
        <v>45184</v>
      </c>
      <c r="K1118" s="72">
        <f t="shared" si="326"/>
        <v>37</v>
      </c>
      <c r="L1118" s="73">
        <f t="shared" si="337"/>
        <v>37</v>
      </c>
      <c r="M1118" s="74">
        <f t="shared" si="338"/>
        <v>1.0066957160000001</v>
      </c>
      <c r="N1118" s="74">
        <f t="shared" ca="1" si="339"/>
        <v>1.0244564460000001</v>
      </c>
      <c r="O1118" s="73">
        <f t="shared" si="327"/>
        <v>0</v>
      </c>
      <c r="P1118" s="70">
        <f t="shared" ca="1" si="328"/>
        <v>12.228223</v>
      </c>
      <c r="Q1118" s="70">
        <f t="shared" si="329"/>
        <v>0</v>
      </c>
      <c r="R1118" s="75" t="str">
        <f t="shared" si="330"/>
        <v>J=</v>
      </c>
      <c r="S1118" s="71">
        <f t="shared" si="331"/>
        <v>45366</v>
      </c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</row>
    <row r="1119" spans="1:191" x14ac:dyDescent="0.15">
      <c r="A1119" s="68">
        <f t="shared" si="323"/>
        <v>45240</v>
      </c>
      <c r="B1119" s="82">
        <f t="shared" ca="1" si="332"/>
        <v>512.55379100000005</v>
      </c>
      <c r="C1119" s="70">
        <f t="shared" si="336"/>
        <v>500</v>
      </c>
      <c r="D1119" s="11">
        <f ca="1">IF(A1119&lt;$B$1,VLOOKUP(A1119,[1]DI!$A$4:$B$15000,2),0)</f>
        <v>0.1215</v>
      </c>
      <c r="E1119" s="70">
        <f t="shared" ca="1" si="333"/>
        <v>1.00045513</v>
      </c>
      <c r="F1119" s="70">
        <f ca="1">(TRUNC(PRODUCT($E$12:$E1118),16))</f>
        <v>1.3108505835513999</v>
      </c>
      <c r="G1119" s="70">
        <f t="shared" ca="1" si="334"/>
        <v>1.2875387182986</v>
      </c>
      <c r="H1119" s="70">
        <f t="shared" ca="1" si="335"/>
        <v>1.0181057600000001</v>
      </c>
      <c r="I1119" s="69">
        <f t="shared" si="324"/>
        <v>4.65E-2</v>
      </c>
      <c r="J1119" s="71">
        <f t="shared" si="325"/>
        <v>45184</v>
      </c>
      <c r="K1119" s="72">
        <f t="shared" si="326"/>
        <v>38</v>
      </c>
      <c r="L1119" s="73">
        <f t="shared" si="337"/>
        <v>38</v>
      </c>
      <c r="M1119" s="74">
        <f t="shared" si="338"/>
        <v>1.006877303</v>
      </c>
      <c r="N1119" s="74">
        <f t="shared" ca="1" si="339"/>
        <v>1.025107582</v>
      </c>
      <c r="O1119" s="73">
        <f t="shared" si="327"/>
        <v>0</v>
      </c>
      <c r="P1119" s="70">
        <f t="shared" ca="1" si="328"/>
        <v>12.553791</v>
      </c>
      <c r="Q1119" s="70">
        <f t="shared" si="329"/>
        <v>0</v>
      </c>
      <c r="R1119" s="75" t="str">
        <f t="shared" si="330"/>
        <v>J=</v>
      </c>
      <c r="S1119" s="71">
        <f t="shared" si="331"/>
        <v>45366</v>
      </c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</row>
    <row r="1120" spans="1:191" x14ac:dyDescent="0.15">
      <c r="A1120" s="68">
        <f t="shared" si="323"/>
        <v>45241</v>
      </c>
      <c r="B1120" s="82">
        <f t="shared" ca="1" si="332"/>
        <v>512.87956499999996</v>
      </c>
      <c r="C1120" s="70">
        <f t="shared" si="336"/>
        <v>500</v>
      </c>
      <c r="D1120" s="11">
        <f ca="1">IF(A1120&lt;$B$1,VLOOKUP(A1120,[1]DI!$A$4:$B$15000,2),0)</f>
        <v>0</v>
      </c>
      <c r="E1120" s="70">
        <f t="shared" ca="1" si="333"/>
        <v>1</v>
      </c>
      <c r="F1120" s="70">
        <f ca="1">(TRUNC(PRODUCT($E$12:$E1119),16))</f>
        <v>1.3114471909774901</v>
      </c>
      <c r="G1120" s="70">
        <f t="shared" ca="1" si="334"/>
        <v>1.2875387182986</v>
      </c>
      <c r="H1120" s="70">
        <f t="shared" ca="1" si="335"/>
        <v>1.0185691299999999</v>
      </c>
      <c r="I1120" s="69">
        <f t="shared" si="324"/>
        <v>4.65E-2</v>
      </c>
      <c r="J1120" s="71">
        <f t="shared" si="325"/>
        <v>45184</v>
      </c>
      <c r="K1120" s="72">
        <f t="shared" si="326"/>
        <v>38</v>
      </c>
      <c r="L1120" s="73">
        <f t="shared" si="337"/>
        <v>39</v>
      </c>
      <c r="M1120" s="74">
        <f t="shared" si="338"/>
        <v>1.0070589219999999</v>
      </c>
      <c r="N1120" s="74">
        <f t="shared" ca="1" si="339"/>
        <v>1.02575913</v>
      </c>
      <c r="O1120" s="73">
        <f t="shared" si="327"/>
        <v>0</v>
      </c>
      <c r="P1120" s="70">
        <f t="shared" ca="1" si="328"/>
        <v>12.879564999999999</v>
      </c>
      <c r="Q1120" s="70">
        <f t="shared" si="329"/>
        <v>0</v>
      </c>
      <c r="R1120" s="75" t="str">
        <f t="shared" si="330"/>
        <v>J=</v>
      </c>
      <c r="S1120" s="71">
        <f t="shared" si="331"/>
        <v>45366</v>
      </c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</row>
    <row r="1121" spans="1:191" x14ac:dyDescent="0.15">
      <c r="A1121" s="68">
        <f t="shared" si="323"/>
        <v>45242</v>
      </c>
      <c r="B1121" s="82">
        <f t="shared" ca="1" si="332"/>
        <v>512.87956499999996</v>
      </c>
      <c r="C1121" s="70">
        <f t="shared" si="336"/>
        <v>500</v>
      </c>
      <c r="D1121" s="11">
        <f ca="1">IF(A1121&lt;$B$1,VLOOKUP(A1121,[1]DI!$A$4:$B$15000,2),0)</f>
        <v>0</v>
      </c>
      <c r="E1121" s="70">
        <f t="shared" ca="1" si="333"/>
        <v>1</v>
      </c>
      <c r="F1121" s="70">
        <f ca="1">(TRUNC(PRODUCT($E$12:$E1120),16))</f>
        <v>1.3114471909774901</v>
      </c>
      <c r="G1121" s="70">
        <f t="shared" ca="1" si="334"/>
        <v>1.2875387182986</v>
      </c>
      <c r="H1121" s="70">
        <f t="shared" ca="1" si="335"/>
        <v>1.0185691299999999</v>
      </c>
      <c r="I1121" s="69">
        <f t="shared" si="324"/>
        <v>4.65E-2</v>
      </c>
      <c r="J1121" s="71">
        <f t="shared" si="325"/>
        <v>45184</v>
      </c>
      <c r="K1121" s="72">
        <f t="shared" si="326"/>
        <v>38</v>
      </c>
      <c r="L1121" s="73">
        <f t="shared" si="337"/>
        <v>39</v>
      </c>
      <c r="M1121" s="74">
        <f t="shared" si="338"/>
        <v>1.0070589219999999</v>
      </c>
      <c r="N1121" s="74">
        <f t="shared" ca="1" si="339"/>
        <v>1.02575913</v>
      </c>
      <c r="O1121" s="73">
        <f t="shared" si="327"/>
        <v>0</v>
      </c>
      <c r="P1121" s="70">
        <f t="shared" ca="1" si="328"/>
        <v>12.879564999999999</v>
      </c>
      <c r="Q1121" s="70">
        <f t="shared" si="329"/>
        <v>0</v>
      </c>
      <c r="R1121" s="75" t="str">
        <f t="shared" si="330"/>
        <v>J=</v>
      </c>
      <c r="S1121" s="71">
        <f t="shared" si="331"/>
        <v>45366</v>
      </c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</row>
    <row r="1122" spans="1:191" x14ac:dyDescent="0.15">
      <c r="A1122" s="68">
        <f t="shared" si="323"/>
        <v>45243</v>
      </c>
      <c r="B1122" s="82">
        <f t="shared" ca="1" si="332"/>
        <v>512.87956499999996</v>
      </c>
      <c r="C1122" s="70">
        <f t="shared" si="336"/>
        <v>500</v>
      </c>
      <c r="D1122" s="11">
        <f ca="1">IF(A1122&lt;$B$1,VLOOKUP(A1122,[1]DI!$A$4:$B$15000,2),0)</f>
        <v>0.1215</v>
      </c>
      <c r="E1122" s="70">
        <f t="shared" ca="1" si="333"/>
        <v>1.00045513</v>
      </c>
      <c r="F1122" s="70">
        <f ca="1">(TRUNC(PRODUCT($E$12:$E1121),16))</f>
        <v>1.3114471909774901</v>
      </c>
      <c r="G1122" s="70">
        <f t="shared" ca="1" si="334"/>
        <v>1.2875387182986</v>
      </c>
      <c r="H1122" s="70">
        <f t="shared" ca="1" si="335"/>
        <v>1.0185691299999999</v>
      </c>
      <c r="I1122" s="69">
        <f t="shared" si="324"/>
        <v>4.65E-2</v>
      </c>
      <c r="J1122" s="71">
        <f t="shared" si="325"/>
        <v>45184</v>
      </c>
      <c r="K1122" s="72">
        <f t="shared" si="326"/>
        <v>39</v>
      </c>
      <c r="L1122" s="73">
        <f t="shared" si="337"/>
        <v>39</v>
      </c>
      <c r="M1122" s="74">
        <f t="shared" si="338"/>
        <v>1.0070589219999999</v>
      </c>
      <c r="N1122" s="74">
        <f t="shared" ca="1" si="339"/>
        <v>1.02575913</v>
      </c>
      <c r="O1122" s="73">
        <f t="shared" si="327"/>
        <v>0</v>
      </c>
      <c r="P1122" s="70">
        <f t="shared" ca="1" si="328"/>
        <v>12.879564999999999</v>
      </c>
      <c r="Q1122" s="70">
        <f t="shared" si="329"/>
        <v>0</v>
      </c>
      <c r="R1122" s="75" t="str">
        <f t="shared" si="330"/>
        <v>J=</v>
      </c>
      <c r="S1122" s="71">
        <f t="shared" si="331"/>
        <v>45366</v>
      </c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</row>
    <row r="1123" spans="1:191" x14ac:dyDescent="0.15">
      <c r="A1123" s="68">
        <f t="shared" si="323"/>
        <v>45244</v>
      </c>
      <c r="B1123" s="82">
        <f t="shared" ca="1" si="332"/>
        <v>513.20554549999997</v>
      </c>
      <c r="C1123" s="70">
        <f t="shared" si="336"/>
        <v>500</v>
      </c>
      <c r="D1123" s="11">
        <f ca="1">IF(A1123&lt;$B$1,VLOOKUP(A1123,[1]DI!$A$4:$B$15000,2),0)</f>
        <v>0.1215</v>
      </c>
      <c r="E1123" s="70">
        <f t="shared" ca="1" si="333"/>
        <v>1.00045513</v>
      </c>
      <c r="F1123" s="70">
        <f ca="1">(TRUNC(PRODUCT($E$12:$E1122),16))</f>
        <v>1.31204406993752</v>
      </c>
      <c r="G1123" s="70">
        <f t="shared" ca="1" si="334"/>
        <v>1.2875387182986</v>
      </c>
      <c r="H1123" s="70">
        <f t="shared" ca="1" si="335"/>
        <v>1.0190327100000001</v>
      </c>
      <c r="I1123" s="69">
        <f t="shared" si="324"/>
        <v>4.65E-2</v>
      </c>
      <c r="J1123" s="71">
        <f t="shared" si="325"/>
        <v>45184</v>
      </c>
      <c r="K1123" s="72">
        <f t="shared" si="326"/>
        <v>40</v>
      </c>
      <c r="L1123" s="73">
        <f t="shared" si="337"/>
        <v>40</v>
      </c>
      <c r="M1123" s="74">
        <f t="shared" si="338"/>
        <v>1.007240573</v>
      </c>
      <c r="N1123" s="74">
        <f t="shared" ca="1" si="339"/>
        <v>1.0264110909999999</v>
      </c>
      <c r="O1123" s="73">
        <f t="shared" si="327"/>
        <v>0</v>
      </c>
      <c r="P1123" s="70">
        <f t="shared" ca="1" si="328"/>
        <v>13.205545499999999</v>
      </c>
      <c r="Q1123" s="70">
        <f t="shared" si="329"/>
        <v>0</v>
      </c>
      <c r="R1123" s="75" t="str">
        <f t="shared" si="330"/>
        <v>J=</v>
      </c>
      <c r="S1123" s="71">
        <f t="shared" si="331"/>
        <v>45366</v>
      </c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</row>
    <row r="1124" spans="1:191" x14ac:dyDescent="0.15">
      <c r="A1124" s="68">
        <f t="shared" si="323"/>
        <v>45245</v>
      </c>
      <c r="B1124" s="82">
        <f t="shared" ca="1" si="332"/>
        <v>513.53173300000003</v>
      </c>
      <c r="C1124" s="70">
        <f t="shared" si="336"/>
        <v>500</v>
      </c>
      <c r="D1124" s="11">
        <f ca="1">IF(A1124&lt;$B$1,VLOOKUP(A1124,[1]DI!$A$4:$B$15000,2),0)</f>
        <v>0</v>
      </c>
      <c r="E1124" s="70">
        <f t="shared" ca="1" si="333"/>
        <v>1</v>
      </c>
      <c r="F1124" s="70">
        <f ca="1">(TRUNC(PRODUCT($E$12:$E1123),16))</f>
        <v>1.3126412205550699</v>
      </c>
      <c r="G1124" s="70">
        <f t="shared" ca="1" si="334"/>
        <v>1.2875387182986</v>
      </c>
      <c r="H1124" s="70">
        <f t="shared" ca="1" si="335"/>
        <v>1.0194965</v>
      </c>
      <c r="I1124" s="69">
        <f t="shared" si="324"/>
        <v>4.65E-2</v>
      </c>
      <c r="J1124" s="71">
        <f t="shared" si="325"/>
        <v>45184</v>
      </c>
      <c r="K1124" s="72">
        <f t="shared" si="326"/>
        <v>40</v>
      </c>
      <c r="L1124" s="73">
        <f t="shared" si="337"/>
        <v>41</v>
      </c>
      <c r="M1124" s="74">
        <f t="shared" si="338"/>
        <v>1.0074222580000001</v>
      </c>
      <c r="N1124" s="74">
        <f t="shared" ca="1" si="339"/>
        <v>1.027063466</v>
      </c>
      <c r="O1124" s="73">
        <f t="shared" si="327"/>
        <v>0</v>
      </c>
      <c r="P1124" s="70">
        <f t="shared" ca="1" si="328"/>
        <v>13.531732999999999</v>
      </c>
      <c r="Q1124" s="70">
        <f t="shared" si="329"/>
        <v>0</v>
      </c>
      <c r="R1124" s="75" t="str">
        <f t="shared" si="330"/>
        <v>J=</v>
      </c>
      <c r="S1124" s="71">
        <f t="shared" si="331"/>
        <v>45366</v>
      </c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</row>
    <row r="1125" spans="1:191" x14ac:dyDescent="0.15">
      <c r="A1125" s="68">
        <f t="shared" si="323"/>
        <v>45246</v>
      </c>
      <c r="B1125" s="82">
        <f t="shared" ca="1" si="332"/>
        <v>513.53173300000003</v>
      </c>
      <c r="C1125" s="70">
        <f t="shared" si="336"/>
        <v>500</v>
      </c>
      <c r="D1125" s="11">
        <f ca="1">IF(A1125&lt;$B$1,VLOOKUP(A1125,[1]DI!$A$4:$B$15000,2),0)</f>
        <v>0.1215</v>
      </c>
      <c r="E1125" s="70">
        <f t="shared" ca="1" si="333"/>
        <v>1.00045513</v>
      </c>
      <c r="F1125" s="70">
        <f ca="1">(TRUNC(PRODUCT($E$12:$E1124),16))</f>
        <v>1.3126412205550699</v>
      </c>
      <c r="G1125" s="70">
        <f t="shared" ca="1" si="334"/>
        <v>1.2875387182986</v>
      </c>
      <c r="H1125" s="70">
        <f t="shared" ca="1" si="335"/>
        <v>1.0194965</v>
      </c>
      <c r="I1125" s="69">
        <f t="shared" si="324"/>
        <v>4.65E-2</v>
      </c>
      <c r="J1125" s="71">
        <f t="shared" si="325"/>
        <v>45184</v>
      </c>
      <c r="K1125" s="72">
        <f t="shared" si="326"/>
        <v>41</v>
      </c>
      <c r="L1125" s="73">
        <f t="shared" si="337"/>
        <v>41</v>
      </c>
      <c r="M1125" s="74">
        <f t="shared" si="338"/>
        <v>1.0074222580000001</v>
      </c>
      <c r="N1125" s="74">
        <f t="shared" ca="1" si="339"/>
        <v>1.027063466</v>
      </c>
      <c r="O1125" s="73">
        <f t="shared" si="327"/>
        <v>0</v>
      </c>
      <c r="P1125" s="70">
        <f t="shared" ca="1" si="328"/>
        <v>13.531732999999999</v>
      </c>
      <c r="Q1125" s="70">
        <f t="shared" si="329"/>
        <v>0</v>
      </c>
      <c r="R1125" s="75" t="str">
        <f t="shared" si="330"/>
        <v>J=</v>
      </c>
      <c r="S1125" s="71">
        <f t="shared" si="331"/>
        <v>45366</v>
      </c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</row>
    <row r="1126" spans="1:191" x14ac:dyDescent="0.15">
      <c r="A1126" s="68">
        <f t="shared" si="323"/>
        <v>45247</v>
      </c>
      <c r="B1126" s="82">
        <f t="shared" ca="1" si="332"/>
        <v>513.85813199999996</v>
      </c>
      <c r="C1126" s="70">
        <f t="shared" si="336"/>
        <v>500</v>
      </c>
      <c r="D1126" s="11">
        <f ca="1">IF(A1126&lt;$B$1,VLOOKUP(A1126,[1]DI!$A$4:$B$15000,2),0)</f>
        <v>0.1215</v>
      </c>
      <c r="E1126" s="70">
        <f t="shared" ca="1" si="333"/>
        <v>1.00045513</v>
      </c>
      <c r="F1126" s="70">
        <f ca="1">(TRUNC(PRODUCT($E$12:$E1125),16))</f>
        <v>1.3132386429537799</v>
      </c>
      <c r="G1126" s="70">
        <f t="shared" ca="1" si="334"/>
        <v>1.2875387182986</v>
      </c>
      <c r="H1126" s="70">
        <f t="shared" ca="1" si="335"/>
        <v>1.01996051</v>
      </c>
      <c r="I1126" s="69">
        <f t="shared" si="324"/>
        <v>4.65E-2</v>
      </c>
      <c r="J1126" s="71">
        <f t="shared" si="325"/>
        <v>45184</v>
      </c>
      <c r="K1126" s="72">
        <f t="shared" si="326"/>
        <v>42</v>
      </c>
      <c r="L1126" s="73">
        <f t="shared" si="337"/>
        <v>42</v>
      </c>
      <c r="M1126" s="74">
        <f t="shared" si="338"/>
        <v>1.0076039750000001</v>
      </c>
      <c r="N1126" s="74">
        <f t="shared" ca="1" si="339"/>
        <v>1.0277162639999999</v>
      </c>
      <c r="O1126" s="73">
        <f t="shared" si="327"/>
        <v>0</v>
      </c>
      <c r="P1126" s="70">
        <f t="shared" ca="1" si="328"/>
        <v>13.858131999999999</v>
      </c>
      <c r="Q1126" s="70">
        <f t="shared" si="329"/>
        <v>0</v>
      </c>
      <c r="R1126" s="75" t="str">
        <f t="shared" si="330"/>
        <v>J=</v>
      </c>
      <c r="S1126" s="71">
        <f t="shared" si="331"/>
        <v>45366</v>
      </c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</row>
    <row r="1127" spans="1:191" x14ac:dyDescent="0.15">
      <c r="A1127" s="68">
        <f t="shared" si="323"/>
        <v>45248</v>
      </c>
      <c r="B1127" s="82">
        <f t="shared" ca="1" si="332"/>
        <v>514.18473300000005</v>
      </c>
      <c r="C1127" s="70">
        <f t="shared" si="336"/>
        <v>500</v>
      </c>
      <c r="D1127" s="11">
        <f ca="1">IF(A1127&lt;$B$1,VLOOKUP(A1127,[1]DI!$A$4:$B$15000,2),0)</f>
        <v>0</v>
      </c>
      <c r="E1127" s="70">
        <f t="shared" ca="1" si="333"/>
        <v>1</v>
      </c>
      <c r="F1127" s="70">
        <f ca="1">(TRUNC(PRODUCT($E$12:$E1126),16))</f>
        <v>1.3138363372573501</v>
      </c>
      <c r="G1127" s="70">
        <f t="shared" ca="1" si="334"/>
        <v>1.2875387182986</v>
      </c>
      <c r="H1127" s="70">
        <f t="shared" ca="1" si="335"/>
        <v>1.0204247200000001</v>
      </c>
      <c r="I1127" s="69">
        <f t="shared" si="324"/>
        <v>4.65E-2</v>
      </c>
      <c r="J1127" s="71">
        <f t="shared" si="325"/>
        <v>45184</v>
      </c>
      <c r="K1127" s="72">
        <f t="shared" si="326"/>
        <v>42</v>
      </c>
      <c r="L1127" s="73">
        <f t="shared" si="337"/>
        <v>43</v>
      </c>
      <c r="M1127" s="74">
        <f t="shared" si="338"/>
        <v>1.007785725</v>
      </c>
      <c r="N1127" s="74">
        <f t="shared" ca="1" si="339"/>
        <v>1.028369466</v>
      </c>
      <c r="O1127" s="73">
        <f t="shared" si="327"/>
        <v>0</v>
      </c>
      <c r="P1127" s="70">
        <f t="shared" ca="1" si="328"/>
        <v>14.184733</v>
      </c>
      <c r="Q1127" s="70">
        <f t="shared" si="329"/>
        <v>0</v>
      </c>
      <c r="R1127" s="75" t="str">
        <f t="shared" si="330"/>
        <v>J=</v>
      </c>
      <c r="S1127" s="71">
        <f t="shared" si="331"/>
        <v>45366</v>
      </c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</row>
    <row r="1128" spans="1:191" x14ac:dyDescent="0.15">
      <c r="A1128" s="68">
        <f t="shared" si="323"/>
        <v>45249</v>
      </c>
      <c r="B1128" s="82">
        <f t="shared" ca="1" si="332"/>
        <v>514.18473300000005</v>
      </c>
      <c r="C1128" s="70">
        <f t="shared" si="336"/>
        <v>500</v>
      </c>
      <c r="D1128" s="11">
        <f ca="1">IF(A1128&lt;$B$1,VLOOKUP(A1128,[1]DI!$A$4:$B$15000,2),0)</f>
        <v>0</v>
      </c>
      <c r="E1128" s="70">
        <f t="shared" ca="1" si="333"/>
        <v>1</v>
      </c>
      <c r="F1128" s="70">
        <f ca="1">(TRUNC(PRODUCT($E$12:$E1127),16))</f>
        <v>1.3138363372573501</v>
      </c>
      <c r="G1128" s="70">
        <f t="shared" ca="1" si="334"/>
        <v>1.2875387182986</v>
      </c>
      <c r="H1128" s="70">
        <f t="shared" ca="1" si="335"/>
        <v>1.0204247200000001</v>
      </c>
      <c r="I1128" s="69">
        <f t="shared" si="324"/>
        <v>4.65E-2</v>
      </c>
      <c r="J1128" s="71">
        <f t="shared" si="325"/>
        <v>45184</v>
      </c>
      <c r="K1128" s="72">
        <f t="shared" si="326"/>
        <v>42</v>
      </c>
      <c r="L1128" s="73">
        <f t="shared" si="337"/>
        <v>43</v>
      </c>
      <c r="M1128" s="74">
        <f t="shared" si="338"/>
        <v>1.007785725</v>
      </c>
      <c r="N1128" s="74">
        <f t="shared" ca="1" si="339"/>
        <v>1.028369466</v>
      </c>
      <c r="O1128" s="73">
        <f t="shared" si="327"/>
        <v>0</v>
      </c>
      <c r="P1128" s="70">
        <f t="shared" ca="1" si="328"/>
        <v>14.184733</v>
      </c>
      <c r="Q1128" s="70">
        <f t="shared" si="329"/>
        <v>0</v>
      </c>
      <c r="R1128" s="75" t="str">
        <f t="shared" si="330"/>
        <v>J=</v>
      </c>
      <c r="S1128" s="71">
        <f t="shared" si="331"/>
        <v>45366</v>
      </c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</row>
    <row r="1129" spans="1:191" x14ac:dyDescent="0.15">
      <c r="A1129" s="68">
        <f t="shared" si="323"/>
        <v>45250</v>
      </c>
      <c r="B1129" s="82">
        <f t="shared" ca="1" si="332"/>
        <v>514.18473300000005</v>
      </c>
      <c r="C1129" s="70">
        <f t="shared" si="336"/>
        <v>500</v>
      </c>
      <c r="D1129" s="11">
        <f ca="1">IF(A1129&lt;$B$1,VLOOKUP(A1129,[1]DI!$A$4:$B$15000,2),0)</f>
        <v>0.1215</v>
      </c>
      <c r="E1129" s="70">
        <f t="shared" ca="1" si="333"/>
        <v>1.00045513</v>
      </c>
      <c r="F1129" s="70">
        <f ca="1">(TRUNC(PRODUCT($E$12:$E1128),16))</f>
        <v>1.3138363372573501</v>
      </c>
      <c r="G1129" s="70">
        <f t="shared" ca="1" si="334"/>
        <v>1.2875387182986</v>
      </c>
      <c r="H1129" s="70">
        <f t="shared" ca="1" si="335"/>
        <v>1.0204247200000001</v>
      </c>
      <c r="I1129" s="69">
        <f t="shared" si="324"/>
        <v>4.65E-2</v>
      </c>
      <c r="J1129" s="71">
        <f t="shared" si="325"/>
        <v>45184</v>
      </c>
      <c r="K1129" s="72">
        <f t="shared" si="326"/>
        <v>43</v>
      </c>
      <c r="L1129" s="73">
        <f t="shared" si="337"/>
        <v>43</v>
      </c>
      <c r="M1129" s="74">
        <f t="shared" si="338"/>
        <v>1.007785725</v>
      </c>
      <c r="N1129" s="74">
        <f t="shared" ca="1" si="339"/>
        <v>1.028369466</v>
      </c>
      <c r="O1129" s="73">
        <f t="shared" si="327"/>
        <v>0</v>
      </c>
      <c r="P1129" s="70">
        <f t="shared" ca="1" si="328"/>
        <v>14.184733</v>
      </c>
      <c r="Q1129" s="70">
        <f t="shared" si="329"/>
        <v>0</v>
      </c>
      <c r="R1129" s="75" t="str">
        <f t="shared" si="330"/>
        <v>J=</v>
      </c>
      <c r="S1129" s="71">
        <f t="shared" si="331"/>
        <v>45366</v>
      </c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</row>
    <row r="1130" spans="1:191" x14ac:dyDescent="0.15">
      <c r="A1130" s="68">
        <f t="shared" si="323"/>
        <v>45251</v>
      </c>
      <c r="B1130" s="82">
        <f t="shared" ca="1" si="332"/>
        <v>514.51154599999995</v>
      </c>
      <c r="C1130" s="70">
        <f t="shared" si="336"/>
        <v>500</v>
      </c>
      <c r="D1130" s="11">
        <f ca="1">IF(A1130&lt;$B$1,VLOOKUP(A1130,[1]DI!$A$4:$B$15000,2),0)</f>
        <v>0.1215</v>
      </c>
      <c r="E1130" s="70">
        <f t="shared" ca="1" si="333"/>
        <v>1.00045513</v>
      </c>
      <c r="F1130" s="70">
        <f ca="1">(TRUNC(PRODUCT($E$12:$E1129),16))</f>
        <v>1.3144343035895201</v>
      </c>
      <c r="G1130" s="70">
        <f t="shared" ca="1" si="334"/>
        <v>1.2875387182986</v>
      </c>
      <c r="H1130" s="70">
        <f t="shared" ca="1" si="335"/>
        <v>1.0208891499999999</v>
      </c>
      <c r="I1130" s="69">
        <f t="shared" si="324"/>
        <v>4.65E-2</v>
      </c>
      <c r="J1130" s="71">
        <f t="shared" si="325"/>
        <v>45184</v>
      </c>
      <c r="K1130" s="72">
        <f t="shared" si="326"/>
        <v>44</v>
      </c>
      <c r="L1130" s="73">
        <f t="shared" si="337"/>
        <v>44</v>
      </c>
      <c r="M1130" s="74">
        <f t="shared" si="338"/>
        <v>1.0079675079999999</v>
      </c>
      <c r="N1130" s="74">
        <f t="shared" ca="1" si="339"/>
        <v>1.0290230920000001</v>
      </c>
      <c r="O1130" s="73">
        <f t="shared" si="327"/>
        <v>0</v>
      </c>
      <c r="P1130" s="70">
        <f t="shared" ca="1" si="328"/>
        <v>14.511545999999999</v>
      </c>
      <c r="Q1130" s="70">
        <f t="shared" si="329"/>
        <v>0</v>
      </c>
      <c r="R1130" s="75" t="str">
        <f t="shared" si="330"/>
        <v>J=</v>
      </c>
      <c r="S1130" s="71">
        <f t="shared" si="331"/>
        <v>45366</v>
      </c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</row>
    <row r="1131" spans="1:191" x14ac:dyDescent="0.15">
      <c r="A1131" s="68">
        <f t="shared" si="323"/>
        <v>45252</v>
      </c>
      <c r="B1131" s="82">
        <f t="shared" ca="1" si="332"/>
        <v>514.83856100000003</v>
      </c>
      <c r="C1131" s="70">
        <f t="shared" si="336"/>
        <v>500</v>
      </c>
      <c r="D1131" s="11">
        <f ca="1">IF(A1131&lt;$B$1,VLOOKUP(A1131,[1]DI!$A$4:$B$15000,2),0)</f>
        <v>0.1215</v>
      </c>
      <c r="E1131" s="70">
        <f t="shared" ca="1" si="333"/>
        <v>1.00045513</v>
      </c>
      <c r="F1131" s="70">
        <f ca="1">(TRUNC(PRODUCT($E$12:$E1130),16))</f>
        <v>1.31503254207412</v>
      </c>
      <c r="G1131" s="70">
        <f t="shared" ca="1" si="334"/>
        <v>1.2875387182986</v>
      </c>
      <c r="H1131" s="70">
        <f t="shared" ca="1" si="335"/>
        <v>1.0213537800000001</v>
      </c>
      <c r="I1131" s="69">
        <f t="shared" si="324"/>
        <v>4.65E-2</v>
      </c>
      <c r="J1131" s="71">
        <f t="shared" si="325"/>
        <v>45184</v>
      </c>
      <c r="K1131" s="72">
        <f t="shared" si="326"/>
        <v>45</v>
      </c>
      <c r="L1131" s="73">
        <f t="shared" si="337"/>
        <v>45</v>
      </c>
      <c r="M1131" s="74">
        <f t="shared" si="338"/>
        <v>1.008149323</v>
      </c>
      <c r="N1131" s="74">
        <f t="shared" ca="1" si="339"/>
        <v>1.0296771220000001</v>
      </c>
      <c r="O1131" s="73">
        <f t="shared" si="327"/>
        <v>0</v>
      </c>
      <c r="P1131" s="70">
        <f t="shared" ca="1" si="328"/>
        <v>14.838561</v>
      </c>
      <c r="Q1131" s="70">
        <f t="shared" si="329"/>
        <v>0</v>
      </c>
      <c r="R1131" s="75" t="str">
        <f t="shared" si="330"/>
        <v>J=</v>
      </c>
      <c r="S1131" s="71">
        <f t="shared" si="331"/>
        <v>45366</v>
      </c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</row>
    <row r="1132" spans="1:191" x14ac:dyDescent="0.15">
      <c r="A1132" s="68">
        <f t="shared" si="323"/>
        <v>45253</v>
      </c>
      <c r="B1132" s="82">
        <f t="shared" ca="1" si="332"/>
        <v>515.16578849999996</v>
      </c>
      <c r="C1132" s="70">
        <f t="shared" si="336"/>
        <v>500</v>
      </c>
      <c r="D1132" s="11">
        <f ca="1">IF(A1132&lt;$B$1,VLOOKUP(A1132,[1]DI!$A$4:$B$15000,2),0)</f>
        <v>0.1215</v>
      </c>
      <c r="E1132" s="70">
        <f t="shared" ca="1" si="333"/>
        <v>1.00045513</v>
      </c>
      <c r="F1132" s="70">
        <f ca="1">(TRUNC(PRODUCT($E$12:$E1131),16))</f>
        <v>1.3156310528349899</v>
      </c>
      <c r="G1132" s="70">
        <f t="shared" ca="1" si="334"/>
        <v>1.2875387182986</v>
      </c>
      <c r="H1132" s="70">
        <f t="shared" ca="1" si="335"/>
        <v>1.0218186300000001</v>
      </c>
      <c r="I1132" s="69">
        <f t="shared" si="324"/>
        <v>4.65E-2</v>
      </c>
      <c r="J1132" s="71">
        <f t="shared" si="325"/>
        <v>45184</v>
      </c>
      <c r="K1132" s="72">
        <f t="shared" si="326"/>
        <v>46</v>
      </c>
      <c r="L1132" s="73">
        <f t="shared" si="337"/>
        <v>46</v>
      </c>
      <c r="M1132" s="74">
        <f t="shared" si="338"/>
        <v>1.0083311720000001</v>
      </c>
      <c r="N1132" s="74">
        <f t="shared" ca="1" si="339"/>
        <v>1.0303315770000001</v>
      </c>
      <c r="O1132" s="73">
        <f t="shared" si="327"/>
        <v>0</v>
      </c>
      <c r="P1132" s="70">
        <f t="shared" ca="1" si="328"/>
        <v>15.1657885</v>
      </c>
      <c r="Q1132" s="70">
        <f t="shared" si="329"/>
        <v>0</v>
      </c>
      <c r="R1132" s="75" t="str">
        <f t="shared" si="330"/>
        <v>J=</v>
      </c>
      <c r="S1132" s="71">
        <f t="shared" si="331"/>
        <v>45366</v>
      </c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</row>
    <row r="1133" spans="1:191" x14ac:dyDescent="0.15">
      <c r="A1133" s="68">
        <f t="shared" si="323"/>
        <v>45254</v>
      </c>
      <c r="B1133" s="82">
        <f t="shared" ca="1" si="332"/>
        <v>515.4932225</v>
      </c>
      <c r="C1133" s="70">
        <f t="shared" si="336"/>
        <v>500</v>
      </c>
      <c r="D1133" s="11">
        <f ca="1">IF(A1133&lt;$B$1,VLOOKUP(A1133,[1]DI!$A$4:$B$15000,2),0)</f>
        <v>0.1215</v>
      </c>
      <c r="E1133" s="70">
        <f t="shared" ca="1" si="333"/>
        <v>1.00045513</v>
      </c>
      <c r="F1133" s="70">
        <f ca="1">(TRUNC(PRODUCT($E$12:$E1132),16))</f>
        <v>1.31622983599607</v>
      </c>
      <c r="G1133" s="70">
        <f t="shared" ca="1" si="334"/>
        <v>1.2875387182986</v>
      </c>
      <c r="H1133" s="70">
        <f t="shared" ca="1" si="335"/>
        <v>1.0222836900000001</v>
      </c>
      <c r="I1133" s="69">
        <f t="shared" si="324"/>
        <v>4.65E-2</v>
      </c>
      <c r="J1133" s="71">
        <f t="shared" si="325"/>
        <v>45184</v>
      </c>
      <c r="K1133" s="72">
        <f t="shared" si="326"/>
        <v>47</v>
      </c>
      <c r="L1133" s="73">
        <f t="shared" si="337"/>
        <v>47</v>
      </c>
      <c r="M1133" s="74">
        <f t="shared" si="338"/>
        <v>1.0085130529999999</v>
      </c>
      <c r="N1133" s="74">
        <f t="shared" ca="1" si="339"/>
        <v>1.0309864449999999</v>
      </c>
      <c r="O1133" s="73">
        <f t="shared" si="327"/>
        <v>0</v>
      </c>
      <c r="P1133" s="70">
        <f t="shared" ca="1" si="328"/>
        <v>15.4932225</v>
      </c>
      <c r="Q1133" s="70">
        <f t="shared" si="329"/>
        <v>0</v>
      </c>
      <c r="R1133" s="75" t="str">
        <f t="shared" si="330"/>
        <v>J=</v>
      </c>
      <c r="S1133" s="71">
        <f t="shared" si="331"/>
        <v>45366</v>
      </c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</row>
    <row r="1134" spans="1:191" x14ac:dyDescent="0.15">
      <c r="A1134" s="68">
        <f t="shared" si="323"/>
        <v>45255</v>
      </c>
      <c r="B1134" s="82">
        <f t="shared" ca="1" si="332"/>
        <v>515.82086948999995</v>
      </c>
      <c r="C1134" s="70">
        <f t="shared" si="336"/>
        <v>500</v>
      </c>
      <c r="D1134" s="11">
        <f ca="1">IF(A1134&lt;$B$1,VLOOKUP(A1134,[1]DI!$A$4:$B$15000,2),0)</f>
        <v>0</v>
      </c>
      <c r="E1134" s="70">
        <f t="shared" ca="1" si="333"/>
        <v>1</v>
      </c>
      <c r="F1134" s="70">
        <f ca="1">(TRUNC(PRODUCT($E$12:$E1133),16))</f>
        <v>1.31682889168132</v>
      </c>
      <c r="G1134" s="70">
        <f t="shared" ca="1" si="334"/>
        <v>1.2875387182986</v>
      </c>
      <c r="H1134" s="70">
        <f t="shared" ca="1" si="335"/>
        <v>1.0227489700000001</v>
      </c>
      <c r="I1134" s="69">
        <f t="shared" si="324"/>
        <v>4.65E-2</v>
      </c>
      <c r="J1134" s="71">
        <f t="shared" si="325"/>
        <v>45184</v>
      </c>
      <c r="K1134" s="72">
        <f t="shared" si="326"/>
        <v>47</v>
      </c>
      <c r="L1134" s="73">
        <f t="shared" si="337"/>
        <v>48</v>
      </c>
      <c r="M1134" s="74">
        <f t="shared" si="338"/>
        <v>1.0086949670000001</v>
      </c>
      <c r="N1134" s="74">
        <f t="shared" ca="1" si="339"/>
        <v>1.0316417389999999</v>
      </c>
      <c r="O1134" s="73">
        <f t="shared" si="327"/>
        <v>0</v>
      </c>
      <c r="P1134" s="70">
        <f t="shared" ca="1" si="328"/>
        <v>15.82086949</v>
      </c>
      <c r="Q1134" s="70">
        <f t="shared" si="329"/>
        <v>0</v>
      </c>
      <c r="R1134" s="75" t="str">
        <f t="shared" si="330"/>
        <v>J=</v>
      </c>
      <c r="S1134" s="71">
        <f t="shared" si="331"/>
        <v>45366</v>
      </c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</row>
    <row r="1135" spans="1:191" x14ac:dyDescent="0.15">
      <c r="A1135" s="68">
        <f t="shared" si="323"/>
        <v>45256</v>
      </c>
      <c r="B1135" s="82">
        <f t="shared" ca="1" si="332"/>
        <v>515.82086948999995</v>
      </c>
      <c r="C1135" s="70">
        <f t="shared" si="336"/>
        <v>500</v>
      </c>
      <c r="D1135" s="11">
        <f ca="1">IF(A1135&lt;$B$1,VLOOKUP(A1135,[1]DI!$A$4:$B$15000,2),0)</f>
        <v>0</v>
      </c>
      <c r="E1135" s="70">
        <f t="shared" ca="1" si="333"/>
        <v>1</v>
      </c>
      <c r="F1135" s="70">
        <f ca="1">(TRUNC(PRODUCT($E$12:$E1134),16))</f>
        <v>1.31682889168132</v>
      </c>
      <c r="G1135" s="70">
        <f t="shared" ca="1" si="334"/>
        <v>1.2875387182986</v>
      </c>
      <c r="H1135" s="70">
        <f t="shared" ca="1" si="335"/>
        <v>1.0227489700000001</v>
      </c>
      <c r="I1135" s="69">
        <f t="shared" si="324"/>
        <v>4.65E-2</v>
      </c>
      <c r="J1135" s="71">
        <f t="shared" si="325"/>
        <v>45184</v>
      </c>
      <c r="K1135" s="72">
        <f t="shared" si="326"/>
        <v>47</v>
      </c>
      <c r="L1135" s="73">
        <f t="shared" si="337"/>
        <v>48</v>
      </c>
      <c r="M1135" s="74">
        <f t="shared" si="338"/>
        <v>1.0086949670000001</v>
      </c>
      <c r="N1135" s="74">
        <f t="shared" ca="1" si="339"/>
        <v>1.0316417389999999</v>
      </c>
      <c r="O1135" s="73">
        <f t="shared" si="327"/>
        <v>0</v>
      </c>
      <c r="P1135" s="70">
        <f t="shared" ca="1" si="328"/>
        <v>15.82086949</v>
      </c>
      <c r="Q1135" s="70">
        <f t="shared" si="329"/>
        <v>0</v>
      </c>
      <c r="R1135" s="75" t="str">
        <f t="shared" si="330"/>
        <v>J=</v>
      </c>
      <c r="S1135" s="71">
        <f t="shared" si="331"/>
        <v>45366</v>
      </c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</row>
    <row r="1136" spans="1:191" x14ac:dyDescent="0.15">
      <c r="A1136" s="68">
        <f t="shared" si="323"/>
        <v>45257</v>
      </c>
      <c r="B1136" s="82">
        <f t="shared" ca="1" si="332"/>
        <v>515.82086948999995</v>
      </c>
      <c r="C1136" s="70">
        <f t="shared" si="336"/>
        <v>500</v>
      </c>
      <c r="D1136" s="11">
        <f ca="1">IF(A1136&lt;$B$1,VLOOKUP(A1136,[1]DI!$A$4:$B$15000,2),0)</f>
        <v>0.1215</v>
      </c>
      <c r="E1136" s="70">
        <f t="shared" ca="1" si="333"/>
        <v>1.00045513</v>
      </c>
      <c r="F1136" s="70">
        <f ca="1">(TRUNC(PRODUCT($E$12:$E1135),16))</f>
        <v>1.31682889168132</v>
      </c>
      <c r="G1136" s="70">
        <f t="shared" ca="1" si="334"/>
        <v>1.2875387182986</v>
      </c>
      <c r="H1136" s="70">
        <f t="shared" ca="1" si="335"/>
        <v>1.0227489700000001</v>
      </c>
      <c r="I1136" s="69">
        <f t="shared" si="324"/>
        <v>4.65E-2</v>
      </c>
      <c r="J1136" s="71">
        <f t="shared" si="325"/>
        <v>45184</v>
      </c>
      <c r="K1136" s="72">
        <f t="shared" si="326"/>
        <v>48</v>
      </c>
      <c r="L1136" s="73">
        <f t="shared" si="337"/>
        <v>48</v>
      </c>
      <c r="M1136" s="74">
        <f t="shared" si="338"/>
        <v>1.0086949670000001</v>
      </c>
      <c r="N1136" s="74">
        <f t="shared" ca="1" si="339"/>
        <v>1.0316417389999999</v>
      </c>
      <c r="O1136" s="73">
        <f t="shared" si="327"/>
        <v>0</v>
      </c>
      <c r="P1136" s="70">
        <f t="shared" ca="1" si="328"/>
        <v>15.82086949</v>
      </c>
      <c r="Q1136" s="70">
        <f t="shared" si="329"/>
        <v>0</v>
      </c>
      <c r="R1136" s="75" t="str">
        <f t="shared" si="330"/>
        <v>J=</v>
      </c>
      <c r="S1136" s="71">
        <f t="shared" si="331"/>
        <v>45366</v>
      </c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</row>
    <row r="1137" spans="1:191" x14ac:dyDescent="0.15">
      <c r="A1137" s="68">
        <f t="shared" si="323"/>
        <v>45258</v>
      </c>
      <c r="B1137" s="82">
        <f t="shared" ca="1" si="332"/>
        <v>516.14871849999997</v>
      </c>
      <c r="C1137" s="70">
        <f t="shared" si="336"/>
        <v>500</v>
      </c>
      <c r="D1137" s="11">
        <f ca="1">IF(A1137&lt;$B$1,VLOOKUP(A1137,[1]DI!$A$4:$B$15000,2),0)</f>
        <v>0.1215</v>
      </c>
      <c r="E1137" s="70">
        <f t="shared" ca="1" si="333"/>
        <v>1.00045513</v>
      </c>
      <c r="F1137" s="70">
        <f ca="1">(TRUNC(PRODUCT($E$12:$E1136),16))</f>
        <v>1.31742822001479</v>
      </c>
      <c r="G1137" s="70">
        <f t="shared" ca="1" si="334"/>
        <v>1.2875387182986</v>
      </c>
      <c r="H1137" s="70">
        <f t="shared" ca="1" si="335"/>
        <v>1.02321445</v>
      </c>
      <c r="I1137" s="69">
        <f t="shared" si="324"/>
        <v>4.65E-2</v>
      </c>
      <c r="J1137" s="71">
        <f t="shared" si="325"/>
        <v>45184</v>
      </c>
      <c r="K1137" s="72">
        <f t="shared" si="326"/>
        <v>49</v>
      </c>
      <c r="L1137" s="73">
        <f t="shared" si="337"/>
        <v>49</v>
      </c>
      <c r="M1137" s="74">
        <f t="shared" si="338"/>
        <v>1.008876914</v>
      </c>
      <c r="N1137" s="74">
        <f t="shared" ca="1" si="339"/>
        <v>1.032297437</v>
      </c>
      <c r="O1137" s="73">
        <f t="shared" si="327"/>
        <v>0</v>
      </c>
      <c r="P1137" s="70">
        <f t="shared" ca="1" si="328"/>
        <v>16.148718500000001</v>
      </c>
      <c r="Q1137" s="70">
        <f t="shared" si="329"/>
        <v>0</v>
      </c>
      <c r="R1137" s="75" t="str">
        <f t="shared" si="330"/>
        <v>J=</v>
      </c>
      <c r="S1137" s="71">
        <f t="shared" si="331"/>
        <v>45366</v>
      </c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</row>
    <row r="1138" spans="1:191" x14ac:dyDescent="0.15">
      <c r="A1138" s="68">
        <f t="shared" si="323"/>
        <v>45259</v>
      </c>
      <c r="B1138" s="82">
        <f t="shared" ca="1" si="332"/>
        <v>516.47677450000003</v>
      </c>
      <c r="C1138" s="70">
        <f t="shared" si="336"/>
        <v>500</v>
      </c>
      <c r="D1138" s="11">
        <f ca="1">IF(A1138&lt;$B$1,VLOOKUP(A1138,[1]DI!$A$4:$B$15000,2),0)</f>
        <v>0.1215</v>
      </c>
      <c r="E1138" s="70">
        <f t="shared" ca="1" si="333"/>
        <v>1.00045513</v>
      </c>
      <c r="F1138" s="70">
        <f ca="1">(TRUNC(PRODUCT($E$12:$E1137),16))</f>
        <v>1.31802782112057</v>
      </c>
      <c r="G1138" s="70">
        <f t="shared" ca="1" si="334"/>
        <v>1.2875387182986</v>
      </c>
      <c r="H1138" s="70">
        <f t="shared" ca="1" si="335"/>
        <v>1.02368014</v>
      </c>
      <c r="I1138" s="69">
        <f t="shared" si="324"/>
        <v>4.65E-2</v>
      </c>
      <c r="J1138" s="71">
        <f t="shared" si="325"/>
        <v>45184</v>
      </c>
      <c r="K1138" s="72">
        <f t="shared" si="326"/>
        <v>50</v>
      </c>
      <c r="L1138" s="73">
        <f t="shared" si="337"/>
        <v>50</v>
      </c>
      <c r="M1138" s="74">
        <f t="shared" si="338"/>
        <v>1.009058893</v>
      </c>
      <c r="N1138" s="74">
        <f t="shared" ca="1" si="339"/>
        <v>1.0329535489999999</v>
      </c>
      <c r="O1138" s="73">
        <f t="shared" si="327"/>
        <v>0</v>
      </c>
      <c r="P1138" s="70">
        <f t="shared" ca="1" si="328"/>
        <v>16.476774500000001</v>
      </c>
      <c r="Q1138" s="70">
        <f t="shared" si="329"/>
        <v>0</v>
      </c>
      <c r="R1138" s="75" t="str">
        <f t="shared" si="330"/>
        <v>J=</v>
      </c>
      <c r="S1138" s="71">
        <f t="shared" si="331"/>
        <v>45366</v>
      </c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</row>
    <row r="1139" spans="1:191" x14ac:dyDescent="0.15">
      <c r="A1139" s="68">
        <f t="shared" si="323"/>
        <v>45260</v>
      </c>
      <c r="B1139" s="82">
        <f t="shared" ca="1" si="332"/>
        <v>516.80504350000001</v>
      </c>
      <c r="C1139" s="70">
        <f t="shared" si="336"/>
        <v>500</v>
      </c>
      <c r="D1139" s="11">
        <f ca="1">IF(A1139&lt;$B$1,VLOOKUP(A1139,[1]DI!$A$4:$B$15000,2),0)</f>
        <v>0.1215</v>
      </c>
      <c r="E1139" s="70">
        <f t="shared" ca="1" si="333"/>
        <v>1.00045513</v>
      </c>
      <c r="F1139" s="70">
        <f ca="1">(TRUNC(PRODUCT($E$12:$E1138),16))</f>
        <v>1.3186276951228</v>
      </c>
      <c r="G1139" s="70">
        <f t="shared" ca="1" si="334"/>
        <v>1.2875387182986</v>
      </c>
      <c r="H1139" s="70">
        <f t="shared" ca="1" si="335"/>
        <v>1.0241460499999999</v>
      </c>
      <c r="I1139" s="69">
        <f t="shared" si="324"/>
        <v>4.65E-2</v>
      </c>
      <c r="J1139" s="71">
        <f t="shared" si="325"/>
        <v>45184</v>
      </c>
      <c r="K1139" s="72">
        <f t="shared" si="326"/>
        <v>51</v>
      </c>
      <c r="L1139" s="73">
        <f t="shared" si="337"/>
        <v>51</v>
      </c>
      <c r="M1139" s="74">
        <f t="shared" si="338"/>
        <v>1.009240906</v>
      </c>
      <c r="N1139" s="74">
        <f t="shared" ca="1" si="339"/>
        <v>1.033610087</v>
      </c>
      <c r="O1139" s="73">
        <f t="shared" si="327"/>
        <v>0</v>
      </c>
      <c r="P1139" s="70">
        <f t="shared" ca="1" si="328"/>
        <v>16.8050435</v>
      </c>
      <c r="Q1139" s="70">
        <f t="shared" si="329"/>
        <v>0</v>
      </c>
      <c r="R1139" s="75" t="str">
        <f t="shared" si="330"/>
        <v>J=</v>
      </c>
      <c r="S1139" s="71">
        <f t="shared" si="331"/>
        <v>45366</v>
      </c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</row>
    <row r="1140" spans="1:191" x14ac:dyDescent="0.15">
      <c r="A1140" s="68">
        <f t="shared" si="323"/>
        <v>45261</v>
      </c>
      <c r="B1140" s="82">
        <f t="shared" ca="1" si="332"/>
        <v>517.13351999999998</v>
      </c>
      <c r="C1140" s="70">
        <f t="shared" si="336"/>
        <v>500</v>
      </c>
      <c r="D1140" s="11">
        <f ca="1">IF(A1140&lt;$B$1,VLOOKUP(A1140,[1]DI!$A$4:$B$15000,2),0)</f>
        <v>0.1215</v>
      </c>
      <c r="E1140" s="70">
        <f t="shared" ca="1" si="333"/>
        <v>1.00045513</v>
      </c>
      <c r="F1140" s="70">
        <f ca="1">(TRUNC(PRODUCT($E$12:$E1139),16))</f>
        <v>1.31922784214568</v>
      </c>
      <c r="G1140" s="70">
        <f t="shared" ca="1" si="334"/>
        <v>1.2875387182986</v>
      </c>
      <c r="H1140" s="70">
        <f t="shared" ca="1" si="335"/>
        <v>1.0246121699999999</v>
      </c>
      <c r="I1140" s="69">
        <f t="shared" si="324"/>
        <v>4.65E-2</v>
      </c>
      <c r="J1140" s="71">
        <f t="shared" si="325"/>
        <v>45184</v>
      </c>
      <c r="K1140" s="72">
        <f t="shared" si="326"/>
        <v>52</v>
      </c>
      <c r="L1140" s="73">
        <f t="shared" si="337"/>
        <v>52</v>
      </c>
      <c r="M1140" s="74">
        <f t="shared" si="338"/>
        <v>1.0094229509999999</v>
      </c>
      <c r="N1140" s="74">
        <f t="shared" ca="1" si="339"/>
        <v>1.03426704</v>
      </c>
      <c r="O1140" s="73">
        <f t="shared" si="327"/>
        <v>0</v>
      </c>
      <c r="P1140" s="70">
        <f t="shared" ca="1" si="328"/>
        <v>17.133520000000001</v>
      </c>
      <c r="Q1140" s="70">
        <f t="shared" si="329"/>
        <v>0</v>
      </c>
      <c r="R1140" s="75" t="str">
        <f t="shared" si="330"/>
        <v>J=</v>
      </c>
      <c r="S1140" s="71">
        <f t="shared" si="331"/>
        <v>45366</v>
      </c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</row>
    <row r="1141" spans="1:191" x14ac:dyDescent="0.15">
      <c r="A1141" s="68">
        <f t="shared" si="323"/>
        <v>45262</v>
      </c>
      <c r="B1141" s="82">
        <f t="shared" ca="1" si="332"/>
        <v>517.46220449999998</v>
      </c>
      <c r="C1141" s="70">
        <f t="shared" si="336"/>
        <v>500</v>
      </c>
      <c r="D1141" s="11">
        <f ca="1">IF(A1141&lt;$B$1,VLOOKUP(A1141,[1]DI!$A$4:$B$15000,2),0)</f>
        <v>0</v>
      </c>
      <c r="E1141" s="70">
        <f t="shared" ca="1" si="333"/>
        <v>1</v>
      </c>
      <c r="F1141" s="70">
        <f ca="1">(TRUNC(PRODUCT($E$12:$E1140),16))</f>
        <v>1.3198282623134701</v>
      </c>
      <c r="G1141" s="70">
        <f t="shared" ca="1" si="334"/>
        <v>1.2875387182986</v>
      </c>
      <c r="H1141" s="70">
        <f t="shared" ca="1" si="335"/>
        <v>1.0250785</v>
      </c>
      <c r="I1141" s="69">
        <f t="shared" si="324"/>
        <v>4.65E-2</v>
      </c>
      <c r="J1141" s="71">
        <f t="shared" si="325"/>
        <v>45184</v>
      </c>
      <c r="K1141" s="72">
        <f t="shared" si="326"/>
        <v>52</v>
      </c>
      <c r="L1141" s="73">
        <f t="shared" si="337"/>
        <v>53</v>
      </c>
      <c r="M1141" s="74">
        <f t="shared" si="338"/>
        <v>1.009605029</v>
      </c>
      <c r="N1141" s="74">
        <f t="shared" ca="1" si="339"/>
        <v>1.034924409</v>
      </c>
      <c r="O1141" s="73">
        <f t="shared" si="327"/>
        <v>0</v>
      </c>
      <c r="P1141" s="70">
        <f t="shared" ca="1" si="328"/>
        <v>17.462204499999999</v>
      </c>
      <c r="Q1141" s="70">
        <f t="shared" si="329"/>
        <v>0</v>
      </c>
      <c r="R1141" s="75" t="str">
        <f t="shared" si="330"/>
        <v>J=</v>
      </c>
      <c r="S1141" s="71">
        <f t="shared" si="331"/>
        <v>45366</v>
      </c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</row>
    <row r="1142" spans="1:191" x14ac:dyDescent="0.15">
      <c r="A1142" s="68">
        <f t="shared" si="323"/>
        <v>45263</v>
      </c>
      <c r="B1142" s="82">
        <f t="shared" ca="1" si="332"/>
        <v>517.46220449999998</v>
      </c>
      <c r="C1142" s="70">
        <f t="shared" si="336"/>
        <v>500</v>
      </c>
      <c r="D1142" s="11">
        <f ca="1">IF(A1142&lt;$B$1,VLOOKUP(A1142,[1]DI!$A$4:$B$15000,2),0)</f>
        <v>0</v>
      </c>
      <c r="E1142" s="70">
        <f t="shared" ca="1" si="333"/>
        <v>1</v>
      </c>
      <c r="F1142" s="70">
        <f ca="1">(TRUNC(PRODUCT($E$12:$E1141),16))</f>
        <v>1.3198282623134701</v>
      </c>
      <c r="G1142" s="70">
        <f t="shared" ca="1" si="334"/>
        <v>1.2875387182986</v>
      </c>
      <c r="H1142" s="70">
        <f t="shared" ca="1" si="335"/>
        <v>1.0250785</v>
      </c>
      <c r="I1142" s="69">
        <f t="shared" si="324"/>
        <v>4.65E-2</v>
      </c>
      <c r="J1142" s="71">
        <f t="shared" si="325"/>
        <v>45184</v>
      </c>
      <c r="K1142" s="72">
        <f t="shared" si="326"/>
        <v>52</v>
      </c>
      <c r="L1142" s="73">
        <f t="shared" si="337"/>
        <v>53</v>
      </c>
      <c r="M1142" s="74">
        <f t="shared" si="338"/>
        <v>1.009605029</v>
      </c>
      <c r="N1142" s="74">
        <f t="shared" ca="1" si="339"/>
        <v>1.034924409</v>
      </c>
      <c r="O1142" s="73">
        <f t="shared" si="327"/>
        <v>0</v>
      </c>
      <c r="P1142" s="70">
        <f t="shared" ca="1" si="328"/>
        <v>17.462204499999999</v>
      </c>
      <c r="Q1142" s="70">
        <f t="shared" si="329"/>
        <v>0</v>
      </c>
      <c r="R1142" s="75" t="str">
        <f t="shared" si="330"/>
        <v>J=</v>
      </c>
      <c r="S1142" s="71">
        <f t="shared" si="331"/>
        <v>45366</v>
      </c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</row>
    <row r="1143" spans="1:191" x14ac:dyDescent="0.15">
      <c r="A1143" s="68">
        <f t="shared" si="323"/>
        <v>45264</v>
      </c>
      <c r="B1143" s="82">
        <f t="shared" ca="1" si="332"/>
        <v>517.46220449999998</v>
      </c>
      <c r="C1143" s="70">
        <f t="shared" si="336"/>
        <v>500</v>
      </c>
      <c r="D1143" s="11">
        <f ca="1">IF(A1143&lt;$B$1,VLOOKUP(A1143,[1]DI!$A$4:$B$15000,2),0)</f>
        <v>0.1215</v>
      </c>
      <c r="E1143" s="70">
        <f t="shared" ca="1" si="333"/>
        <v>1.00045513</v>
      </c>
      <c r="F1143" s="70">
        <f ca="1">(TRUNC(PRODUCT($E$12:$E1142),16))</f>
        <v>1.3198282623134701</v>
      </c>
      <c r="G1143" s="70">
        <f t="shared" ca="1" si="334"/>
        <v>1.2875387182986</v>
      </c>
      <c r="H1143" s="70">
        <f t="shared" ca="1" si="335"/>
        <v>1.0250785</v>
      </c>
      <c r="I1143" s="69">
        <f t="shared" si="324"/>
        <v>4.65E-2</v>
      </c>
      <c r="J1143" s="71">
        <f t="shared" si="325"/>
        <v>45184</v>
      </c>
      <c r="K1143" s="72">
        <f t="shared" si="326"/>
        <v>53</v>
      </c>
      <c r="L1143" s="73">
        <f t="shared" si="337"/>
        <v>53</v>
      </c>
      <c r="M1143" s="74">
        <f t="shared" si="338"/>
        <v>1.009605029</v>
      </c>
      <c r="N1143" s="74">
        <f t="shared" ca="1" si="339"/>
        <v>1.034924409</v>
      </c>
      <c r="O1143" s="73">
        <f t="shared" si="327"/>
        <v>0</v>
      </c>
      <c r="P1143" s="70">
        <f t="shared" ca="1" si="328"/>
        <v>17.462204499999999</v>
      </c>
      <c r="Q1143" s="70">
        <f t="shared" si="329"/>
        <v>0</v>
      </c>
      <c r="R1143" s="75" t="str">
        <f t="shared" si="330"/>
        <v>J=</v>
      </c>
      <c r="S1143" s="71">
        <f t="shared" si="331"/>
        <v>45366</v>
      </c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</row>
    <row r="1144" spans="1:191" x14ac:dyDescent="0.15">
      <c r="A1144" s="68">
        <f t="shared" si="323"/>
        <v>45265</v>
      </c>
      <c r="B1144" s="82">
        <f t="shared" ca="1" si="332"/>
        <v>517.79110149999997</v>
      </c>
      <c r="C1144" s="70">
        <f t="shared" si="336"/>
        <v>500</v>
      </c>
      <c r="D1144" s="11">
        <f ca="1">IF(A1144&lt;$B$1,VLOOKUP(A1144,[1]DI!$A$4:$B$15000,2),0)</f>
        <v>0.1215</v>
      </c>
      <c r="E1144" s="70">
        <f t="shared" ca="1" si="333"/>
        <v>1.00045513</v>
      </c>
      <c r="F1144" s="70">
        <f ca="1">(TRUNC(PRODUCT($E$12:$E1143),16))</f>
        <v>1.3204289557505</v>
      </c>
      <c r="G1144" s="70">
        <f t="shared" ca="1" si="334"/>
        <v>1.2875387182986</v>
      </c>
      <c r="H1144" s="70">
        <f t="shared" ca="1" si="335"/>
        <v>1.0255450500000001</v>
      </c>
      <c r="I1144" s="69">
        <f t="shared" si="324"/>
        <v>4.65E-2</v>
      </c>
      <c r="J1144" s="71">
        <f t="shared" si="325"/>
        <v>45184</v>
      </c>
      <c r="K1144" s="72">
        <f t="shared" si="326"/>
        <v>54</v>
      </c>
      <c r="L1144" s="73">
        <f t="shared" si="337"/>
        <v>54</v>
      </c>
      <c r="M1144" s="74">
        <f t="shared" si="338"/>
        <v>1.00978714</v>
      </c>
      <c r="N1144" s="74">
        <f t="shared" ca="1" si="339"/>
        <v>1.0355822029999999</v>
      </c>
      <c r="O1144" s="73">
        <f t="shared" si="327"/>
        <v>0</v>
      </c>
      <c r="P1144" s="70">
        <f t="shared" ca="1" si="328"/>
        <v>17.7911015</v>
      </c>
      <c r="Q1144" s="70">
        <f t="shared" si="329"/>
        <v>0</v>
      </c>
      <c r="R1144" s="75" t="str">
        <f t="shared" si="330"/>
        <v>J=</v>
      </c>
      <c r="S1144" s="71">
        <f t="shared" si="331"/>
        <v>45366</v>
      </c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</row>
    <row r="1145" spans="1:191" x14ac:dyDescent="0.15">
      <c r="A1145" s="68">
        <f t="shared" si="323"/>
        <v>45266</v>
      </c>
      <c r="B1145" s="82">
        <f t="shared" ca="1" si="332"/>
        <v>518.12020150000001</v>
      </c>
      <c r="C1145" s="70">
        <f t="shared" si="336"/>
        <v>500</v>
      </c>
      <c r="D1145" s="11">
        <f ca="1">IF(A1145&lt;$B$1,VLOOKUP(A1145,[1]DI!$A$4:$B$15000,2),0)</f>
        <v>0.1215</v>
      </c>
      <c r="E1145" s="70">
        <f t="shared" ca="1" si="333"/>
        <v>1.00045513</v>
      </c>
      <c r="F1145" s="70">
        <f ca="1">(TRUNC(PRODUCT($E$12:$E1144),16))</f>
        <v>1.3210299225811299</v>
      </c>
      <c r="G1145" s="70">
        <f t="shared" ca="1" si="334"/>
        <v>1.2875387182986</v>
      </c>
      <c r="H1145" s="70">
        <f t="shared" ca="1" si="335"/>
        <v>1.0260118</v>
      </c>
      <c r="I1145" s="69">
        <f t="shared" si="324"/>
        <v>4.65E-2</v>
      </c>
      <c r="J1145" s="71">
        <f t="shared" si="325"/>
        <v>45184</v>
      </c>
      <c r="K1145" s="72">
        <f t="shared" si="326"/>
        <v>55</v>
      </c>
      <c r="L1145" s="73">
        <f t="shared" si="337"/>
        <v>55</v>
      </c>
      <c r="M1145" s="74">
        <f t="shared" si="338"/>
        <v>1.0099692840000001</v>
      </c>
      <c r="N1145" s="74">
        <f t="shared" ca="1" si="339"/>
        <v>1.0362404030000001</v>
      </c>
      <c r="O1145" s="73">
        <f t="shared" si="327"/>
        <v>0</v>
      </c>
      <c r="P1145" s="70">
        <f t="shared" ca="1" si="328"/>
        <v>18.1202015</v>
      </c>
      <c r="Q1145" s="70">
        <f t="shared" si="329"/>
        <v>0</v>
      </c>
      <c r="R1145" s="75" t="str">
        <f t="shared" si="330"/>
        <v>J=</v>
      </c>
      <c r="S1145" s="71">
        <f t="shared" si="331"/>
        <v>45366</v>
      </c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</row>
    <row r="1146" spans="1:191" x14ac:dyDescent="0.15">
      <c r="A1146" s="68">
        <f t="shared" si="323"/>
        <v>45267</v>
      </c>
      <c r="B1146" s="82">
        <f t="shared" ca="1" si="332"/>
        <v>518.44951449999996</v>
      </c>
      <c r="C1146" s="70">
        <f t="shared" si="336"/>
        <v>500</v>
      </c>
      <c r="D1146" s="11">
        <f ca="1">IF(A1146&lt;$B$1,VLOOKUP(A1146,[1]DI!$A$4:$B$15000,2),0)</f>
        <v>0.1215</v>
      </c>
      <c r="E1146" s="70">
        <f t="shared" ca="1" si="333"/>
        <v>1.00045513</v>
      </c>
      <c r="F1146" s="70">
        <f ca="1">(TRUNC(PRODUCT($E$12:$E1145),16))</f>
        <v>1.3216311629297901</v>
      </c>
      <c r="G1146" s="70">
        <f t="shared" ca="1" si="334"/>
        <v>1.2875387182986</v>
      </c>
      <c r="H1146" s="70">
        <f t="shared" ca="1" si="335"/>
        <v>1.02647877</v>
      </c>
      <c r="I1146" s="69">
        <f t="shared" si="324"/>
        <v>4.65E-2</v>
      </c>
      <c r="J1146" s="71">
        <f t="shared" si="325"/>
        <v>45184</v>
      </c>
      <c r="K1146" s="72">
        <f t="shared" si="326"/>
        <v>56</v>
      </c>
      <c r="L1146" s="73">
        <f t="shared" si="337"/>
        <v>56</v>
      </c>
      <c r="M1146" s="74">
        <f t="shared" si="338"/>
        <v>1.010151461</v>
      </c>
      <c r="N1146" s="74">
        <f t="shared" ca="1" si="339"/>
        <v>1.036899029</v>
      </c>
      <c r="O1146" s="73">
        <f t="shared" si="327"/>
        <v>0</v>
      </c>
      <c r="P1146" s="70">
        <f t="shared" ca="1" si="328"/>
        <v>18.449514499999999</v>
      </c>
      <c r="Q1146" s="70">
        <f t="shared" si="329"/>
        <v>0</v>
      </c>
      <c r="R1146" s="75" t="str">
        <f t="shared" si="330"/>
        <v>J=</v>
      </c>
      <c r="S1146" s="71">
        <f t="shared" si="331"/>
        <v>45366</v>
      </c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</row>
    <row r="1147" spans="1:191" x14ac:dyDescent="0.15">
      <c r="A1147" s="68">
        <f t="shared" si="323"/>
        <v>45268</v>
      </c>
      <c r="B1147" s="82">
        <f t="shared" ca="1" si="332"/>
        <v>518.77903549999996</v>
      </c>
      <c r="C1147" s="70">
        <f t="shared" si="336"/>
        <v>500</v>
      </c>
      <c r="D1147" s="11">
        <f ca="1">IF(A1147&lt;$B$1,VLOOKUP(A1147,[1]DI!$A$4:$B$15000,2),0)</f>
        <v>0.1215</v>
      </c>
      <c r="E1147" s="70">
        <f t="shared" ca="1" si="333"/>
        <v>1.00045513</v>
      </c>
      <c r="F1147" s="70">
        <f ca="1">(TRUNC(PRODUCT($E$12:$E1146),16))</f>
        <v>1.32223267692098</v>
      </c>
      <c r="G1147" s="70">
        <f t="shared" ca="1" si="334"/>
        <v>1.2875387182986</v>
      </c>
      <c r="H1147" s="70">
        <f t="shared" ca="1" si="335"/>
        <v>1.02694595</v>
      </c>
      <c r="I1147" s="69">
        <f t="shared" si="324"/>
        <v>4.65E-2</v>
      </c>
      <c r="J1147" s="71">
        <f t="shared" si="325"/>
        <v>45184</v>
      </c>
      <c r="K1147" s="72">
        <f t="shared" si="326"/>
        <v>57</v>
      </c>
      <c r="L1147" s="73">
        <f t="shared" si="337"/>
        <v>57</v>
      </c>
      <c r="M1147" s="74">
        <f t="shared" si="338"/>
        <v>1.0103336700000001</v>
      </c>
      <c r="N1147" s="74">
        <f t="shared" ca="1" si="339"/>
        <v>1.0375580710000001</v>
      </c>
      <c r="O1147" s="73">
        <f t="shared" si="327"/>
        <v>0</v>
      </c>
      <c r="P1147" s="70">
        <f t="shared" ca="1" si="328"/>
        <v>18.779035499999999</v>
      </c>
      <c r="Q1147" s="70">
        <f t="shared" si="329"/>
        <v>0</v>
      </c>
      <c r="R1147" s="75" t="str">
        <f t="shared" si="330"/>
        <v>J=</v>
      </c>
      <c r="S1147" s="71">
        <f t="shared" si="331"/>
        <v>45366</v>
      </c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</row>
    <row r="1148" spans="1:191" x14ac:dyDescent="0.15">
      <c r="A1148" s="68">
        <f t="shared" si="323"/>
        <v>45269</v>
      </c>
      <c r="B1148" s="82">
        <f t="shared" ca="1" si="332"/>
        <v>519.10876949999999</v>
      </c>
      <c r="C1148" s="70">
        <f t="shared" si="336"/>
        <v>500</v>
      </c>
      <c r="D1148" s="11">
        <f ca="1">IF(A1148&lt;$B$1,VLOOKUP(A1148,[1]DI!$A$4:$B$15000,2),0)</f>
        <v>0</v>
      </c>
      <c r="E1148" s="70">
        <f t="shared" ca="1" si="333"/>
        <v>1</v>
      </c>
      <c r="F1148" s="70">
        <f ca="1">(TRUNC(PRODUCT($E$12:$E1147),16))</f>
        <v>1.32283446467923</v>
      </c>
      <c r="G1148" s="70">
        <f t="shared" ca="1" si="334"/>
        <v>1.2875387182986</v>
      </c>
      <c r="H1148" s="70">
        <f t="shared" ca="1" si="335"/>
        <v>1.02741335</v>
      </c>
      <c r="I1148" s="69">
        <f t="shared" si="324"/>
        <v>4.65E-2</v>
      </c>
      <c r="J1148" s="71">
        <f t="shared" si="325"/>
        <v>45184</v>
      </c>
      <c r="K1148" s="72">
        <f t="shared" si="326"/>
        <v>57</v>
      </c>
      <c r="L1148" s="73">
        <f t="shared" si="337"/>
        <v>58</v>
      </c>
      <c r="M1148" s="74">
        <f t="shared" si="338"/>
        <v>1.0105159130000001</v>
      </c>
      <c r="N1148" s="74">
        <f t="shared" ca="1" si="339"/>
        <v>1.0382175389999999</v>
      </c>
      <c r="O1148" s="73">
        <f t="shared" si="327"/>
        <v>0</v>
      </c>
      <c r="P1148" s="70">
        <f t="shared" ca="1" si="328"/>
        <v>19.108769500000001</v>
      </c>
      <c r="Q1148" s="70">
        <f t="shared" si="329"/>
        <v>0</v>
      </c>
      <c r="R1148" s="75" t="str">
        <f t="shared" si="330"/>
        <v>J=</v>
      </c>
      <c r="S1148" s="71">
        <f t="shared" si="331"/>
        <v>45366</v>
      </c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</row>
    <row r="1149" spans="1:191" x14ac:dyDescent="0.15">
      <c r="A1149" s="68">
        <f t="shared" si="323"/>
        <v>45270</v>
      </c>
      <c r="B1149" s="82">
        <f t="shared" ca="1" si="332"/>
        <v>519.10876949999999</v>
      </c>
      <c r="C1149" s="70">
        <f t="shared" si="336"/>
        <v>500</v>
      </c>
      <c r="D1149" s="11">
        <f ca="1">IF(A1149&lt;$B$1,VLOOKUP(A1149,[1]DI!$A$4:$B$15000,2),0)</f>
        <v>0</v>
      </c>
      <c r="E1149" s="70">
        <f t="shared" ca="1" si="333"/>
        <v>1</v>
      </c>
      <c r="F1149" s="70">
        <f ca="1">(TRUNC(PRODUCT($E$12:$E1148),16))</f>
        <v>1.32283446467923</v>
      </c>
      <c r="G1149" s="70">
        <f t="shared" ca="1" si="334"/>
        <v>1.2875387182986</v>
      </c>
      <c r="H1149" s="70">
        <f t="shared" ca="1" si="335"/>
        <v>1.02741335</v>
      </c>
      <c r="I1149" s="69">
        <f t="shared" si="324"/>
        <v>4.65E-2</v>
      </c>
      <c r="J1149" s="71">
        <f t="shared" si="325"/>
        <v>45184</v>
      </c>
      <c r="K1149" s="72">
        <f t="shared" si="326"/>
        <v>57</v>
      </c>
      <c r="L1149" s="73">
        <f t="shared" si="337"/>
        <v>58</v>
      </c>
      <c r="M1149" s="74">
        <f t="shared" si="338"/>
        <v>1.0105159130000001</v>
      </c>
      <c r="N1149" s="74">
        <f t="shared" ca="1" si="339"/>
        <v>1.0382175389999999</v>
      </c>
      <c r="O1149" s="73">
        <f t="shared" si="327"/>
        <v>0</v>
      </c>
      <c r="P1149" s="70">
        <f t="shared" ca="1" si="328"/>
        <v>19.108769500000001</v>
      </c>
      <c r="Q1149" s="70">
        <f t="shared" si="329"/>
        <v>0</v>
      </c>
      <c r="R1149" s="75" t="str">
        <f t="shared" si="330"/>
        <v>J=</v>
      </c>
      <c r="S1149" s="71">
        <f t="shared" si="331"/>
        <v>45366</v>
      </c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</row>
    <row r="1150" spans="1:191" x14ac:dyDescent="0.15">
      <c r="A1150" s="68">
        <f t="shared" si="323"/>
        <v>45271</v>
      </c>
      <c r="B1150" s="82">
        <f t="shared" ca="1" si="332"/>
        <v>519.10876949999999</v>
      </c>
      <c r="C1150" s="70">
        <f t="shared" si="336"/>
        <v>500</v>
      </c>
      <c r="D1150" s="11">
        <f ca="1">IF(A1150&lt;$B$1,VLOOKUP(A1150,[1]DI!$A$4:$B$15000,2),0)</f>
        <v>0.1215</v>
      </c>
      <c r="E1150" s="70">
        <f t="shared" ca="1" si="333"/>
        <v>1.00045513</v>
      </c>
      <c r="F1150" s="70">
        <f ca="1">(TRUNC(PRODUCT($E$12:$E1149),16))</f>
        <v>1.32283446467923</v>
      </c>
      <c r="G1150" s="70">
        <f t="shared" ca="1" si="334"/>
        <v>1.2875387182986</v>
      </c>
      <c r="H1150" s="70">
        <f t="shared" ca="1" si="335"/>
        <v>1.02741335</v>
      </c>
      <c r="I1150" s="69">
        <f t="shared" si="324"/>
        <v>4.65E-2</v>
      </c>
      <c r="J1150" s="71">
        <f t="shared" si="325"/>
        <v>45184</v>
      </c>
      <c r="K1150" s="72">
        <f t="shared" si="326"/>
        <v>58</v>
      </c>
      <c r="L1150" s="73">
        <f t="shared" si="337"/>
        <v>58</v>
      </c>
      <c r="M1150" s="74">
        <f t="shared" si="338"/>
        <v>1.0105159130000001</v>
      </c>
      <c r="N1150" s="74">
        <f t="shared" ca="1" si="339"/>
        <v>1.0382175389999999</v>
      </c>
      <c r="O1150" s="73">
        <f t="shared" si="327"/>
        <v>0</v>
      </c>
      <c r="P1150" s="70">
        <f t="shared" ca="1" si="328"/>
        <v>19.108769500000001</v>
      </c>
      <c r="Q1150" s="70">
        <f t="shared" si="329"/>
        <v>0</v>
      </c>
      <c r="R1150" s="75" t="str">
        <f t="shared" si="330"/>
        <v>J=</v>
      </c>
      <c r="S1150" s="71">
        <f t="shared" si="331"/>
        <v>45366</v>
      </c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</row>
    <row r="1151" spans="1:191" x14ac:dyDescent="0.15">
      <c r="A1151" s="68">
        <f t="shared" si="323"/>
        <v>45272</v>
      </c>
      <c r="B1151" s="82">
        <f t="shared" ca="1" si="332"/>
        <v>519.43870700000002</v>
      </c>
      <c r="C1151" s="70">
        <f t="shared" si="336"/>
        <v>500</v>
      </c>
      <c r="D1151" s="11">
        <f ca="1">IF(A1151&lt;$B$1,VLOOKUP(A1151,[1]DI!$A$4:$B$15000,2),0)</f>
        <v>0.1215</v>
      </c>
      <c r="E1151" s="70">
        <f t="shared" ca="1" si="333"/>
        <v>1.00045513</v>
      </c>
      <c r="F1151" s="70">
        <f ca="1">(TRUNC(PRODUCT($E$12:$E1150),16))</f>
        <v>1.3234365263291401</v>
      </c>
      <c r="G1151" s="70">
        <f t="shared" ca="1" si="334"/>
        <v>1.2875387182986</v>
      </c>
      <c r="H1151" s="70">
        <f t="shared" ca="1" si="335"/>
        <v>1.0278809499999999</v>
      </c>
      <c r="I1151" s="69">
        <f t="shared" si="324"/>
        <v>4.65E-2</v>
      </c>
      <c r="J1151" s="71">
        <f t="shared" si="325"/>
        <v>45184</v>
      </c>
      <c r="K1151" s="72">
        <f t="shared" si="326"/>
        <v>59</v>
      </c>
      <c r="L1151" s="73">
        <f t="shared" si="337"/>
        <v>59</v>
      </c>
      <c r="M1151" s="74">
        <f t="shared" si="338"/>
        <v>1.0106981880000001</v>
      </c>
      <c r="N1151" s="74">
        <f t="shared" ca="1" si="339"/>
        <v>1.0388774140000001</v>
      </c>
      <c r="O1151" s="73">
        <f t="shared" si="327"/>
        <v>0</v>
      </c>
      <c r="P1151" s="70">
        <f t="shared" ca="1" si="328"/>
        <v>19.438707000000001</v>
      </c>
      <c r="Q1151" s="70">
        <f t="shared" si="329"/>
        <v>0</v>
      </c>
      <c r="R1151" s="75" t="str">
        <f t="shared" si="330"/>
        <v>J=</v>
      </c>
      <c r="S1151" s="71">
        <f t="shared" si="331"/>
        <v>45366</v>
      </c>
    </row>
    <row r="1152" spans="1:191" x14ac:dyDescent="0.15">
      <c r="A1152" s="68">
        <f t="shared" si="323"/>
        <v>45273</v>
      </c>
      <c r="B1152" s="82">
        <f t="shared" ca="1" si="332"/>
        <v>519.76885749999997</v>
      </c>
      <c r="C1152" s="70">
        <f t="shared" si="336"/>
        <v>500</v>
      </c>
      <c r="D1152" s="11">
        <f ca="1">IF(A1152&lt;$B$1,VLOOKUP(A1152,[1]DI!$A$4:$B$15000,2),0)</f>
        <v>0.1215</v>
      </c>
      <c r="E1152" s="70">
        <f t="shared" ca="1" si="333"/>
        <v>1.00045513</v>
      </c>
      <c r="F1152" s="70">
        <f ca="1">(TRUNC(PRODUCT($E$12:$E1151),16))</f>
        <v>1.32403886199536</v>
      </c>
      <c r="G1152" s="70">
        <f t="shared" ca="1" si="334"/>
        <v>1.2875387182986</v>
      </c>
      <c r="H1152" s="70">
        <f t="shared" ca="1" si="335"/>
        <v>1.02834877</v>
      </c>
      <c r="I1152" s="69">
        <f t="shared" si="324"/>
        <v>4.65E-2</v>
      </c>
      <c r="J1152" s="71">
        <f t="shared" si="325"/>
        <v>45184</v>
      </c>
      <c r="K1152" s="72">
        <f t="shared" si="326"/>
        <v>60</v>
      </c>
      <c r="L1152" s="73">
        <f t="shared" si="337"/>
        <v>60</v>
      </c>
      <c r="M1152" s="74">
        <f t="shared" si="338"/>
        <v>1.010880496</v>
      </c>
      <c r="N1152" s="74">
        <f t="shared" ca="1" si="339"/>
        <v>1.039537715</v>
      </c>
      <c r="O1152" s="73">
        <f t="shared" si="327"/>
        <v>0</v>
      </c>
      <c r="P1152" s="70">
        <f t="shared" ca="1" si="328"/>
        <v>19.768857499999999</v>
      </c>
      <c r="Q1152" s="70">
        <f t="shared" si="329"/>
        <v>0</v>
      </c>
      <c r="R1152" s="75" t="str">
        <f t="shared" si="330"/>
        <v>J=</v>
      </c>
      <c r="S1152" s="71">
        <f t="shared" si="331"/>
        <v>45366</v>
      </c>
    </row>
    <row r="1153" spans="1:19" x14ac:dyDescent="0.15">
      <c r="A1153" s="68">
        <f t="shared" si="323"/>
        <v>45274</v>
      </c>
      <c r="B1153" s="82">
        <f t="shared" ca="1" si="332"/>
        <v>520.0992215</v>
      </c>
      <c r="C1153" s="70">
        <f t="shared" si="336"/>
        <v>500</v>
      </c>
      <c r="D1153" s="11">
        <f ca="1">IF(A1153&lt;$B$1,VLOOKUP(A1153,[1]DI!$A$4:$B$15000,2),0)</f>
        <v>0.11650000000000001</v>
      </c>
      <c r="E1153" s="70">
        <f t="shared" ca="1" si="333"/>
        <v>1.0004373900000001</v>
      </c>
      <c r="F1153" s="70">
        <f ca="1">(TRUNC(PRODUCT($E$12:$E1152),16))</f>
        <v>1.32464147180262</v>
      </c>
      <c r="G1153" s="70">
        <f t="shared" ca="1" si="334"/>
        <v>1.2875387182986</v>
      </c>
      <c r="H1153" s="70">
        <f t="shared" ca="1" si="335"/>
        <v>1.0288168099999999</v>
      </c>
      <c r="I1153" s="69">
        <f t="shared" si="324"/>
        <v>4.65E-2</v>
      </c>
      <c r="J1153" s="71">
        <f t="shared" si="325"/>
        <v>45184</v>
      </c>
      <c r="K1153" s="72">
        <f t="shared" si="326"/>
        <v>61</v>
      </c>
      <c r="L1153" s="73">
        <f t="shared" si="337"/>
        <v>61</v>
      </c>
      <c r="M1153" s="74">
        <f t="shared" si="338"/>
        <v>1.0110628370000001</v>
      </c>
      <c r="N1153" s="74">
        <f t="shared" ca="1" si="339"/>
        <v>1.040198443</v>
      </c>
      <c r="O1153" s="73">
        <f t="shared" si="327"/>
        <v>0</v>
      </c>
      <c r="P1153" s="70">
        <f t="shared" ca="1" si="328"/>
        <v>20.099221499999999</v>
      </c>
      <c r="Q1153" s="70">
        <f t="shared" si="329"/>
        <v>0</v>
      </c>
      <c r="R1153" s="75" t="str">
        <f t="shared" si="330"/>
        <v>J=</v>
      </c>
      <c r="S1153" s="71">
        <f t="shared" si="331"/>
        <v>45366</v>
      </c>
    </row>
    <row r="1154" spans="1:19" x14ac:dyDescent="0.15">
      <c r="A1154" s="68">
        <f t="shared" si="323"/>
        <v>45275</v>
      </c>
      <c r="B1154" s="82">
        <f t="shared" ca="1" si="332"/>
        <v>520.42056100000002</v>
      </c>
      <c r="C1154" s="70">
        <f t="shared" si="336"/>
        <v>500</v>
      </c>
      <c r="D1154" s="11">
        <f ca="1">IF(A1154&lt;$B$1,VLOOKUP(A1154,[1]DI!$A$4:$B$15000,2),0)</f>
        <v>0.11650000000000001</v>
      </c>
      <c r="E1154" s="70">
        <f t="shared" ca="1" si="333"/>
        <v>1.0004373900000001</v>
      </c>
      <c r="F1154" s="70">
        <f ca="1">(TRUNC(PRODUCT($E$12:$E1153),16))</f>
        <v>1.32522085673598</v>
      </c>
      <c r="G1154" s="70">
        <f t="shared" ca="1" si="334"/>
        <v>1.2875387182986</v>
      </c>
      <c r="H1154" s="70">
        <f t="shared" ca="1" si="335"/>
        <v>1.0292668</v>
      </c>
      <c r="I1154" s="69">
        <f t="shared" si="324"/>
        <v>4.65E-2</v>
      </c>
      <c r="J1154" s="71">
        <f t="shared" si="325"/>
        <v>45184</v>
      </c>
      <c r="K1154" s="72">
        <f t="shared" si="326"/>
        <v>62</v>
      </c>
      <c r="L1154" s="73">
        <f t="shared" si="337"/>
        <v>62</v>
      </c>
      <c r="M1154" s="74">
        <f t="shared" si="338"/>
        <v>1.0112452110000001</v>
      </c>
      <c r="N1154" s="74">
        <f t="shared" ca="1" si="339"/>
        <v>1.040841122</v>
      </c>
      <c r="O1154" s="73">
        <f t="shared" si="327"/>
        <v>0</v>
      </c>
      <c r="P1154" s="70">
        <f t="shared" ca="1" si="328"/>
        <v>20.420560999999999</v>
      </c>
      <c r="Q1154" s="70">
        <f t="shared" si="329"/>
        <v>0</v>
      </c>
      <c r="R1154" s="75" t="str">
        <f t="shared" si="330"/>
        <v>J=</v>
      </c>
      <c r="S1154" s="71">
        <f t="shared" si="331"/>
        <v>45366</v>
      </c>
    </row>
    <row r="1155" spans="1:19" x14ac:dyDescent="0.15">
      <c r="A1155" s="68">
        <f t="shared" si="323"/>
        <v>45276</v>
      </c>
      <c r="B1155" s="82">
        <f t="shared" ca="1" si="332"/>
        <v>520.74210100000005</v>
      </c>
      <c r="C1155" s="70">
        <f t="shared" si="336"/>
        <v>500</v>
      </c>
      <c r="D1155" s="11">
        <f ca="1">IF(A1155&lt;$B$1,VLOOKUP(A1155,[1]DI!$A$4:$B$15000,2),0)</f>
        <v>0</v>
      </c>
      <c r="E1155" s="70">
        <f t="shared" ca="1" si="333"/>
        <v>1</v>
      </c>
      <c r="F1155" s="70">
        <f ca="1">(TRUNC(PRODUCT($E$12:$E1154),16))</f>
        <v>1.3258004950865001</v>
      </c>
      <c r="G1155" s="70">
        <f t="shared" ca="1" si="334"/>
        <v>1.2875387182986</v>
      </c>
      <c r="H1155" s="70">
        <f t="shared" ca="1" si="335"/>
        <v>1.0297169900000001</v>
      </c>
      <c r="I1155" s="69">
        <f t="shared" si="324"/>
        <v>4.65E-2</v>
      </c>
      <c r="J1155" s="71">
        <f t="shared" si="325"/>
        <v>45184</v>
      </c>
      <c r="K1155" s="72">
        <f t="shared" si="326"/>
        <v>62</v>
      </c>
      <c r="L1155" s="73">
        <f t="shared" si="337"/>
        <v>63</v>
      </c>
      <c r="M1155" s="74">
        <f t="shared" si="338"/>
        <v>1.0114276179999999</v>
      </c>
      <c r="N1155" s="74">
        <f t="shared" ca="1" si="339"/>
        <v>1.0414842019999999</v>
      </c>
      <c r="O1155" s="73">
        <f t="shared" si="327"/>
        <v>0</v>
      </c>
      <c r="P1155" s="70">
        <f t="shared" ca="1" si="328"/>
        <v>20.742101000000002</v>
      </c>
      <c r="Q1155" s="70">
        <f t="shared" si="329"/>
        <v>0</v>
      </c>
      <c r="R1155" s="75" t="str">
        <f t="shared" si="330"/>
        <v>J=</v>
      </c>
      <c r="S1155" s="71">
        <f t="shared" si="331"/>
        <v>45366</v>
      </c>
    </row>
    <row r="1156" spans="1:19" x14ac:dyDescent="0.15">
      <c r="A1156" s="68">
        <f t="shared" si="323"/>
        <v>45277</v>
      </c>
      <c r="B1156" s="82">
        <f t="shared" ca="1" si="332"/>
        <v>520.74210100000005</v>
      </c>
      <c r="C1156" s="70">
        <f t="shared" si="336"/>
        <v>500</v>
      </c>
      <c r="D1156" s="11">
        <f ca="1">IF(A1156&lt;$B$1,VLOOKUP(A1156,[1]DI!$A$4:$B$15000,2),0)</f>
        <v>0</v>
      </c>
      <c r="E1156" s="70">
        <f t="shared" ca="1" si="333"/>
        <v>1</v>
      </c>
      <c r="F1156" s="70">
        <f ca="1">(TRUNC(PRODUCT($E$12:$E1155),16))</f>
        <v>1.3258004950865001</v>
      </c>
      <c r="G1156" s="70">
        <f t="shared" ca="1" si="334"/>
        <v>1.2875387182986</v>
      </c>
      <c r="H1156" s="70">
        <f t="shared" ca="1" si="335"/>
        <v>1.0297169900000001</v>
      </c>
      <c r="I1156" s="69">
        <f t="shared" si="324"/>
        <v>4.65E-2</v>
      </c>
      <c r="J1156" s="71">
        <f t="shared" si="325"/>
        <v>45184</v>
      </c>
      <c r="K1156" s="72">
        <f t="shared" si="326"/>
        <v>62</v>
      </c>
      <c r="L1156" s="73">
        <f t="shared" si="337"/>
        <v>63</v>
      </c>
      <c r="M1156" s="74">
        <f t="shared" si="338"/>
        <v>1.0114276179999999</v>
      </c>
      <c r="N1156" s="74">
        <f t="shared" ca="1" si="339"/>
        <v>1.0414842019999999</v>
      </c>
      <c r="O1156" s="73">
        <f t="shared" si="327"/>
        <v>0</v>
      </c>
      <c r="P1156" s="70">
        <f t="shared" ca="1" si="328"/>
        <v>20.742101000000002</v>
      </c>
      <c r="Q1156" s="70">
        <f t="shared" si="329"/>
        <v>0</v>
      </c>
      <c r="R1156" s="75" t="str">
        <f t="shared" si="330"/>
        <v>J=</v>
      </c>
      <c r="S1156" s="71">
        <f t="shared" si="331"/>
        <v>45366</v>
      </c>
    </row>
    <row r="1157" spans="1:19" x14ac:dyDescent="0.15">
      <c r="A1157" s="68">
        <f t="shared" si="323"/>
        <v>45278</v>
      </c>
      <c r="B1157" s="82">
        <f t="shared" ca="1" si="332"/>
        <v>520.74210100000005</v>
      </c>
      <c r="C1157" s="70">
        <f t="shared" si="336"/>
        <v>500</v>
      </c>
      <c r="D1157" s="11">
        <f ca="1">IF(A1157&lt;$B$1,VLOOKUP(A1157,[1]DI!$A$4:$B$15000,2),0)</f>
        <v>0.11650000000000001</v>
      </c>
      <c r="E1157" s="70">
        <f t="shared" ca="1" si="333"/>
        <v>1.0004373900000001</v>
      </c>
      <c r="F1157" s="70">
        <f ca="1">(TRUNC(PRODUCT($E$12:$E1156),16))</f>
        <v>1.3258004950865001</v>
      </c>
      <c r="G1157" s="70">
        <f t="shared" ca="1" si="334"/>
        <v>1.2875387182986</v>
      </c>
      <c r="H1157" s="70">
        <f t="shared" ca="1" si="335"/>
        <v>1.0297169900000001</v>
      </c>
      <c r="I1157" s="69">
        <f t="shared" si="324"/>
        <v>4.65E-2</v>
      </c>
      <c r="J1157" s="71">
        <f t="shared" si="325"/>
        <v>45184</v>
      </c>
      <c r="K1157" s="72">
        <f t="shared" si="326"/>
        <v>63</v>
      </c>
      <c r="L1157" s="73">
        <f t="shared" si="337"/>
        <v>63</v>
      </c>
      <c r="M1157" s="74">
        <f t="shared" si="338"/>
        <v>1.0114276179999999</v>
      </c>
      <c r="N1157" s="74">
        <f t="shared" ca="1" si="339"/>
        <v>1.0414842019999999</v>
      </c>
      <c r="O1157" s="73">
        <f t="shared" si="327"/>
        <v>0</v>
      </c>
      <c r="P1157" s="70">
        <f t="shared" ca="1" si="328"/>
        <v>20.742101000000002</v>
      </c>
      <c r="Q1157" s="70">
        <f t="shared" si="329"/>
        <v>0</v>
      </c>
      <c r="R1157" s="75" t="str">
        <f t="shared" si="330"/>
        <v>J=</v>
      </c>
      <c r="S1157" s="71">
        <f t="shared" si="331"/>
        <v>45366</v>
      </c>
    </row>
    <row r="1158" spans="1:19" x14ac:dyDescent="0.15">
      <c r="A1158" s="68">
        <f t="shared" si="323"/>
        <v>45279</v>
      </c>
      <c r="B1158" s="82">
        <f t="shared" ca="1" si="332"/>
        <v>521.06384100000002</v>
      </c>
      <c r="C1158" s="70">
        <f t="shared" si="336"/>
        <v>500</v>
      </c>
      <c r="D1158" s="11">
        <f ca="1">IF(A1158&lt;$B$1,VLOOKUP(A1158,[1]DI!$A$4:$B$15000,2),0)</f>
        <v>0.11650000000000001</v>
      </c>
      <c r="E1158" s="70">
        <f t="shared" ca="1" si="333"/>
        <v>1.0004373900000001</v>
      </c>
      <c r="F1158" s="70">
        <f ca="1">(TRUNC(PRODUCT($E$12:$E1157),16))</f>
        <v>1.3263803869650499</v>
      </c>
      <c r="G1158" s="70">
        <f t="shared" ca="1" si="334"/>
        <v>1.2875387182986</v>
      </c>
      <c r="H1158" s="70">
        <f t="shared" ca="1" si="335"/>
        <v>1.03016738</v>
      </c>
      <c r="I1158" s="69">
        <f t="shared" si="324"/>
        <v>4.65E-2</v>
      </c>
      <c r="J1158" s="71">
        <f t="shared" si="325"/>
        <v>45184</v>
      </c>
      <c r="K1158" s="72">
        <f t="shared" si="326"/>
        <v>64</v>
      </c>
      <c r="L1158" s="73">
        <f t="shared" si="337"/>
        <v>64</v>
      </c>
      <c r="M1158" s="74">
        <f t="shared" si="338"/>
        <v>1.011610057</v>
      </c>
      <c r="N1158" s="74">
        <f t="shared" ca="1" si="339"/>
        <v>1.0421276820000001</v>
      </c>
      <c r="O1158" s="73">
        <f t="shared" si="327"/>
        <v>0</v>
      </c>
      <c r="P1158" s="70">
        <f t="shared" ca="1" si="328"/>
        <v>21.063841</v>
      </c>
      <c r="Q1158" s="70">
        <f t="shared" si="329"/>
        <v>0</v>
      </c>
      <c r="R1158" s="75" t="str">
        <f t="shared" si="330"/>
        <v>J=</v>
      </c>
      <c r="S1158" s="71">
        <f t="shared" si="331"/>
        <v>45366</v>
      </c>
    </row>
    <row r="1159" spans="1:19" x14ac:dyDescent="0.15">
      <c r="A1159" s="68">
        <f t="shared" si="323"/>
        <v>45280</v>
      </c>
      <c r="B1159" s="82">
        <f t="shared" ca="1" si="332"/>
        <v>521.38577650000002</v>
      </c>
      <c r="C1159" s="70">
        <f t="shared" si="336"/>
        <v>500</v>
      </c>
      <c r="D1159" s="11">
        <f ca="1">IF(A1159&lt;$B$1,VLOOKUP(A1159,[1]DI!$A$4:$B$15000,2),0)</f>
        <v>0.11650000000000001</v>
      </c>
      <c r="E1159" s="70">
        <f t="shared" ca="1" si="333"/>
        <v>1.0004373900000001</v>
      </c>
      <c r="F1159" s="70">
        <f ca="1">(TRUNC(PRODUCT($E$12:$E1158),16))</f>
        <v>1.3269605324825</v>
      </c>
      <c r="G1159" s="70">
        <f t="shared" ca="1" si="334"/>
        <v>1.2875387182986</v>
      </c>
      <c r="H1159" s="70">
        <f t="shared" ca="1" si="335"/>
        <v>1.0306179600000001</v>
      </c>
      <c r="I1159" s="69">
        <f t="shared" si="324"/>
        <v>4.65E-2</v>
      </c>
      <c r="J1159" s="71">
        <f t="shared" si="325"/>
        <v>45184</v>
      </c>
      <c r="K1159" s="72">
        <f t="shared" si="326"/>
        <v>65</v>
      </c>
      <c r="L1159" s="73">
        <f t="shared" si="337"/>
        <v>65</v>
      </c>
      <c r="M1159" s="74">
        <f t="shared" si="338"/>
        <v>1.0117925299999999</v>
      </c>
      <c r="N1159" s="74">
        <f t="shared" ca="1" si="339"/>
        <v>1.0427715529999999</v>
      </c>
      <c r="O1159" s="73">
        <f t="shared" si="327"/>
        <v>0</v>
      </c>
      <c r="P1159" s="70">
        <f t="shared" ca="1" si="328"/>
        <v>21.385776499999999</v>
      </c>
      <c r="Q1159" s="70">
        <f t="shared" si="329"/>
        <v>0</v>
      </c>
      <c r="R1159" s="75" t="str">
        <f t="shared" si="330"/>
        <v>J=</v>
      </c>
      <c r="S1159" s="71">
        <f t="shared" si="331"/>
        <v>45366</v>
      </c>
    </row>
    <row r="1160" spans="1:19" x14ac:dyDescent="0.15">
      <c r="A1160" s="68">
        <f t="shared" si="323"/>
        <v>45281</v>
      </c>
      <c r="B1160" s="82">
        <f t="shared" ca="1" si="332"/>
        <v>521.70791750000001</v>
      </c>
      <c r="C1160" s="70">
        <f t="shared" si="336"/>
        <v>500</v>
      </c>
      <c r="D1160" s="11">
        <f ca="1">IF(A1160&lt;$B$1,VLOOKUP(A1160,[1]DI!$A$4:$B$15000,2),0)</f>
        <v>0.11650000000000001</v>
      </c>
      <c r="E1160" s="70">
        <f t="shared" ca="1" si="333"/>
        <v>1.0004373900000001</v>
      </c>
      <c r="F1160" s="70">
        <f ca="1">(TRUNC(PRODUCT($E$12:$E1159),16))</f>
        <v>1.3275409317498099</v>
      </c>
      <c r="G1160" s="70">
        <f t="shared" ca="1" si="334"/>
        <v>1.2875387182986</v>
      </c>
      <c r="H1160" s="70">
        <f t="shared" ca="1" si="335"/>
        <v>1.03106875</v>
      </c>
      <c r="I1160" s="69">
        <f t="shared" si="324"/>
        <v>4.65E-2</v>
      </c>
      <c r="J1160" s="71">
        <f t="shared" si="325"/>
        <v>45184</v>
      </c>
      <c r="K1160" s="72">
        <f t="shared" si="326"/>
        <v>66</v>
      </c>
      <c r="L1160" s="73">
        <f t="shared" si="337"/>
        <v>66</v>
      </c>
      <c r="M1160" s="74">
        <f t="shared" si="338"/>
        <v>1.0119750359999999</v>
      </c>
      <c r="N1160" s="74">
        <f t="shared" ca="1" si="339"/>
        <v>1.043415835</v>
      </c>
      <c r="O1160" s="73">
        <f t="shared" si="327"/>
        <v>0</v>
      </c>
      <c r="P1160" s="70">
        <f t="shared" ca="1" si="328"/>
        <v>21.707917500000001</v>
      </c>
      <c r="Q1160" s="70">
        <f t="shared" si="329"/>
        <v>0</v>
      </c>
      <c r="R1160" s="75" t="str">
        <f t="shared" si="330"/>
        <v>J=</v>
      </c>
      <c r="S1160" s="71">
        <f t="shared" si="331"/>
        <v>45366</v>
      </c>
    </row>
    <row r="1161" spans="1:19" x14ac:dyDescent="0.15">
      <c r="A1161" s="68">
        <f t="shared" si="323"/>
        <v>45282</v>
      </c>
      <c r="B1161" s="82">
        <f t="shared" ca="1" si="332"/>
        <v>522.03025349999996</v>
      </c>
      <c r="C1161" s="70">
        <f t="shared" si="336"/>
        <v>500</v>
      </c>
      <c r="D1161" s="11">
        <f ca="1">IF(A1161&lt;$B$1,VLOOKUP(A1161,[1]DI!$A$4:$B$15000,2),0)</f>
        <v>0.11650000000000001</v>
      </c>
      <c r="E1161" s="70">
        <f t="shared" ca="1" si="333"/>
        <v>1.0004373900000001</v>
      </c>
      <c r="F1161" s="70">
        <f ca="1">(TRUNC(PRODUCT($E$12:$E1160),16))</f>
        <v>1.32812158487795</v>
      </c>
      <c r="G1161" s="70">
        <f t="shared" ca="1" si="334"/>
        <v>1.2875387182986</v>
      </c>
      <c r="H1161" s="70">
        <f t="shared" ca="1" si="335"/>
        <v>1.0315197300000001</v>
      </c>
      <c r="I1161" s="69">
        <f t="shared" si="324"/>
        <v>4.65E-2</v>
      </c>
      <c r="J1161" s="71">
        <f t="shared" si="325"/>
        <v>45184</v>
      </c>
      <c r="K1161" s="72">
        <f t="shared" si="326"/>
        <v>67</v>
      </c>
      <c r="L1161" s="73">
        <f t="shared" si="337"/>
        <v>67</v>
      </c>
      <c r="M1161" s="74">
        <f t="shared" si="338"/>
        <v>1.0121575739999999</v>
      </c>
      <c r="N1161" s="74">
        <f t="shared" ca="1" si="339"/>
        <v>1.044060507</v>
      </c>
      <c r="O1161" s="73">
        <f t="shared" si="327"/>
        <v>0</v>
      </c>
      <c r="P1161" s="70">
        <f t="shared" ca="1" si="328"/>
        <v>22.030253500000001</v>
      </c>
      <c r="Q1161" s="70">
        <f t="shared" si="329"/>
        <v>0</v>
      </c>
      <c r="R1161" s="75" t="str">
        <f t="shared" si="330"/>
        <v>J=</v>
      </c>
      <c r="S1161" s="71">
        <f t="shared" si="331"/>
        <v>45366</v>
      </c>
    </row>
    <row r="1162" spans="1:19" x14ac:dyDescent="0.15">
      <c r="A1162" s="68">
        <f t="shared" si="323"/>
        <v>45283</v>
      </c>
      <c r="B1162" s="82">
        <f t="shared" ca="1" si="332"/>
        <v>522.35278549999998</v>
      </c>
      <c r="C1162" s="70">
        <f t="shared" si="336"/>
        <v>500</v>
      </c>
      <c r="D1162" s="11">
        <f ca="1">IF(A1162&lt;$B$1,VLOOKUP(A1162,[1]DI!$A$4:$B$15000,2),0)</f>
        <v>0</v>
      </c>
      <c r="E1162" s="70">
        <f t="shared" ca="1" si="333"/>
        <v>1</v>
      </c>
      <c r="F1162" s="70">
        <f ca="1">(TRUNC(PRODUCT($E$12:$E1161),16))</f>
        <v>1.32870249197795</v>
      </c>
      <c r="G1162" s="70">
        <f t="shared" ca="1" si="334"/>
        <v>1.2875387182986</v>
      </c>
      <c r="H1162" s="70">
        <f t="shared" ca="1" si="335"/>
        <v>1.0319708999999999</v>
      </c>
      <c r="I1162" s="69">
        <f t="shared" si="324"/>
        <v>4.65E-2</v>
      </c>
      <c r="J1162" s="71">
        <f t="shared" si="325"/>
        <v>45184</v>
      </c>
      <c r="K1162" s="72">
        <f t="shared" si="326"/>
        <v>67</v>
      </c>
      <c r="L1162" s="73">
        <f t="shared" si="337"/>
        <v>68</v>
      </c>
      <c r="M1162" s="74">
        <f t="shared" si="338"/>
        <v>1.012340145</v>
      </c>
      <c r="N1162" s="74">
        <f t="shared" ca="1" si="339"/>
        <v>1.0447055709999999</v>
      </c>
      <c r="O1162" s="73">
        <f t="shared" si="327"/>
        <v>0</v>
      </c>
      <c r="P1162" s="70">
        <f t="shared" ca="1" si="328"/>
        <v>22.3527855</v>
      </c>
      <c r="Q1162" s="70">
        <f t="shared" si="329"/>
        <v>0</v>
      </c>
      <c r="R1162" s="75" t="str">
        <f t="shared" si="330"/>
        <v>J=</v>
      </c>
      <c r="S1162" s="71">
        <f t="shared" si="331"/>
        <v>45366</v>
      </c>
    </row>
    <row r="1163" spans="1:19" x14ac:dyDescent="0.15">
      <c r="A1163" s="68">
        <f t="shared" si="323"/>
        <v>45284</v>
      </c>
      <c r="B1163" s="82">
        <f t="shared" ca="1" si="332"/>
        <v>522.35278549999998</v>
      </c>
      <c r="C1163" s="70">
        <f t="shared" si="336"/>
        <v>500</v>
      </c>
      <c r="D1163" s="11">
        <f ca="1">IF(A1163&lt;$B$1,VLOOKUP(A1163,[1]DI!$A$4:$B$15000,2),0)</f>
        <v>0</v>
      </c>
      <c r="E1163" s="70">
        <f t="shared" ca="1" si="333"/>
        <v>1</v>
      </c>
      <c r="F1163" s="70">
        <f ca="1">(TRUNC(PRODUCT($E$12:$E1162),16))</f>
        <v>1.32870249197795</v>
      </c>
      <c r="G1163" s="70">
        <f t="shared" ca="1" si="334"/>
        <v>1.2875387182986</v>
      </c>
      <c r="H1163" s="70">
        <f t="shared" ca="1" si="335"/>
        <v>1.0319708999999999</v>
      </c>
      <c r="I1163" s="69">
        <f t="shared" si="324"/>
        <v>4.65E-2</v>
      </c>
      <c r="J1163" s="71">
        <f t="shared" si="325"/>
        <v>45184</v>
      </c>
      <c r="K1163" s="72">
        <f t="shared" si="326"/>
        <v>67</v>
      </c>
      <c r="L1163" s="73">
        <f t="shared" si="337"/>
        <v>68</v>
      </c>
      <c r="M1163" s="74">
        <f t="shared" si="338"/>
        <v>1.012340145</v>
      </c>
      <c r="N1163" s="74">
        <f t="shared" ca="1" si="339"/>
        <v>1.0447055709999999</v>
      </c>
      <c r="O1163" s="73">
        <f t="shared" si="327"/>
        <v>0</v>
      </c>
      <c r="P1163" s="70">
        <f t="shared" ca="1" si="328"/>
        <v>22.3527855</v>
      </c>
      <c r="Q1163" s="70">
        <f t="shared" si="329"/>
        <v>0</v>
      </c>
      <c r="R1163" s="75" t="str">
        <f t="shared" si="330"/>
        <v>J=</v>
      </c>
      <c r="S1163" s="71">
        <f t="shared" si="331"/>
        <v>45366</v>
      </c>
    </row>
    <row r="1164" spans="1:19" x14ac:dyDescent="0.15">
      <c r="A1164" s="68">
        <f t="shared" si="323"/>
        <v>45285</v>
      </c>
      <c r="B1164" s="82">
        <f t="shared" ca="1" si="332"/>
        <v>522.35278549999998</v>
      </c>
      <c r="C1164" s="70">
        <f t="shared" si="336"/>
        <v>500</v>
      </c>
      <c r="D1164" s="11">
        <f ca="1">IF(A1164&lt;$B$1,VLOOKUP(A1164,[1]DI!$A$4:$B$15000,2),0)</f>
        <v>0</v>
      </c>
      <c r="E1164" s="70">
        <f t="shared" ca="1" si="333"/>
        <v>1</v>
      </c>
      <c r="F1164" s="70">
        <f ca="1">(TRUNC(PRODUCT($E$12:$E1163),16))</f>
        <v>1.32870249197795</v>
      </c>
      <c r="G1164" s="70">
        <f t="shared" ca="1" si="334"/>
        <v>1.2875387182986</v>
      </c>
      <c r="H1164" s="70">
        <f t="shared" ca="1" si="335"/>
        <v>1.0319708999999999</v>
      </c>
      <c r="I1164" s="69">
        <f t="shared" si="324"/>
        <v>4.65E-2</v>
      </c>
      <c r="J1164" s="71">
        <f t="shared" si="325"/>
        <v>45184</v>
      </c>
      <c r="K1164" s="72">
        <f t="shared" si="326"/>
        <v>67</v>
      </c>
      <c r="L1164" s="73">
        <f t="shared" si="337"/>
        <v>68</v>
      </c>
      <c r="M1164" s="74">
        <f t="shared" si="338"/>
        <v>1.012340145</v>
      </c>
      <c r="N1164" s="74">
        <f t="shared" ca="1" si="339"/>
        <v>1.0447055709999999</v>
      </c>
      <c r="O1164" s="73">
        <f t="shared" si="327"/>
        <v>0</v>
      </c>
      <c r="P1164" s="70">
        <f t="shared" ca="1" si="328"/>
        <v>22.3527855</v>
      </c>
      <c r="Q1164" s="70">
        <f t="shared" si="329"/>
        <v>0</v>
      </c>
      <c r="R1164" s="75" t="str">
        <f t="shared" si="330"/>
        <v>J=</v>
      </c>
      <c r="S1164" s="71">
        <f t="shared" si="331"/>
        <v>45366</v>
      </c>
    </row>
    <row r="1165" spans="1:19" x14ac:dyDescent="0.15">
      <c r="A1165" s="68">
        <f t="shared" ref="A1165:A1228" si="340">(A1164+1)</f>
        <v>45286</v>
      </c>
      <c r="B1165" s="82">
        <f t="shared" ca="1" si="332"/>
        <v>522.35278549999998</v>
      </c>
      <c r="C1165" s="70">
        <f t="shared" si="336"/>
        <v>500</v>
      </c>
      <c r="D1165" s="11">
        <f ca="1">IF(A1165&lt;$B$1,VLOOKUP(A1165,[1]DI!$A$4:$B$15000,2),0)</f>
        <v>0.11650000000000001</v>
      </c>
      <c r="E1165" s="70">
        <f t="shared" ca="1" si="333"/>
        <v>1.0004373900000001</v>
      </c>
      <c r="F1165" s="70">
        <f ca="1">(TRUNC(PRODUCT($E$12:$E1164),16))</f>
        <v>1.32870249197795</v>
      </c>
      <c r="G1165" s="70">
        <f t="shared" ca="1" si="334"/>
        <v>1.2875387182986</v>
      </c>
      <c r="H1165" s="70">
        <f t="shared" ca="1" si="335"/>
        <v>1.0319708999999999</v>
      </c>
      <c r="I1165" s="69">
        <f t="shared" ref="I1165:I1228" si="341">I1164</f>
        <v>4.65E-2</v>
      </c>
      <c r="J1165" s="71">
        <f t="shared" ref="J1165:J1228" si="342">IF(O1164&gt;0,VLOOKUP(O1164,U$12:AE$48,2),J1164)</f>
        <v>45184</v>
      </c>
      <c r="K1165" s="72">
        <f t="shared" ref="K1165:K1228" si="343">IF(A1165&gt;J1165,IF(NETWORKDAYS(J1165,A1165,$U$72:$U$436)-1=0,1,NETWORKDAYS(J1165,A1165,$U$72:$U$436)-1),0)</f>
        <v>68</v>
      </c>
      <c r="L1165" s="73">
        <f t="shared" si="337"/>
        <v>68</v>
      </c>
      <c r="M1165" s="74">
        <f t="shared" si="338"/>
        <v>1.012340145</v>
      </c>
      <c r="N1165" s="74">
        <f t="shared" ca="1" si="339"/>
        <v>1.0447055709999999</v>
      </c>
      <c r="O1165" s="73">
        <f t="shared" ref="O1165:O1228" si="344">IF(VLOOKUP(A1165,V$12:AC$60,8)=VLOOKUP(A1164,V$12:AC$60,8),0,VLOOKUP(A1165,V$12:AC$60,8))</f>
        <v>0</v>
      </c>
      <c r="P1165" s="70">
        <f t="shared" ref="P1165:P1228" ca="1" si="345">TRUNC(((N1165-1)*C1165),8)</f>
        <v>22.3527855</v>
      </c>
      <c r="Q1165" s="70">
        <f t="shared" ref="Q1165:Q1228" si="346">IF(O1165&gt;0,VLOOKUP(O1165,$U$12:$Z$60,6),0)</f>
        <v>0</v>
      </c>
      <c r="R1165" s="75" t="str">
        <f t="shared" ref="R1165:R1228" si="347">IF(O1164&gt;0,VLOOKUP(O1164,U$12:AE$60,10),R1164)</f>
        <v>J=</v>
      </c>
      <c r="S1165" s="71">
        <f t="shared" ref="S1165:S1228" si="348">IF(O1164&gt;0,VLOOKUP(O1164,U$12:AE$60,11),S1164)</f>
        <v>45366</v>
      </c>
    </row>
    <row r="1166" spans="1:19" x14ac:dyDescent="0.15">
      <c r="A1166" s="68">
        <f t="shared" si="340"/>
        <v>45287</v>
      </c>
      <c r="B1166" s="82">
        <f t="shared" ref="B1166:B1229" ca="1" si="349">IF(A1166&lt;=TODAY(),C1166+P1166,IF(AND(A1166&gt;TODAY(),A1166&lt;=$B$1),IF(VLOOKUP(TODAY(),$A$10:$D$10000,4,FALSE)=0,"n.d",C1166+P1166),"n.d"))</f>
        <v>522.675523</v>
      </c>
      <c r="C1166" s="70">
        <f t="shared" si="336"/>
        <v>500</v>
      </c>
      <c r="D1166" s="11">
        <f ca="1">IF(A1166&lt;$B$1,VLOOKUP(A1166,[1]DI!$A$4:$B$15000,2),0)</f>
        <v>0.11650000000000001</v>
      </c>
      <c r="E1166" s="70">
        <f t="shared" ref="E1166:E1229" ca="1" si="350">IF(A1166&lt;A$10,1,ROUND(((1+D1166)^(1/252)),8))</f>
        <v>1.0004373900000001</v>
      </c>
      <c r="F1166" s="70">
        <f ca="1">(TRUNC(PRODUCT($E$12:$E1165),16))</f>
        <v>1.32928365316092</v>
      </c>
      <c r="G1166" s="70">
        <f t="shared" ref="G1166:G1229" ca="1" si="351">IF(O1165&gt;0,F1165,G1165)</f>
        <v>1.2875387182986</v>
      </c>
      <c r="H1166" s="70">
        <f t="shared" ref="H1166:H1229" ca="1" si="352">ROUND(F1166/G1166,8)</f>
        <v>1.03242228</v>
      </c>
      <c r="I1166" s="69">
        <f t="shared" si="341"/>
        <v>4.65E-2</v>
      </c>
      <c r="J1166" s="71">
        <f t="shared" si="342"/>
        <v>45184</v>
      </c>
      <c r="K1166" s="72">
        <f t="shared" si="343"/>
        <v>69</v>
      </c>
      <c r="L1166" s="73">
        <f t="shared" si="337"/>
        <v>69</v>
      </c>
      <c r="M1166" s="74">
        <f t="shared" si="338"/>
        <v>1.01252275</v>
      </c>
      <c r="N1166" s="74">
        <f t="shared" ca="1" si="339"/>
        <v>1.045351046</v>
      </c>
      <c r="O1166" s="73">
        <f t="shared" si="344"/>
        <v>0</v>
      </c>
      <c r="P1166" s="70">
        <f t="shared" ca="1" si="345"/>
        <v>22.675522999999998</v>
      </c>
      <c r="Q1166" s="70">
        <f t="shared" si="346"/>
        <v>0</v>
      </c>
      <c r="R1166" s="75" t="str">
        <f t="shared" si="347"/>
        <v>J=</v>
      </c>
      <c r="S1166" s="71">
        <f t="shared" si="348"/>
        <v>45366</v>
      </c>
    </row>
    <row r="1167" spans="1:19" x14ac:dyDescent="0.15">
      <c r="A1167" s="68">
        <f t="shared" si="340"/>
        <v>45288</v>
      </c>
      <c r="B1167" s="82">
        <f t="shared" ca="1" si="349"/>
        <v>522.99845599000002</v>
      </c>
      <c r="C1167" s="70">
        <f t="shared" si="336"/>
        <v>500</v>
      </c>
      <c r="D1167" s="11">
        <f ca="1">IF(A1167&lt;$B$1,VLOOKUP(A1167,[1]DI!$A$4:$B$15000,2),0)</f>
        <v>0.11650000000000001</v>
      </c>
      <c r="E1167" s="70">
        <f t="shared" ca="1" si="350"/>
        <v>1.0004373900000001</v>
      </c>
      <c r="F1167" s="70">
        <f ca="1">(TRUNC(PRODUCT($E$12:$E1166),16))</f>
        <v>1.32986506853798</v>
      </c>
      <c r="G1167" s="70">
        <f t="shared" ca="1" si="351"/>
        <v>1.2875387182986</v>
      </c>
      <c r="H1167" s="70">
        <f t="shared" ca="1" si="352"/>
        <v>1.0328738500000001</v>
      </c>
      <c r="I1167" s="69">
        <f t="shared" si="341"/>
        <v>4.65E-2</v>
      </c>
      <c r="J1167" s="71">
        <f t="shared" si="342"/>
        <v>45184</v>
      </c>
      <c r="K1167" s="72">
        <f t="shared" si="343"/>
        <v>70</v>
      </c>
      <c r="L1167" s="73">
        <f t="shared" si="337"/>
        <v>70</v>
      </c>
      <c r="M1167" s="74">
        <f t="shared" si="338"/>
        <v>1.012705387</v>
      </c>
      <c r="N1167" s="74">
        <f t="shared" ca="1" si="339"/>
        <v>1.0459969119999999</v>
      </c>
      <c r="O1167" s="73">
        <f t="shared" si="344"/>
        <v>0</v>
      </c>
      <c r="P1167" s="70">
        <f t="shared" ca="1" si="345"/>
        <v>22.99845599</v>
      </c>
      <c r="Q1167" s="70">
        <f t="shared" si="346"/>
        <v>0</v>
      </c>
      <c r="R1167" s="75" t="str">
        <f t="shared" si="347"/>
        <v>J=</v>
      </c>
      <c r="S1167" s="71">
        <f t="shared" si="348"/>
        <v>45366</v>
      </c>
    </row>
    <row r="1168" spans="1:19" x14ac:dyDescent="0.15">
      <c r="A1168" s="68">
        <f t="shared" si="340"/>
        <v>45289</v>
      </c>
      <c r="B1168" s="82">
        <f t="shared" ca="1" si="349"/>
        <v>523.32158949999996</v>
      </c>
      <c r="C1168" s="70">
        <f t="shared" si="336"/>
        <v>500</v>
      </c>
      <c r="D1168" s="11">
        <f ca="1">IF(A1168&lt;$B$1,VLOOKUP(A1168,[1]DI!$A$4:$B$15000,2),0)</f>
        <v>0.11650000000000001</v>
      </c>
      <c r="E1168" s="70">
        <f t="shared" ca="1" si="350"/>
        <v>1.0004373900000001</v>
      </c>
      <c r="F1168" s="70">
        <f ca="1">(TRUNC(PRODUCT($E$12:$E1167),16))</f>
        <v>1.33044673822031</v>
      </c>
      <c r="G1168" s="70">
        <f t="shared" ca="1" si="351"/>
        <v>1.2875387182986</v>
      </c>
      <c r="H1168" s="70">
        <f t="shared" ca="1" si="352"/>
        <v>1.0333256200000001</v>
      </c>
      <c r="I1168" s="69">
        <f t="shared" si="341"/>
        <v>4.65E-2</v>
      </c>
      <c r="J1168" s="71">
        <f t="shared" si="342"/>
        <v>45184</v>
      </c>
      <c r="K1168" s="72">
        <f t="shared" si="343"/>
        <v>71</v>
      </c>
      <c r="L1168" s="73">
        <f t="shared" si="337"/>
        <v>71</v>
      </c>
      <c r="M1168" s="74">
        <f t="shared" si="338"/>
        <v>1.0128880570000001</v>
      </c>
      <c r="N1168" s="74">
        <f t="shared" ca="1" si="339"/>
        <v>1.0466431789999999</v>
      </c>
      <c r="O1168" s="73">
        <f t="shared" si="344"/>
        <v>0</v>
      </c>
      <c r="P1168" s="70">
        <f t="shared" ca="1" si="345"/>
        <v>23.321589500000002</v>
      </c>
      <c r="Q1168" s="70">
        <f t="shared" si="346"/>
        <v>0</v>
      </c>
      <c r="R1168" s="75" t="str">
        <f t="shared" si="347"/>
        <v>J=</v>
      </c>
      <c r="S1168" s="71">
        <f t="shared" si="348"/>
        <v>45366</v>
      </c>
    </row>
    <row r="1169" spans="1:19" x14ac:dyDescent="0.15">
      <c r="A1169" s="68">
        <f t="shared" si="340"/>
        <v>45290</v>
      </c>
      <c r="B1169" s="82">
        <f t="shared" ca="1" si="349"/>
        <v>523.64491950000001</v>
      </c>
      <c r="C1169" s="70">
        <f t="shared" si="336"/>
        <v>500</v>
      </c>
      <c r="D1169" s="11">
        <f ca="1">IF(A1169&lt;$B$1,VLOOKUP(A1169,[1]DI!$A$4:$B$15000,2),0)</f>
        <v>0</v>
      </c>
      <c r="E1169" s="70">
        <f t="shared" ca="1" si="350"/>
        <v>1</v>
      </c>
      <c r="F1169" s="70">
        <f ca="1">(TRUNC(PRODUCT($E$12:$E1168),16))</f>
        <v>1.3310286623191401</v>
      </c>
      <c r="G1169" s="70">
        <f t="shared" ca="1" si="351"/>
        <v>1.2875387182986</v>
      </c>
      <c r="H1169" s="70">
        <f t="shared" ca="1" si="352"/>
        <v>1.03377758</v>
      </c>
      <c r="I1169" s="69">
        <f t="shared" si="341"/>
        <v>4.65E-2</v>
      </c>
      <c r="J1169" s="71">
        <f t="shared" si="342"/>
        <v>45184</v>
      </c>
      <c r="K1169" s="72">
        <f t="shared" si="343"/>
        <v>71</v>
      </c>
      <c r="L1169" s="73">
        <f t="shared" si="337"/>
        <v>72</v>
      </c>
      <c r="M1169" s="74">
        <f t="shared" si="338"/>
        <v>1.01307076</v>
      </c>
      <c r="N1169" s="74">
        <f t="shared" ca="1" si="339"/>
        <v>1.0472898390000001</v>
      </c>
      <c r="O1169" s="73">
        <f t="shared" si="344"/>
        <v>0</v>
      </c>
      <c r="P1169" s="70">
        <f t="shared" ca="1" si="345"/>
        <v>23.6449195</v>
      </c>
      <c r="Q1169" s="70">
        <f t="shared" si="346"/>
        <v>0</v>
      </c>
      <c r="R1169" s="75" t="str">
        <f t="shared" si="347"/>
        <v>J=</v>
      </c>
      <c r="S1169" s="71">
        <f t="shared" si="348"/>
        <v>45366</v>
      </c>
    </row>
    <row r="1170" spans="1:19" x14ac:dyDescent="0.15">
      <c r="A1170" s="68">
        <f t="shared" si="340"/>
        <v>45291</v>
      </c>
      <c r="B1170" s="82">
        <f t="shared" ca="1" si="349"/>
        <v>523.64491950000001</v>
      </c>
      <c r="C1170" s="70">
        <f t="shared" si="336"/>
        <v>500</v>
      </c>
      <c r="D1170" s="11">
        <f ca="1">IF(A1170&lt;$B$1,VLOOKUP(A1170,[1]DI!$A$4:$B$15000,2),0)</f>
        <v>0</v>
      </c>
      <c r="E1170" s="70">
        <f t="shared" ca="1" si="350"/>
        <v>1</v>
      </c>
      <c r="F1170" s="70">
        <f ca="1">(TRUNC(PRODUCT($E$12:$E1169),16))</f>
        <v>1.3310286623191401</v>
      </c>
      <c r="G1170" s="70">
        <f t="shared" ca="1" si="351"/>
        <v>1.2875387182986</v>
      </c>
      <c r="H1170" s="70">
        <f t="shared" ca="1" si="352"/>
        <v>1.03377758</v>
      </c>
      <c r="I1170" s="69">
        <f t="shared" si="341"/>
        <v>4.65E-2</v>
      </c>
      <c r="J1170" s="71">
        <f t="shared" si="342"/>
        <v>45184</v>
      </c>
      <c r="K1170" s="72">
        <f t="shared" si="343"/>
        <v>71</v>
      </c>
      <c r="L1170" s="73">
        <f t="shared" si="337"/>
        <v>72</v>
      </c>
      <c r="M1170" s="74">
        <f t="shared" si="338"/>
        <v>1.01307076</v>
      </c>
      <c r="N1170" s="74">
        <f t="shared" ca="1" si="339"/>
        <v>1.0472898390000001</v>
      </c>
      <c r="O1170" s="73">
        <f t="shared" si="344"/>
        <v>0</v>
      </c>
      <c r="P1170" s="70">
        <f t="shared" ca="1" si="345"/>
        <v>23.6449195</v>
      </c>
      <c r="Q1170" s="70">
        <f t="shared" si="346"/>
        <v>0</v>
      </c>
      <c r="R1170" s="75" t="str">
        <f t="shared" si="347"/>
        <v>J=</v>
      </c>
      <c r="S1170" s="71">
        <f t="shared" si="348"/>
        <v>45366</v>
      </c>
    </row>
    <row r="1171" spans="1:19" x14ac:dyDescent="0.15">
      <c r="A1171" s="68">
        <f t="shared" si="340"/>
        <v>45292</v>
      </c>
      <c r="B1171" s="82">
        <f t="shared" ca="1" si="349"/>
        <v>523.64491950000001</v>
      </c>
      <c r="C1171" s="70">
        <f t="shared" si="336"/>
        <v>500</v>
      </c>
      <c r="D1171" s="11">
        <f ca="1">IF(A1171&lt;$B$1,VLOOKUP(A1171,[1]DI!$A$4:$B$15000,2),0)</f>
        <v>0</v>
      </c>
      <c r="E1171" s="70">
        <f t="shared" ca="1" si="350"/>
        <v>1</v>
      </c>
      <c r="F1171" s="70">
        <f ca="1">(TRUNC(PRODUCT($E$12:$E1170),16))</f>
        <v>1.3310286623191401</v>
      </c>
      <c r="G1171" s="70">
        <f t="shared" ca="1" si="351"/>
        <v>1.2875387182986</v>
      </c>
      <c r="H1171" s="70">
        <f t="shared" ca="1" si="352"/>
        <v>1.03377758</v>
      </c>
      <c r="I1171" s="69">
        <f t="shared" si="341"/>
        <v>4.65E-2</v>
      </c>
      <c r="J1171" s="71">
        <f t="shared" si="342"/>
        <v>45184</v>
      </c>
      <c r="K1171" s="72">
        <f t="shared" si="343"/>
        <v>71</v>
      </c>
      <c r="L1171" s="73">
        <f t="shared" si="337"/>
        <v>72</v>
      </c>
      <c r="M1171" s="74">
        <f t="shared" si="338"/>
        <v>1.01307076</v>
      </c>
      <c r="N1171" s="74">
        <f t="shared" ca="1" si="339"/>
        <v>1.0472898390000001</v>
      </c>
      <c r="O1171" s="73">
        <f t="shared" si="344"/>
        <v>0</v>
      </c>
      <c r="P1171" s="70">
        <f t="shared" ca="1" si="345"/>
        <v>23.6449195</v>
      </c>
      <c r="Q1171" s="70">
        <f t="shared" si="346"/>
        <v>0</v>
      </c>
      <c r="R1171" s="75" t="str">
        <f t="shared" si="347"/>
        <v>J=</v>
      </c>
      <c r="S1171" s="71">
        <f t="shared" si="348"/>
        <v>45366</v>
      </c>
    </row>
    <row r="1172" spans="1:19" x14ac:dyDescent="0.15">
      <c r="A1172" s="68">
        <f t="shared" si="340"/>
        <v>45293</v>
      </c>
      <c r="B1172" s="82">
        <f t="shared" ca="1" si="349"/>
        <v>523.64491950000001</v>
      </c>
      <c r="C1172" s="70">
        <f t="shared" si="336"/>
        <v>500</v>
      </c>
      <c r="D1172" s="11">
        <f ca="1">IF(A1172&lt;$B$1,VLOOKUP(A1172,[1]DI!$A$4:$B$15000,2),0)</f>
        <v>0.11650000000000001</v>
      </c>
      <c r="E1172" s="70">
        <f t="shared" ca="1" si="350"/>
        <v>1.0004373900000001</v>
      </c>
      <c r="F1172" s="70">
        <f ca="1">(TRUNC(PRODUCT($E$12:$E1171),16))</f>
        <v>1.3310286623191401</v>
      </c>
      <c r="G1172" s="70">
        <f t="shared" ca="1" si="351"/>
        <v>1.2875387182986</v>
      </c>
      <c r="H1172" s="70">
        <f t="shared" ca="1" si="352"/>
        <v>1.03377758</v>
      </c>
      <c r="I1172" s="69">
        <f t="shared" si="341"/>
        <v>4.65E-2</v>
      </c>
      <c r="J1172" s="71">
        <f t="shared" si="342"/>
        <v>45184</v>
      </c>
      <c r="K1172" s="72">
        <f t="shared" si="343"/>
        <v>72</v>
      </c>
      <c r="L1172" s="73">
        <f t="shared" si="337"/>
        <v>72</v>
      </c>
      <c r="M1172" s="74">
        <f t="shared" si="338"/>
        <v>1.01307076</v>
      </c>
      <c r="N1172" s="74">
        <f t="shared" ca="1" si="339"/>
        <v>1.0472898390000001</v>
      </c>
      <c r="O1172" s="73">
        <f t="shared" si="344"/>
        <v>0</v>
      </c>
      <c r="P1172" s="70">
        <f t="shared" ca="1" si="345"/>
        <v>23.6449195</v>
      </c>
      <c r="Q1172" s="70">
        <f t="shared" si="346"/>
        <v>0</v>
      </c>
      <c r="R1172" s="75" t="str">
        <f t="shared" si="347"/>
        <v>J=</v>
      </c>
      <c r="S1172" s="71">
        <f t="shared" si="348"/>
        <v>45366</v>
      </c>
    </row>
    <row r="1173" spans="1:19" x14ac:dyDescent="0.15">
      <c r="A1173" s="68">
        <f t="shared" si="340"/>
        <v>45294</v>
      </c>
      <c r="B1173" s="82">
        <f t="shared" ca="1" si="349"/>
        <v>523.96845499999995</v>
      </c>
      <c r="C1173" s="70">
        <f t="shared" ref="C1173:C1236" si="353">(C1172-Q1172)</f>
        <v>500</v>
      </c>
      <c r="D1173" s="11">
        <f ca="1">IF(A1173&lt;$B$1,VLOOKUP(A1173,[1]DI!$A$4:$B$15000,2),0)</f>
        <v>0.11650000000000001</v>
      </c>
      <c r="E1173" s="70">
        <f t="shared" ca="1" si="350"/>
        <v>1.0004373900000001</v>
      </c>
      <c r="F1173" s="70">
        <f ca="1">(TRUNC(PRODUCT($E$12:$E1172),16))</f>
        <v>1.3316108409457501</v>
      </c>
      <c r="G1173" s="70">
        <f t="shared" ca="1" si="351"/>
        <v>1.2875387182986</v>
      </c>
      <c r="H1173" s="70">
        <f t="shared" ca="1" si="352"/>
        <v>1.0342297499999999</v>
      </c>
      <c r="I1173" s="69">
        <f t="shared" si="341"/>
        <v>4.65E-2</v>
      </c>
      <c r="J1173" s="71">
        <f t="shared" si="342"/>
        <v>45184</v>
      </c>
      <c r="K1173" s="72">
        <f t="shared" si="343"/>
        <v>73</v>
      </c>
      <c r="L1173" s="73">
        <f t="shared" ref="L1173:L1236" si="354">IF(AND(K1173=1,K1172=1),1,IF(K1173&gt;0,IF(K1173=K1172,K1173+1,K1173),0))</f>
        <v>73</v>
      </c>
      <c r="M1173" s="74">
        <f t="shared" ref="M1173:M1236" si="355">ROUND((I1173+1)^(L1173/252),9)</f>
        <v>1.0132534959999999</v>
      </c>
      <c r="N1173" s="74">
        <f t="shared" ref="N1173:N1236" ca="1" si="356">ROUND(H1173*M1173,9)</f>
        <v>1.04793691</v>
      </c>
      <c r="O1173" s="73">
        <f t="shared" si="344"/>
        <v>0</v>
      </c>
      <c r="P1173" s="70">
        <f t="shared" ca="1" si="345"/>
        <v>23.968454999999999</v>
      </c>
      <c r="Q1173" s="70">
        <f t="shared" si="346"/>
        <v>0</v>
      </c>
      <c r="R1173" s="75" t="str">
        <f t="shared" si="347"/>
        <v>J=</v>
      </c>
      <c r="S1173" s="71">
        <f t="shared" si="348"/>
        <v>45366</v>
      </c>
    </row>
    <row r="1174" spans="1:19" x14ac:dyDescent="0.15">
      <c r="A1174" s="68">
        <f t="shared" si="340"/>
        <v>45295</v>
      </c>
      <c r="B1174" s="82">
        <f t="shared" ca="1" si="349"/>
        <v>524.29218700000001</v>
      </c>
      <c r="C1174" s="70">
        <f t="shared" si="353"/>
        <v>500</v>
      </c>
      <c r="D1174" s="11">
        <f ca="1">IF(A1174&lt;$B$1,VLOOKUP(A1174,[1]DI!$A$4:$B$15000,2),0)</f>
        <v>0.11650000000000001</v>
      </c>
      <c r="E1174" s="70">
        <f t="shared" ca="1" si="350"/>
        <v>1.0004373900000001</v>
      </c>
      <c r="F1174" s="70">
        <f ca="1">(TRUNC(PRODUCT($E$12:$E1173),16))</f>
        <v>1.3321932742114699</v>
      </c>
      <c r="G1174" s="70">
        <f t="shared" ca="1" si="351"/>
        <v>1.2875387182986</v>
      </c>
      <c r="H1174" s="70">
        <f t="shared" ca="1" si="352"/>
        <v>1.0346821100000001</v>
      </c>
      <c r="I1174" s="69">
        <f t="shared" si="341"/>
        <v>4.65E-2</v>
      </c>
      <c r="J1174" s="71">
        <f t="shared" si="342"/>
        <v>45184</v>
      </c>
      <c r="K1174" s="72">
        <f t="shared" si="343"/>
        <v>74</v>
      </c>
      <c r="L1174" s="73">
        <f t="shared" si="354"/>
        <v>74</v>
      </c>
      <c r="M1174" s="74">
        <f t="shared" si="355"/>
        <v>1.013436266</v>
      </c>
      <c r="N1174" s="74">
        <f t="shared" ca="1" si="356"/>
        <v>1.048584374</v>
      </c>
      <c r="O1174" s="73">
        <f t="shared" si="344"/>
        <v>0</v>
      </c>
      <c r="P1174" s="70">
        <f t="shared" ca="1" si="345"/>
        <v>24.292186999999998</v>
      </c>
      <c r="Q1174" s="70">
        <f t="shared" si="346"/>
        <v>0</v>
      </c>
      <c r="R1174" s="75" t="str">
        <f t="shared" si="347"/>
        <v>J=</v>
      </c>
      <c r="S1174" s="71">
        <f t="shared" si="348"/>
        <v>45366</v>
      </c>
    </row>
    <row r="1175" spans="1:19" x14ac:dyDescent="0.15">
      <c r="A1175" s="68">
        <f t="shared" si="340"/>
        <v>45296</v>
      </c>
      <c r="B1175" s="82">
        <f t="shared" ca="1" si="349"/>
        <v>524.61611949999997</v>
      </c>
      <c r="C1175" s="70">
        <f t="shared" si="353"/>
        <v>500</v>
      </c>
      <c r="D1175" s="11">
        <f ca="1">IF(A1175&lt;$B$1,VLOOKUP(A1175,[1]DI!$A$4:$B$15000,2),0)</f>
        <v>0.11650000000000001</v>
      </c>
      <c r="E1175" s="70">
        <f t="shared" ca="1" si="350"/>
        <v>1.0004373900000001</v>
      </c>
      <c r="F1175" s="70">
        <f ca="1">(TRUNC(PRODUCT($E$12:$E1174),16))</f>
        <v>1.33277596222768</v>
      </c>
      <c r="G1175" s="70">
        <f t="shared" ca="1" si="351"/>
        <v>1.2875387182986</v>
      </c>
      <c r="H1175" s="70">
        <f t="shared" ca="1" si="352"/>
        <v>1.0351346699999999</v>
      </c>
      <c r="I1175" s="69">
        <f t="shared" si="341"/>
        <v>4.65E-2</v>
      </c>
      <c r="J1175" s="71">
        <f t="shared" si="342"/>
        <v>45184</v>
      </c>
      <c r="K1175" s="72">
        <f t="shared" si="343"/>
        <v>75</v>
      </c>
      <c r="L1175" s="73">
        <f t="shared" si="354"/>
        <v>75</v>
      </c>
      <c r="M1175" s="74">
        <f t="shared" si="355"/>
        <v>1.0136190679999999</v>
      </c>
      <c r="N1175" s="74">
        <f t="shared" ca="1" si="356"/>
        <v>1.049232239</v>
      </c>
      <c r="O1175" s="73">
        <f t="shared" si="344"/>
        <v>0</v>
      </c>
      <c r="P1175" s="70">
        <f t="shared" ca="1" si="345"/>
        <v>24.6161195</v>
      </c>
      <c r="Q1175" s="70">
        <f t="shared" si="346"/>
        <v>0</v>
      </c>
      <c r="R1175" s="75" t="str">
        <f t="shared" si="347"/>
        <v>J=</v>
      </c>
      <c r="S1175" s="71">
        <f t="shared" si="348"/>
        <v>45366</v>
      </c>
    </row>
    <row r="1176" spans="1:19" x14ac:dyDescent="0.15">
      <c r="A1176" s="68">
        <f t="shared" si="340"/>
        <v>45297</v>
      </c>
      <c r="B1176" s="82">
        <f t="shared" ca="1" si="349"/>
        <v>524.94024850000005</v>
      </c>
      <c r="C1176" s="70">
        <f t="shared" si="353"/>
        <v>500</v>
      </c>
      <c r="D1176" s="11">
        <f ca="1">IF(A1176&lt;$B$1,VLOOKUP(A1176,[1]DI!$A$4:$B$15000,2),0)</f>
        <v>0</v>
      </c>
      <c r="E1176" s="70">
        <f t="shared" ca="1" si="350"/>
        <v>1</v>
      </c>
      <c r="F1176" s="70">
        <f ca="1">(TRUNC(PRODUCT($E$12:$E1175),16))</f>
        <v>1.3333589051057999</v>
      </c>
      <c r="G1176" s="70">
        <f t="shared" ca="1" si="351"/>
        <v>1.2875387182986</v>
      </c>
      <c r="H1176" s="70">
        <f t="shared" ca="1" si="352"/>
        <v>1.0355874199999999</v>
      </c>
      <c r="I1176" s="69">
        <f t="shared" si="341"/>
        <v>4.65E-2</v>
      </c>
      <c r="J1176" s="71">
        <f t="shared" si="342"/>
        <v>45184</v>
      </c>
      <c r="K1176" s="72">
        <f t="shared" si="343"/>
        <v>75</v>
      </c>
      <c r="L1176" s="73">
        <f t="shared" si="354"/>
        <v>76</v>
      </c>
      <c r="M1176" s="74">
        <f t="shared" si="355"/>
        <v>1.0138019030000001</v>
      </c>
      <c r="N1176" s="74">
        <f t="shared" ca="1" si="356"/>
        <v>1.049880497</v>
      </c>
      <c r="O1176" s="73">
        <f t="shared" si="344"/>
        <v>0</v>
      </c>
      <c r="P1176" s="70">
        <f t="shared" ca="1" si="345"/>
        <v>24.940248499999999</v>
      </c>
      <c r="Q1176" s="70">
        <f t="shared" si="346"/>
        <v>0</v>
      </c>
      <c r="R1176" s="75" t="str">
        <f t="shared" si="347"/>
        <v>J=</v>
      </c>
      <c r="S1176" s="71">
        <f t="shared" si="348"/>
        <v>45366</v>
      </c>
    </row>
    <row r="1177" spans="1:19" x14ac:dyDescent="0.15">
      <c r="A1177" s="68">
        <f t="shared" si="340"/>
        <v>45298</v>
      </c>
      <c r="B1177" s="82">
        <f t="shared" ca="1" si="349"/>
        <v>524.94024850000005</v>
      </c>
      <c r="C1177" s="70">
        <f t="shared" si="353"/>
        <v>500</v>
      </c>
      <c r="D1177" s="11">
        <f ca="1">IF(A1177&lt;$B$1,VLOOKUP(A1177,[1]DI!$A$4:$B$15000,2),0)</f>
        <v>0</v>
      </c>
      <c r="E1177" s="70">
        <f t="shared" ca="1" si="350"/>
        <v>1</v>
      </c>
      <c r="F1177" s="70">
        <f ca="1">(TRUNC(PRODUCT($E$12:$E1176),16))</f>
        <v>1.3333589051057999</v>
      </c>
      <c r="G1177" s="70">
        <f t="shared" ca="1" si="351"/>
        <v>1.2875387182986</v>
      </c>
      <c r="H1177" s="70">
        <f t="shared" ca="1" si="352"/>
        <v>1.0355874199999999</v>
      </c>
      <c r="I1177" s="69">
        <f t="shared" si="341"/>
        <v>4.65E-2</v>
      </c>
      <c r="J1177" s="71">
        <f t="shared" si="342"/>
        <v>45184</v>
      </c>
      <c r="K1177" s="72">
        <f t="shared" si="343"/>
        <v>75</v>
      </c>
      <c r="L1177" s="73">
        <f t="shared" si="354"/>
        <v>76</v>
      </c>
      <c r="M1177" s="74">
        <f t="shared" si="355"/>
        <v>1.0138019030000001</v>
      </c>
      <c r="N1177" s="74">
        <f t="shared" ca="1" si="356"/>
        <v>1.049880497</v>
      </c>
      <c r="O1177" s="73">
        <f t="shared" si="344"/>
        <v>0</v>
      </c>
      <c r="P1177" s="70">
        <f t="shared" ca="1" si="345"/>
        <v>24.940248499999999</v>
      </c>
      <c r="Q1177" s="70">
        <f t="shared" si="346"/>
        <v>0</v>
      </c>
      <c r="R1177" s="75" t="str">
        <f t="shared" si="347"/>
        <v>J=</v>
      </c>
      <c r="S1177" s="71">
        <f t="shared" si="348"/>
        <v>45366</v>
      </c>
    </row>
    <row r="1178" spans="1:19" x14ac:dyDescent="0.15">
      <c r="A1178" s="68">
        <f t="shared" si="340"/>
        <v>45299</v>
      </c>
      <c r="B1178" s="82">
        <f t="shared" ca="1" si="349"/>
        <v>524.94024850000005</v>
      </c>
      <c r="C1178" s="70">
        <f t="shared" si="353"/>
        <v>500</v>
      </c>
      <c r="D1178" s="11">
        <f ca="1">IF(A1178&lt;$B$1,VLOOKUP(A1178,[1]DI!$A$4:$B$15000,2),0)</f>
        <v>0.11650000000000001</v>
      </c>
      <c r="E1178" s="70">
        <f t="shared" ca="1" si="350"/>
        <v>1.0004373900000001</v>
      </c>
      <c r="F1178" s="70">
        <f ca="1">(TRUNC(PRODUCT($E$12:$E1177),16))</f>
        <v>1.3333589051057999</v>
      </c>
      <c r="G1178" s="70">
        <f t="shared" ca="1" si="351"/>
        <v>1.2875387182986</v>
      </c>
      <c r="H1178" s="70">
        <f t="shared" ca="1" si="352"/>
        <v>1.0355874199999999</v>
      </c>
      <c r="I1178" s="69">
        <f t="shared" si="341"/>
        <v>4.65E-2</v>
      </c>
      <c r="J1178" s="71">
        <f t="shared" si="342"/>
        <v>45184</v>
      </c>
      <c r="K1178" s="72">
        <f t="shared" si="343"/>
        <v>76</v>
      </c>
      <c r="L1178" s="73">
        <f t="shared" si="354"/>
        <v>76</v>
      </c>
      <c r="M1178" s="74">
        <f t="shared" si="355"/>
        <v>1.0138019030000001</v>
      </c>
      <c r="N1178" s="74">
        <f t="shared" ca="1" si="356"/>
        <v>1.049880497</v>
      </c>
      <c r="O1178" s="73">
        <f t="shared" si="344"/>
        <v>0</v>
      </c>
      <c r="P1178" s="70">
        <f t="shared" ca="1" si="345"/>
        <v>24.940248499999999</v>
      </c>
      <c r="Q1178" s="70">
        <f t="shared" si="346"/>
        <v>0</v>
      </c>
      <c r="R1178" s="75" t="str">
        <f t="shared" si="347"/>
        <v>J=</v>
      </c>
      <c r="S1178" s="71">
        <f t="shared" si="348"/>
        <v>45366</v>
      </c>
    </row>
    <row r="1179" spans="1:19" x14ac:dyDescent="0.15">
      <c r="A1179" s="68">
        <f t="shared" si="340"/>
        <v>45300</v>
      </c>
      <c r="B1179" s="82">
        <f t="shared" ca="1" si="349"/>
        <v>525.26458349999996</v>
      </c>
      <c r="C1179" s="70">
        <f t="shared" si="353"/>
        <v>500</v>
      </c>
      <c r="D1179" s="11">
        <f ca="1">IF(A1179&lt;$B$1,VLOOKUP(A1179,[1]DI!$A$4:$B$15000,2),0)</f>
        <v>0.11650000000000001</v>
      </c>
      <c r="E1179" s="70">
        <f t="shared" ca="1" si="350"/>
        <v>1.0004373900000001</v>
      </c>
      <c r="F1179" s="70">
        <f ca="1">(TRUNC(PRODUCT($E$12:$E1178),16))</f>
        <v>1.3339421029573</v>
      </c>
      <c r="G1179" s="70">
        <f t="shared" ca="1" si="351"/>
        <v>1.2875387182986</v>
      </c>
      <c r="H1179" s="70">
        <f t="shared" ca="1" si="352"/>
        <v>1.03604038</v>
      </c>
      <c r="I1179" s="69">
        <f t="shared" si="341"/>
        <v>4.65E-2</v>
      </c>
      <c r="J1179" s="71">
        <f t="shared" si="342"/>
        <v>45184</v>
      </c>
      <c r="K1179" s="72">
        <f t="shared" si="343"/>
        <v>77</v>
      </c>
      <c r="L1179" s="73">
        <f t="shared" si="354"/>
        <v>77</v>
      </c>
      <c r="M1179" s="74">
        <f t="shared" si="355"/>
        <v>1.0139847710000001</v>
      </c>
      <c r="N1179" s="74">
        <f t="shared" ca="1" si="356"/>
        <v>1.0505291670000001</v>
      </c>
      <c r="O1179" s="73">
        <f t="shared" si="344"/>
        <v>0</v>
      </c>
      <c r="P1179" s="70">
        <f t="shared" ca="1" si="345"/>
        <v>25.264583500000001</v>
      </c>
      <c r="Q1179" s="70">
        <f t="shared" si="346"/>
        <v>0</v>
      </c>
      <c r="R1179" s="75" t="str">
        <f t="shared" si="347"/>
        <v>J=</v>
      </c>
      <c r="S1179" s="71">
        <f t="shared" si="348"/>
        <v>45366</v>
      </c>
    </row>
    <row r="1180" spans="1:19" x14ac:dyDescent="0.15">
      <c r="A1180" s="68">
        <f t="shared" si="340"/>
        <v>45301</v>
      </c>
      <c r="B1180" s="82">
        <f t="shared" ca="1" si="349"/>
        <v>525.58911499999999</v>
      </c>
      <c r="C1180" s="70">
        <f t="shared" si="353"/>
        <v>500</v>
      </c>
      <c r="D1180" s="11">
        <f ca="1">IF(A1180&lt;$B$1,VLOOKUP(A1180,[1]DI!$A$4:$B$15000,2),0)</f>
        <v>0.11650000000000001</v>
      </c>
      <c r="E1180" s="70">
        <f t="shared" ca="1" si="350"/>
        <v>1.0004373900000001</v>
      </c>
      <c r="F1180" s="70">
        <f ca="1">(TRUNC(PRODUCT($E$12:$E1179),16))</f>
        <v>1.3345255558937099</v>
      </c>
      <c r="G1180" s="70">
        <f t="shared" ca="1" si="351"/>
        <v>1.2875387182986</v>
      </c>
      <c r="H1180" s="70">
        <f t="shared" ca="1" si="352"/>
        <v>1.03649353</v>
      </c>
      <c r="I1180" s="69">
        <f t="shared" si="341"/>
        <v>4.65E-2</v>
      </c>
      <c r="J1180" s="71">
        <f t="shared" si="342"/>
        <v>45184</v>
      </c>
      <c r="K1180" s="72">
        <f t="shared" si="343"/>
        <v>78</v>
      </c>
      <c r="L1180" s="73">
        <f t="shared" si="354"/>
        <v>78</v>
      </c>
      <c r="M1180" s="74">
        <f t="shared" si="355"/>
        <v>1.0141676719999999</v>
      </c>
      <c r="N1180" s="74">
        <f t="shared" ca="1" si="356"/>
        <v>1.0511782300000001</v>
      </c>
      <c r="O1180" s="73">
        <f t="shared" si="344"/>
        <v>0</v>
      </c>
      <c r="P1180" s="70">
        <f t="shared" ca="1" si="345"/>
        <v>25.589115</v>
      </c>
      <c r="Q1180" s="70">
        <f t="shared" si="346"/>
        <v>0</v>
      </c>
      <c r="R1180" s="75" t="str">
        <f t="shared" si="347"/>
        <v>J=</v>
      </c>
      <c r="S1180" s="71">
        <f t="shared" si="348"/>
        <v>45366</v>
      </c>
    </row>
    <row r="1181" spans="1:19" x14ac:dyDescent="0.15">
      <c r="A1181" s="68">
        <f t="shared" si="340"/>
        <v>45302</v>
      </c>
      <c r="B1181" s="82">
        <f t="shared" ca="1" si="349"/>
        <v>525.91385249999996</v>
      </c>
      <c r="C1181" s="70">
        <f t="shared" si="353"/>
        <v>500</v>
      </c>
      <c r="D1181" s="11">
        <f ca="1">IF(A1181&lt;$B$1,VLOOKUP(A1181,[1]DI!$A$4:$B$15000,2),0)</f>
        <v>0.11650000000000001</v>
      </c>
      <c r="E1181" s="70">
        <f t="shared" ca="1" si="350"/>
        <v>1.0004373900000001</v>
      </c>
      <c r="F1181" s="70">
        <f ca="1">(TRUNC(PRODUCT($E$12:$E1180),16))</f>
        <v>1.3351092640266</v>
      </c>
      <c r="G1181" s="70">
        <f t="shared" ca="1" si="351"/>
        <v>1.2875387182986</v>
      </c>
      <c r="H1181" s="70">
        <f t="shared" ca="1" si="352"/>
        <v>1.0369468900000001</v>
      </c>
      <c r="I1181" s="69">
        <f t="shared" si="341"/>
        <v>4.65E-2</v>
      </c>
      <c r="J1181" s="71">
        <f t="shared" si="342"/>
        <v>45184</v>
      </c>
      <c r="K1181" s="72">
        <f t="shared" si="343"/>
        <v>79</v>
      </c>
      <c r="L1181" s="73">
        <f t="shared" si="354"/>
        <v>79</v>
      </c>
      <c r="M1181" s="74">
        <f t="shared" si="355"/>
        <v>1.014350605</v>
      </c>
      <c r="N1181" s="74">
        <f t="shared" ca="1" si="356"/>
        <v>1.051827705</v>
      </c>
      <c r="O1181" s="73">
        <f t="shared" si="344"/>
        <v>0</v>
      </c>
      <c r="P1181" s="70">
        <f t="shared" ca="1" si="345"/>
        <v>25.913852500000001</v>
      </c>
      <c r="Q1181" s="70">
        <f t="shared" si="346"/>
        <v>0</v>
      </c>
      <c r="R1181" s="75" t="str">
        <f t="shared" si="347"/>
        <v>J=</v>
      </c>
      <c r="S1181" s="71">
        <f t="shared" si="348"/>
        <v>45366</v>
      </c>
    </row>
    <row r="1182" spans="1:19" x14ac:dyDescent="0.15">
      <c r="A1182" s="68">
        <f t="shared" si="340"/>
        <v>45303</v>
      </c>
      <c r="B1182" s="82">
        <f t="shared" ca="1" si="349"/>
        <v>526.238787</v>
      </c>
      <c r="C1182" s="70">
        <f t="shared" si="353"/>
        <v>500</v>
      </c>
      <c r="D1182" s="11">
        <f ca="1">IF(A1182&lt;$B$1,VLOOKUP(A1182,[1]DI!$A$4:$B$15000,2),0)</f>
        <v>0.11650000000000001</v>
      </c>
      <c r="E1182" s="70">
        <f t="shared" ca="1" si="350"/>
        <v>1.0004373900000001</v>
      </c>
      <c r="F1182" s="70">
        <f ca="1">(TRUNC(PRODUCT($E$12:$E1181),16))</f>
        <v>1.3356932274676001</v>
      </c>
      <c r="G1182" s="70">
        <f t="shared" ca="1" si="351"/>
        <v>1.2875387182986</v>
      </c>
      <c r="H1182" s="70">
        <f t="shared" ca="1" si="352"/>
        <v>1.0374004400000001</v>
      </c>
      <c r="I1182" s="69">
        <f t="shared" si="341"/>
        <v>4.65E-2</v>
      </c>
      <c r="J1182" s="71">
        <f t="shared" si="342"/>
        <v>45184</v>
      </c>
      <c r="K1182" s="72">
        <f t="shared" si="343"/>
        <v>80</v>
      </c>
      <c r="L1182" s="73">
        <f t="shared" si="354"/>
        <v>80</v>
      </c>
      <c r="M1182" s="74">
        <f t="shared" si="355"/>
        <v>1.0145335719999999</v>
      </c>
      <c r="N1182" s="74">
        <f t="shared" ca="1" si="356"/>
        <v>1.0524775740000001</v>
      </c>
      <c r="O1182" s="73">
        <f t="shared" si="344"/>
        <v>0</v>
      </c>
      <c r="P1182" s="70">
        <f t="shared" ca="1" si="345"/>
        <v>26.238786999999999</v>
      </c>
      <c r="Q1182" s="70">
        <f t="shared" si="346"/>
        <v>0</v>
      </c>
      <c r="R1182" s="75" t="str">
        <f t="shared" si="347"/>
        <v>J=</v>
      </c>
      <c r="S1182" s="71">
        <f t="shared" si="348"/>
        <v>45366</v>
      </c>
    </row>
    <row r="1183" spans="1:19" x14ac:dyDescent="0.15">
      <c r="A1183" s="68">
        <f t="shared" si="340"/>
        <v>45304</v>
      </c>
      <c r="B1183" s="82">
        <f t="shared" ca="1" si="349"/>
        <v>526.56391800000006</v>
      </c>
      <c r="C1183" s="70">
        <f t="shared" si="353"/>
        <v>500</v>
      </c>
      <c r="D1183" s="11">
        <f ca="1">IF(A1183&lt;$B$1,VLOOKUP(A1183,[1]DI!$A$4:$B$15000,2),0)</f>
        <v>0</v>
      </c>
      <c r="E1183" s="70">
        <f t="shared" ca="1" si="350"/>
        <v>1</v>
      </c>
      <c r="F1183" s="70">
        <f ca="1">(TRUNC(PRODUCT($E$12:$E1182),16))</f>
        <v>1.33627744632836</v>
      </c>
      <c r="G1183" s="70">
        <f t="shared" ca="1" si="351"/>
        <v>1.2875387182986</v>
      </c>
      <c r="H1183" s="70">
        <f t="shared" ca="1" si="352"/>
        <v>1.0378541800000001</v>
      </c>
      <c r="I1183" s="69">
        <f t="shared" si="341"/>
        <v>4.65E-2</v>
      </c>
      <c r="J1183" s="71">
        <f t="shared" si="342"/>
        <v>45184</v>
      </c>
      <c r="K1183" s="72">
        <f t="shared" si="343"/>
        <v>80</v>
      </c>
      <c r="L1183" s="73">
        <f t="shared" si="354"/>
        <v>81</v>
      </c>
      <c r="M1183" s="74">
        <f t="shared" si="355"/>
        <v>1.014716572</v>
      </c>
      <c r="N1183" s="74">
        <f t="shared" ca="1" si="356"/>
        <v>1.053127836</v>
      </c>
      <c r="O1183" s="73">
        <f t="shared" si="344"/>
        <v>0</v>
      </c>
      <c r="P1183" s="70">
        <f t="shared" ca="1" si="345"/>
        <v>26.563918000000001</v>
      </c>
      <c r="Q1183" s="70">
        <f t="shared" si="346"/>
        <v>0</v>
      </c>
      <c r="R1183" s="75" t="str">
        <f t="shared" si="347"/>
        <v>J=</v>
      </c>
      <c r="S1183" s="71">
        <f t="shared" si="348"/>
        <v>45366</v>
      </c>
    </row>
    <row r="1184" spans="1:19" x14ac:dyDescent="0.15">
      <c r="A1184" s="68">
        <f t="shared" si="340"/>
        <v>45305</v>
      </c>
      <c r="B1184" s="82">
        <f t="shared" ca="1" si="349"/>
        <v>526.56391800000006</v>
      </c>
      <c r="C1184" s="70">
        <f t="shared" si="353"/>
        <v>500</v>
      </c>
      <c r="D1184" s="11">
        <f ca="1">IF(A1184&lt;$B$1,VLOOKUP(A1184,[1]DI!$A$4:$B$15000,2),0)</f>
        <v>0</v>
      </c>
      <c r="E1184" s="70">
        <f t="shared" ca="1" si="350"/>
        <v>1</v>
      </c>
      <c r="F1184" s="70">
        <f ca="1">(TRUNC(PRODUCT($E$12:$E1183),16))</f>
        <v>1.33627744632836</v>
      </c>
      <c r="G1184" s="70">
        <f t="shared" ca="1" si="351"/>
        <v>1.2875387182986</v>
      </c>
      <c r="H1184" s="70">
        <f t="shared" ca="1" si="352"/>
        <v>1.0378541800000001</v>
      </c>
      <c r="I1184" s="69">
        <f t="shared" si="341"/>
        <v>4.65E-2</v>
      </c>
      <c r="J1184" s="71">
        <f t="shared" si="342"/>
        <v>45184</v>
      </c>
      <c r="K1184" s="72">
        <f t="shared" si="343"/>
        <v>80</v>
      </c>
      <c r="L1184" s="73">
        <f t="shared" si="354"/>
        <v>81</v>
      </c>
      <c r="M1184" s="74">
        <f t="shared" si="355"/>
        <v>1.014716572</v>
      </c>
      <c r="N1184" s="74">
        <f t="shared" ca="1" si="356"/>
        <v>1.053127836</v>
      </c>
      <c r="O1184" s="73">
        <f t="shared" si="344"/>
        <v>0</v>
      </c>
      <c r="P1184" s="70">
        <f t="shared" ca="1" si="345"/>
        <v>26.563918000000001</v>
      </c>
      <c r="Q1184" s="70">
        <f t="shared" si="346"/>
        <v>0</v>
      </c>
      <c r="R1184" s="75" t="str">
        <f t="shared" si="347"/>
        <v>J=</v>
      </c>
      <c r="S1184" s="71">
        <f t="shared" si="348"/>
        <v>45366</v>
      </c>
    </row>
    <row r="1185" spans="1:19" x14ac:dyDescent="0.15">
      <c r="A1185" s="68">
        <f t="shared" si="340"/>
        <v>45306</v>
      </c>
      <c r="B1185" s="82">
        <f t="shared" ca="1" si="349"/>
        <v>526.56391800000006</v>
      </c>
      <c r="C1185" s="70">
        <f t="shared" si="353"/>
        <v>500</v>
      </c>
      <c r="D1185" s="11">
        <f ca="1">IF(A1185&lt;$B$1,VLOOKUP(A1185,[1]DI!$A$4:$B$15000,2),0)</f>
        <v>0.11650000000000001</v>
      </c>
      <c r="E1185" s="70">
        <f t="shared" ca="1" si="350"/>
        <v>1.0004373900000001</v>
      </c>
      <c r="F1185" s="70">
        <f ca="1">(TRUNC(PRODUCT($E$12:$E1184),16))</f>
        <v>1.33627744632836</v>
      </c>
      <c r="G1185" s="70">
        <f t="shared" ca="1" si="351"/>
        <v>1.2875387182986</v>
      </c>
      <c r="H1185" s="70">
        <f t="shared" ca="1" si="352"/>
        <v>1.0378541800000001</v>
      </c>
      <c r="I1185" s="69">
        <f t="shared" si="341"/>
        <v>4.65E-2</v>
      </c>
      <c r="J1185" s="71">
        <f t="shared" si="342"/>
        <v>45184</v>
      </c>
      <c r="K1185" s="72">
        <f t="shared" si="343"/>
        <v>81</v>
      </c>
      <c r="L1185" s="73">
        <f t="shared" si="354"/>
        <v>81</v>
      </c>
      <c r="M1185" s="74">
        <f t="shared" si="355"/>
        <v>1.014716572</v>
      </c>
      <c r="N1185" s="74">
        <f t="shared" ca="1" si="356"/>
        <v>1.053127836</v>
      </c>
      <c r="O1185" s="73">
        <f t="shared" si="344"/>
        <v>0</v>
      </c>
      <c r="P1185" s="70">
        <f t="shared" ca="1" si="345"/>
        <v>26.563918000000001</v>
      </c>
      <c r="Q1185" s="70">
        <f t="shared" si="346"/>
        <v>0</v>
      </c>
      <c r="R1185" s="75" t="str">
        <f t="shared" si="347"/>
        <v>J=</v>
      </c>
      <c r="S1185" s="71">
        <f t="shared" si="348"/>
        <v>45366</v>
      </c>
    </row>
    <row r="1186" spans="1:19" x14ac:dyDescent="0.15">
      <c r="A1186" s="68">
        <f t="shared" si="340"/>
        <v>45307</v>
      </c>
      <c r="B1186" s="82">
        <f t="shared" ca="1" si="349"/>
        <v>526.88925549999999</v>
      </c>
      <c r="C1186" s="70">
        <f t="shared" si="353"/>
        <v>500</v>
      </c>
      <c r="D1186" s="11">
        <f ca="1">IF(A1186&lt;$B$1,VLOOKUP(A1186,[1]DI!$A$4:$B$15000,2),0)</f>
        <v>0.11650000000000001</v>
      </c>
      <c r="E1186" s="70">
        <f t="shared" ca="1" si="350"/>
        <v>1.0004373900000001</v>
      </c>
      <c r="F1186" s="70">
        <f ca="1">(TRUNC(PRODUCT($E$12:$E1185),16))</f>
        <v>1.3368619207206101</v>
      </c>
      <c r="G1186" s="70">
        <f t="shared" ca="1" si="351"/>
        <v>1.2875387182986</v>
      </c>
      <c r="H1186" s="70">
        <f t="shared" ca="1" si="352"/>
        <v>1.0383081300000001</v>
      </c>
      <c r="I1186" s="69">
        <f t="shared" si="341"/>
        <v>4.65E-2</v>
      </c>
      <c r="J1186" s="71">
        <f t="shared" si="342"/>
        <v>45184</v>
      </c>
      <c r="K1186" s="72">
        <f t="shared" si="343"/>
        <v>82</v>
      </c>
      <c r="L1186" s="73">
        <f t="shared" si="354"/>
        <v>82</v>
      </c>
      <c r="M1186" s="74">
        <f t="shared" si="355"/>
        <v>1.0148996050000001</v>
      </c>
      <c r="N1186" s="74">
        <f t="shared" ca="1" si="356"/>
        <v>1.053778511</v>
      </c>
      <c r="O1186" s="73">
        <f t="shared" si="344"/>
        <v>0</v>
      </c>
      <c r="P1186" s="70">
        <f t="shared" ca="1" si="345"/>
        <v>26.889255500000001</v>
      </c>
      <c r="Q1186" s="70">
        <f t="shared" si="346"/>
        <v>0</v>
      </c>
      <c r="R1186" s="75" t="str">
        <f t="shared" si="347"/>
        <v>J=</v>
      </c>
      <c r="S1186" s="71">
        <f t="shared" si="348"/>
        <v>45366</v>
      </c>
    </row>
    <row r="1187" spans="1:19" x14ac:dyDescent="0.15">
      <c r="A1187" s="68">
        <f t="shared" si="340"/>
        <v>45308</v>
      </c>
      <c r="B1187" s="82">
        <f t="shared" ca="1" si="349"/>
        <v>527.21479499999998</v>
      </c>
      <c r="C1187" s="70">
        <f t="shared" si="353"/>
        <v>500</v>
      </c>
      <c r="D1187" s="11">
        <f ca="1">IF(A1187&lt;$B$1,VLOOKUP(A1187,[1]DI!$A$4:$B$15000,2),0)</f>
        <v>0.11650000000000001</v>
      </c>
      <c r="E1187" s="70">
        <f t="shared" ca="1" si="350"/>
        <v>1.0004373900000001</v>
      </c>
      <c r="F1187" s="70">
        <f ca="1">(TRUNC(PRODUCT($E$12:$E1186),16))</f>
        <v>1.33744665075611</v>
      </c>
      <c r="G1187" s="70">
        <f t="shared" ca="1" si="351"/>
        <v>1.2875387182986</v>
      </c>
      <c r="H1187" s="70">
        <f t="shared" ca="1" si="352"/>
        <v>1.03876228</v>
      </c>
      <c r="I1187" s="69">
        <f t="shared" si="341"/>
        <v>4.65E-2</v>
      </c>
      <c r="J1187" s="71">
        <f t="shared" si="342"/>
        <v>45184</v>
      </c>
      <c r="K1187" s="72">
        <f t="shared" si="343"/>
        <v>83</v>
      </c>
      <c r="L1187" s="73">
        <f t="shared" si="354"/>
        <v>83</v>
      </c>
      <c r="M1187" s="74">
        <f t="shared" si="355"/>
        <v>1.015082671</v>
      </c>
      <c r="N1187" s="74">
        <f t="shared" ca="1" si="356"/>
        <v>1.05442959</v>
      </c>
      <c r="O1187" s="73">
        <f t="shared" si="344"/>
        <v>0</v>
      </c>
      <c r="P1187" s="70">
        <f t="shared" ca="1" si="345"/>
        <v>27.214794999999999</v>
      </c>
      <c r="Q1187" s="70">
        <f t="shared" si="346"/>
        <v>0</v>
      </c>
      <c r="R1187" s="75" t="str">
        <f t="shared" si="347"/>
        <v>J=</v>
      </c>
      <c r="S1187" s="71">
        <f t="shared" si="348"/>
        <v>45366</v>
      </c>
    </row>
    <row r="1188" spans="1:19" x14ac:dyDescent="0.15">
      <c r="A1188" s="68">
        <f t="shared" si="340"/>
        <v>45309</v>
      </c>
      <c r="B1188" s="82">
        <f t="shared" ca="1" si="349"/>
        <v>527.54053099999999</v>
      </c>
      <c r="C1188" s="70">
        <f t="shared" si="353"/>
        <v>500</v>
      </c>
      <c r="D1188" s="11">
        <f ca="1">IF(A1188&lt;$B$1,VLOOKUP(A1188,[1]DI!$A$4:$B$15000,2),0)</f>
        <v>0.11650000000000001</v>
      </c>
      <c r="E1188" s="70">
        <f t="shared" ca="1" si="350"/>
        <v>1.0004373900000001</v>
      </c>
      <c r="F1188" s="70">
        <f ca="1">(TRUNC(PRODUCT($E$12:$E1187),16))</f>
        <v>1.33803163654669</v>
      </c>
      <c r="G1188" s="70">
        <f t="shared" ca="1" si="351"/>
        <v>1.2875387182986</v>
      </c>
      <c r="H1188" s="70">
        <f t="shared" ca="1" si="352"/>
        <v>1.0392166199999999</v>
      </c>
      <c r="I1188" s="69">
        <f t="shared" si="341"/>
        <v>4.65E-2</v>
      </c>
      <c r="J1188" s="71">
        <f t="shared" si="342"/>
        <v>45184</v>
      </c>
      <c r="K1188" s="72">
        <f t="shared" si="343"/>
        <v>84</v>
      </c>
      <c r="L1188" s="73">
        <f t="shared" si="354"/>
        <v>84</v>
      </c>
      <c r="M1188" s="74">
        <f t="shared" si="355"/>
        <v>1.0152657700000001</v>
      </c>
      <c r="N1188" s="74">
        <f t="shared" ca="1" si="356"/>
        <v>1.055081062</v>
      </c>
      <c r="O1188" s="73">
        <f t="shared" si="344"/>
        <v>0</v>
      </c>
      <c r="P1188" s="70">
        <f t="shared" ca="1" si="345"/>
        <v>27.540531000000001</v>
      </c>
      <c r="Q1188" s="70">
        <f t="shared" si="346"/>
        <v>0</v>
      </c>
      <c r="R1188" s="75" t="str">
        <f t="shared" si="347"/>
        <v>J=</v>
      </c>
      <c r="S1188" s="71">
        <f t="shared" si="348"/>
        <v>45366</v>
      </c>
    </row>
    <row r="1189" spans="1:19" x14ac:dyDescent="0.15">
      <c r="A1189" s="68">
        <f t="shared" si="340"/>
        <v>45310</v>
      </c>
      <c r="B1189" s="82">
        <f t="shared" ca="1" si="349"/>
        <v>527.86646900000005</v>
      </c>
      <c r="C1189" s="70">
        <f t="shared" si="353"/>
        <v>500</v>
      </c>
      <c r="D1189" s="11">
        <f ca="1">IF(A1189&lt;$B$1,VLOOKUP(A1189,[1]DI!$A$4:$B$15000,2),0)</f>
        <v>0.11650000000000001</v>
      </c>
      <c r="E1189" s="70">
        <f t="shared" ca="1" si="350"/>
        <v>1.0004373900000001</v>
      </c>
      <c r="F1189" s="70">
        <f ca="1">(TRUNC(PRODUCT($E$12:$E1188),16))</f>
        <v>1.3386168782042001</v>
      </c>
      <c r="G1189" s="70">
        <f t="shared" ca="1" si="351"/>
        <v>1.2875387182986</v>
      </c>
      <c r="H1189" s="70">
        <f t="shared" ca="1" si="352"/>
        <v>1.0396711599999999</v>
      </c>
      <c r="I1189" s="69">
        <f t="shared" si="341"/>
        <v>4.65E-2</v>
      </c>
      <c r="J1189" s="71">
        <f t="shared" si="342"/>
        <v>45184</v>
      </c>
      <c r="K1189" s="72">
        <f t="shared" si="343"/>
        <v>85</v>
      </c>
      <c r="L1189" s="73">
        <f t="shared" si="354"/>
        <v>85</v>
      </c>
      <c r="M1189" s="74">
        <f t="shared" si="355"/>
        <v>1.0154489019999999</v>
      </c>
      <c r="N1189" s="74">
        <f t="shared" ca="1" si="356"/>
        <v>1.055732938</v>
      </c>
      <c r="O1189" s="73">
        <f t="shared" si="344"/>
        <v>0</v>
      </c>
      <c r="P1189" s="70">
        <f t="shared" ca="1" si="345"/>
        <v>27.866468999999999</v>
      </c>
      <c r="Q1189" s="70">
        <f t="shared" si="346"/>
        <v>0</v>
      </c>
      <c r="R1189" s="75" t="str">
        <f t="shared" si="347"/>
        <v>J=</v>
      </c>
      <c r="S1189" s="71">
        <f t="shared" si="348"/>
        <v>45366</v>
      </c>
    </row>
    <row r="1190" spans="1:19" x14ac:dyDescent="0.15">
      <c r="A1190" s="68">
        <f t="shared" si="340"/>
        <v>45311</v>
      </c>
      <c r="B1190" s="82">
        <f t="shared" ca="1" si="349"/>
        <v>528.19261399000004</v>
      </c>
      <c r="C1190" s="70">
        <f t="shared" si="353"/>
        <v>500</v>
      </c>
      <c r="D1190" s="11">
        <f ca="1">IF(A1190&lt;$B$1,VLOOKUP(A1190,[1]DI!$A$4:$B$15000,2),0)</f>
        <v>0</v>
      </c>
      <c r="E1190" s="70">
        <f t="shared" ca="1" si="350"/>
        <v>1</v>
      </c>
      <c r="F1190" s="70">
        <f ca="1">(TRUNC(PRODUCT($E$12:$E1189),16))</f>
        <v>1.33920237584056</v>
      </c>
      <c r="G1190" s="70">
        <f t="shared" ca="1" si="351"/>
        <v>1.2875387182986</v>
      </c>
      <c r="H1190" s="70">
        <f t="shared" ca="1" si="352"/>
        <v>1.04012591</v>
      </c>
      <c r="I1190" s="69">
        <f t="shared" si="341"/>
        <v>4.65E-2</v>
      </c>
      <c r="J1190" s="71">
        <f t="shared" si="342"/>
        <v>45184</v>
      </c>
      <c r="K1190" s="72">
        <f t="shared" si="343"/>
        <v>85</v>
      </c>
      <c r="L1190" s="73">
        <f t="shared" si="354"/>
        <v>86</v>
      </c>
      <c r="M1190" s="74">
        <f t="shared" si="355"/>
        <v>1.0156320670000001</v>
      </c>
      <c r="N1190" s="74">
        <f t="shared" ca="1" si="356"/>
        <v>1.0563852279999999</v>
      </c>
      <c r="O1190" s="73">
        <f t="shared" si="344"/>
        <v>0</v>
      </c>
      <c r="P1190" s="70">
        <f t="shared" ca="1" si="345"/>
        <v>28.192613990000002</v>
      </c>
      <c r="Q1190" s="70">
        <f t="shared" si="346"/>
        <v>0</v>
      </c>
      <c r="R1190" s="75" t="str">
        <f t="shared" si="347"/>
        <v>J=</v>
      </c>
      <c r="S1190" s="71">
        <f t="shared" si="348"/>
        <v>45366</v>
      </c>
    </row>
    <row r="1191" spans="1:19" x14ac:dyDescent="0.15">
      <c r="A1191" s="68">
        <f t="shared" si="340"/>
        <v>45312</v>
      </c>
      <c r="B1191" s="82">
        <f t="shared" ca="1" si="349"/>
        <v>528.19261399000004</v>
      </c>
      <c r="C1191" s="70">
        <f t="shared" si="353"/>
        <v>500</v>
      </c>
      <c r="D1191" s="11">
        <f ca="1">IF(A1191&lt;$B$1,VLOOKUP(A1191,[1]DI!$A$4:$B$15000,2),0)</f>
        <v>0</v>
      </c>
      <c r="E1191" s="70">
        <f t="shared" ca="1" si="350"/>
        <v>1</v>
      </c>
      <c r="F1191" s="70">
        <f ca="1">(TRUNC(PRODUCT($E$12:$E1190),16))</f>
        <v>1.33920237584056</v>
      </c>
      <c r="G1191" s="70">
        <f t="shared" ca="1" si="351"/>
        <v>1.2875387182986</v>
      </c>
      <c r="H1191" s="70">
        <f t="shared" ca="1" si="352"/>
        <v>1.04012591</v>
      </c>
      <c r="I1191" s="69">
        <f t="shared" si="341"/>
        <v>4.65E-2</v>
      </c>
      <c r="J1191" s="71">
        <f t="shared" si="342"/>
        <v>45184</v>
      </c>
      <c r="K1191" s="72">
        <f t="shared" si="343"/>
        <v>85</v>
      </c>
      <c r="L1191" s="73">
        <f t="shared" si="354"/>
        <v>86</v>
      </c>
      <c r="M1191" s="74">
        <f t="shared" si="355"/>
        <v>1.0156320670000001</v>
      </c>
      <c r="N1191" s="74">
        <f t="shared" ca="1" si="356"/>
        <v>1.0563852279999999</v>
      </c>
      <c r="O1191" s="73">
        <f t="shared" si="344"/>
        <v>0</v>
      </c>
      <c r="P1191" s="70">
        <f t="shared" ca="1" si="345"/>
        <v>28.192613990000002</v>
      </c>
      <c r="Q1191" s="70">
        <f t="shared" si="346"/>
        <v>0</v>
      </c>
      <c r="R1191" s="75" t="str">
        <f t="shared" si="347"/>
        <v>J=</v>
      </c>
      <c r="S1191" s="71">
        <f t="shared" si="348"/>
        <v>45366</v>
      </c>
    </row>
    <row r="1192" spans="1:19" x14ac:dyDescent="0.15">
      <c r="A1192" s="68">
        <f t="shared" si="340"/>
        <v>45313</v>
      </c>
      <c r="B1192" s="82">
        <f t="shared" ca="1" si="349"/>
        <v>528.19261399000004</v>
      </c>
      <c r="C1192" s="70">
        <f t="shared" si="353"/>
        <v>500</v>
      </c>
      <c r="D1192" s="11">
        <f ca="1">IF(A1192&lt;$B$1,VLOOKUP(A1192,[1]DI!$A$4:$B$15000,2),0)</f>
        <v>0.11650000000000001</v>
      </c>
      <c r="E1192" s="70">
        <f t="shared" ca="1" si="350"/>
        <v>1.0004373900000001</v>
      </c>
      <c r="F1192" s="70">
        <f ca="1">(TRUNC(PRODUCT($E$12:$E1191),16))</f>
        <v>1.33920237584056</v>
      </c>
      <c r="G1192" s="70">
        <f t="shared" ca="1" si="351"/>
        <v>1.2875387182986</v>
      </c>
      <c r="H1192" s="70">
        <f t="shared" ca="1" si="352"/>
        <v>1.04012591</v>
      </c>
      <c r="I1192" s="69">
        <f t="shared" si="341"/>
        <v>4.65E-2</v>
      </c>
      <c r="J1192" s="71">
        <f t="shared" si="342"/>
        <v>45184</v>
      </c>
      <c r="K1192" s="72">
        <f t="shared" si="343"/>
        <v>86</v>
      </c>
      <c r="L1192" s="73">
        <f t="shared" si="354"/>
        <v>86</v>
      </c>
      <c r="M1192" s="74">
        <f t="shared" si="355"/>
        <v>1.0156320670000001</v>
      </c>
      <c r="N1192" s="74">
        <f t="shared" ca="1" si="356"/>
        <v>1.0563852279999999</v>
      </c>
      <c r="O1192" s="73">
        <f t="shared" si="344"/>
        <v>0</v>
      </c>
      <c r="P1192" s="70">
        <f t="shared" ca="1" si="345"/>
        <v>28.192613990000002</v>
      </c>
      <c r="Q1192" s="70">
        <f t="shared" si="346"/>
        <v>0</v>
      </c>
      <c r="R1192" s="75" t="str">
        <f t="shared" si="347"/>
        <v>J=</v>
      </c>
      <c r="S1192" s="71">
        <f t="shared" si="348"/>
        <v>45366</v>
      </c>
    </row>
    <row r="1193" spans="1:19" x14ac:dyDescent="0.15">
      <c r="A1193" s="68">
        <f t="shared" si="340"/>
        <v>45314</v>
      </c>
      <c r="B1193" s="82">
        <f t="shared" ca="1" si="349"/>
        <v>528.51895650000006</v>
      </c>
      <c r="C1193" s="70">
        <f t="shared" si="353"/>
        <v>500</v>
      </c>
      <c r="D1193" s="11">
        <f ca="1">IF(A1193&lt;$B$1,VLOOKUP(A1193,[1]DI!$A$4:$B$15000,2),0)</f>
        <v>0.11650000000000001</v>
      </c>
      <c r="E1193" s="70">
        <f t="shared" ca="1" si="350"/>
        <v>1.0004373900000001</v>
      </c>
      <c r="F1193" s="70">
        <f ca="1">(TRUNC(PRODUCT($E$12:$E1192),16))</f>
        <v>1.3397881295677201</v>
      </c>
      <c r="G1193" s="70">
        <f t="shared" ca="1" si="351"/>
        <v>1.2875387182986</v>
      </c>
      <c r="H1193" s="70">
        <f t="shared" ca="1" si="352"/>
        <v>1.04058085</v>
      </c>
      <c r="I1193" s="69">
        <f t="shared" si="341"/>
        <v>4.65E-2</v>
      </c>
      <c r="J1193" s="71">
        <f t="shared" si="342"/>
        <v>45184</v>
      </c>
      <c r="K1193" s="72">
        <f t="shared" si="343"/>
        <v>87</v>
      </c>
      <c r="L1193" s="73">
        <f t="shared" si="354"/>
        <v>87</v>
      </c>
      <c r="M1193" s="74">
        <f t="shared" si="355"/>
        <v>1.0158152659999999</v>
      </c>
      <c r="N1193" s="74">
        <f t="shared" ca="1" si="356"/>
        <v>1.0570379130000001</v>
      </c>
      <c r="O1193" s="73">
        <f t="shared" si="344"/>
        <v>0</v>
      </c>
      <c r="P1193" s="70">
        <f t="shared" ca="1" si="345"/>
        <v>28.518956500000002</v>
      </c>
      <c r="Q1193" s="70">
        <f t="shared" si="346"/>
        <v>0</v>
      </c>
      <c r="R1193" s="75" t="str">
        <f t="shared" si="347"/>
        <v>J=</v>
      </c>
      <c r="S1193" s="71">
        <f t="shared" si="348"/>
        <v>45366</v>
      </c>
    </row>
    <row r="1194" spans="1:19" x14ac:dyDescent="0.15">
      <c r="A1194" s="68">
        <f t="shared" si="340"/>
        <v>45315</v>
      </c>
      <c r="B1194" s="82">
        <f t="shared" ca="1" si="349"/>
        <v>528.84550049999996</v>
      </c>
      <c r="C1194" s="70">
        <f t="shared" si="353"/>
        <v>500</v>
      </c>
      <c r="D1194" s="11">
        <f ca="1">IF(A1194&lt;$B$1,VLOOKUP(A1194,[1]DI!$A$4:$B$15000,2),0)</f>
        <v>0.11650000000000001</v>
      </c>
      <c r="E1194" s="70">
        <f t="shared" ca="1" si="350"/>
        <v>1.0004373900000001</v>
      </c>
      <c r="F1194" s="70">
        <f ca="1">(TRUNC(PRODUCT($E$12:$E1193),16))</f>
        <v>1.34037413949772</v>
      </c>
      <c r="G1194" s="70">
        <f t="shared" ca="1" si="351"/>
        <v>1.2875387182986</v>
      </c>
      <c r="H1194" s="70">
        <f t="shared" ca="1" si="352"/>
        <v>1.0410359899999999</v>
      </c>
      <c r="I1194" s="69">
        <f t="shared" si="341"/>
        <v>4.65E-2</v>
      </c>
      <c r="J1194" s="71">
        <f t="shared" si="342"/>
        <v>45184</v>
      </c>
      <c r="K1194" s="72">
        <f t="shared" si="343"/>
        <v>88</v>
      </c>
      <c r="L1194" s="73">
        <f t="shared" si="354"/>
        <v>88</v>
      </c>
      <c r="M1194" s="74">
        <f t="shared" si="355"/>
        <v>1.015998497</v>
      </c>
      <c r="N1194" s="74">
        <f t="shared" ca="1" si="356"/>
        <v>1.057691001</v>
      </c>
      <c r="O1194" s="73">
        <f t="shared" si="344"/>
        <v>0</v>
      </c>
      <c r="P1194" s="70">
        <f t="shared" ca="1" si="345"/>
        <v>28.8455005</v>
      </c>
      <c r="Q1194" s="70">
        <f t="shared" si="346"/>
        <v>0</v>
      </c>
      <c r="R1194" s="75" t="str">
        <f t="shared" si="347"/>
        <v>J=</v>
      </c>
      <c r="S1194" s="71">
        <f t="shared" si="348"/>
        <v>45366</v>
      </c>
    </row>
    <row r="1195" spans="1:19" x14ac:dyDescent="0.15">
      <c r="A1195" s="68">
        <f t="shared" si="340"/>
        <v>45316</v>
      </c>
      <c r="B1195" s="82">
        <f t="shared" ca="1" si="349"/>
        <v>529.17224699999997</v>
      </c>
      <c r="C1195" s="70">
        <f t="shared" si="353"/>
        <v>500</v>
      </c>
      <c r="D1195" s="11">
        <f ca="1">IF(A1195&lt;$B$1,VLOOKUP(A1195,[1]DI!$A$4:$B$15000,2),0)</f>
        <v>0.11650000000000001</v>
      </c>
      <c r="E1195" s="70">
        <f t="shared" ca="1" si="350"/>
        <v>1.0004373900000001</v>
      </c>
      <c r="F1195" s="70">
        <f ca="1">(TRUNC(PRODUCT($E$12:$E1194),16))</f>
        <v>1.3409604057425899</v>
      </c>
      <c r="G1195" s="70">
        <f t="shared" ca="1" si="351"/>
        <v>1.2875387182986</v>
      </c>
      <c r="H1195" s="70">
        <f t="shared" ca="1" si="352"/>
        <v>1.0414913299999999</v>
      </c>
      <c r="I1195" s="69">
        <f t="shared" si="341"/>
        <v>4.65E-2</v>
      </c>
      <c r="J1195" s="71">
        <f t="shared" si="342"/>
        <v>45184</v>
      </c>
      <c r="K1195" s="72">
        <f t="shared" si="343"/>
        <v>89</v>
      </c>
      <c r="L1195" s="73">
        <f t="shared" si="354"/>
        <v>89</v>
      </c>
      <c r="M1195" s="74">
        <f t="shared" si="355"/>
        <v>1.0161817609999999</v>
      </c>
      <c r="N1195" s="74">
        <f t="shared" ca="1" si="356"/>
        <v>1.058344494</v>
      </c>
      <c r="O1195" s="73">
        <f t="shared" si="344"/>
        <v>0</v>
      </c>
      <c r="P1195" s="70">
        <f t="shared" ca="1" si="345"/>
        <v>29.172246999999999</v>
      </c>
      <c r="Q1195" s="70">
        <f t="shared" si="346"/>
        <v>0</v>
      </c>
      <c r="R1195" s="75" t="str">
        <f t="shared" si="347"/>
        <v>J=</v>
      </c>
      <c r="S1195" s="71">
        <f t="shared" si="348"/>
        <v>45366</v>
      </c>
    </row>
    <row r="1196" spans="1:19" x14ac:dyDescent="0.15">
      <c r="A1196" s="68">
        <f t="shared" si="340"/>
        <v>45317</v>
      </c>
      <c r="B1196" s="82">
        <f t="shared" ca="1" si="349"/>
        <v>529.49919050000005</v>
      </c>
      <c r="C1196" s="70">
        <f t="shared" si="353"/>
        <v>500</v>
      </c>
      <c r="D1196" s="11">
        <f ca="1">IF(A1196&lt;$B$1,VLOOKUP(A1196,[1]DI!$A$4:$B$15000,2),0)</f>
        <v>0.11650000000000001</v>
      </c>
      <c r="E1196" s="70">
        <f t="shared" ca="1" si="350"/>
        <v>1.0004373900000001</v>
      </c>
      <c r="F1196" s="70">
        <f ca="1">(TRUNC(PRODUCT($E$12:$E1195),16))</f>
        <v>1.3415469284144601</v>
      </c>
      <c r="G1196" s="70">
        <f t="shared" ca="1" si="351"/>
        <v>1.2875387182986</v>
      </c>
      <c r="H1196" s="70">
        <f t="shared" ca="1" si="352"/>
        <v>1.0419468599999999</v>
      </c>
      <c r="I1196" s="69">
        <f t="shared" si="341"/>
        <v>4.65E-2</v>
      </c>
      <c r="J1196" s="71">
        <f t="shared" si="342"/>
        <v>45184</v>
      </c>
      <c r="K1196" s="72">
        <f t="shared" si="343"/>
        <v>90</v>
      </c>
      <c r="L1196" s="73">
        <f t="shared" si="354"/>
        <v>90</v>
      </c>
      <c r="M1196" s="74">
        <f t="shared" si="355"/>
        <v>1.0163650580000001</v>
      </c>
      <c r="N1196" s="74">
        <f t="shared" ca="1" si="356"/>
        <v>1.0589983810000001</v>
      </c>
      <c r="O1196" s="73">
        <f t="shared" si="344"/>
        <v>0</v>
      </c>
      <c r="P1196" s="70">
        <f t="shared" ca="1" si="345"/>
        <v>29.499190500000001</v>
      </c>
      <c r="Q1196" s="70">
        <f t="shared" si="346"/>
        <v>0</v>
      </c>
      <c r="R1196" s="75" t="str">
        <f t="shared" si="347"/>
        <v>J=</v>
      </c>
      <c r="S1196" s="71">
        <f t="shared" si="348"/>
        <v>45366</v>
      </c>
    </row>
    <row r="1197" spans="1:19" x14ac:dyDescent="0.15">
      <c r="A1197" s="68">
        <f t="shared" si="340"/>
        <v>45318</v>
      </c>
      <c r="B1197" s="82">
        <f t="shared" ca="1" si="349"/>
        <v>529.82634199999995</v>
      </c>
      <c r="C1197" s="70">
        <f t="shared" si="353"/>
        <v>500</v>
      </c>
      <c r="D1197" s="11">
        <f ca="1">IF(A1197&lt;$B$1,VLOOKUP(A1197,[1]DI!$A$4:$B$15000,2),0)</f>
        <v>0</v>
      </c>
      <c r="E1197" s="70">
        <f t="shared" ca="1" si="350"/>
        <v>1</v>
      </c>
      <c r="F1197" s="70">
        <f ca="1">(TRUNC(PRODUCT($E$12:$E1196),16))</f>
        <v>1.34213370762548</v>
      </c>
      <c r="G1197" s="70">
        <f t="shared" ca="1" si="351"/>
        <v>1.2875387182986</v>
      </c>
      <c r="H1197" s="70">
        <f t="shared" ca="1" si="352"/>
        <v>1.0424026</v>
      </c>
      <c r="I1197" s="69">
        <f t="shared" si="341"/>
        <v>4.65E-2</v>
      </c>
      <c r="J1197" s="71">
        <f t="shared" si="342"/>
        <v>45184</v>
      </c>
      <c r="K1197" s="72">
        <f t="shared" si="343"/>
        <v>90</v>
      </c>
      <c r="L1197" s="73">
        <f t="shared" si="354"/>
        <v>91</v>
      </c>
      <c r="M1197" s="74">
        <f t="shared" si="355"/>
        <v>1.016548389</v>
      </c>
      <c r="N1197" s="74">
        <f t="shared" ca="1" si="356"/>
        <v>1.059652684</v>
      </c>
      <c r="O1197" s="73">
        <f t="shared" si="344"/>
        <v>0</v>
      </c>
      <c r="P1197" s="70">
        <f t="shared" ca="1" si="345"/>
        <v>29.826342</v>
      </c>
      <c r="Q1197" s="70">
        <f t="shared" si="346"/>
        <v>0</v>
      </c>
      <c r="R1197" s="75" t="str">
        <f t="shared" si="347"/>
        <v>J=</v>
      </c>
      <c r="S1197" s="71">
        <f t="shared" si="348"/>
        <v>45366</v>
      </c>
    </row>
    <row r="1198" spans="1:19" x14ac:dyDescent="0.15">
      <c r="A1198" s="68">
        <f t="shared" si="340"/>
        <v>45319</v>
      </c>
      <c r="B1198" s="82">
        <f t="shared" ca="1" si="349"/>
        <v>529.82634199999995</v>
      </c>
      <c r="C1198" s="70">
        <f t="shared" si="353"/>
        <v>500</v>
      </c>
      <c r="D1198" s="11">
        <f ca="1">IF(A1198&lt;$B$1,VLOOKUP(A1198,[1]DI!$A$4:$B$15000,2),0)</f>
        <v>0</v>
      </c>
      <c r="E1198" s="70">
        <f t="shared" ca="1" si="350"/>
        <v>1</v>
      </c>
      <c r="F1198" s="70">
        <f ca="1">(TRUNC(PRODUCT($E$12:$E1197),16))</f>
        <v>1.34213370762548</v>
      </c>
      <c r="G1198" s="70">
        <f t="shared" ca="1" si="351"/>
        <v>1.2875387182986</v>
      </c>
      <c r="H1198" s="70">
        <f t="shared" ca="1" si="352"/>
        <v>1.0424026</v>
      </c>
      <c r="I1198" s="69">
        <f t="shared" si="341"/>
        <v>4.65E-2</v>
      </c>
      <c r="J1198" s="71">
        <f t="shared" si="342"/>
        <v>45184</v>
      </c>
      <c r="K1198" s="72">
        <f t="shared" si="343"/>
        <v>90</v>
      </c>
      <c r="L1198" s="73">
        <f t="shared" si="354"/>
        <v>91</v>
      </c>
      <c r="M1198" s="74">
        <f t="shared" si="355"/>
        <v>1.016548389</v>
      </c>
      <c r="N1198" s="74">
        <f t="shared" ca="1" si="356"/>
        <v>1.059652684</v>
      </c>
      <c r="O1198" s="73">
        <f t="shared" si="344"/>
        <v>0</v>
      </c>
      <c r="P1198" s="70">
        <f t="shared" ca="1" si="345"/>
        <v>29.826342</v>
      </c>
      <c r="Q1198" s="70">
        <f t="shared" si="346"/>
        <v>0</v>
      </c>
      <c r="R1198" s="75" t="str">
        <f t="shared" si="347"/>
        <v>J=</v>
      </c>
      <c r="S1198" s="71">
        <f t="shared" si="348"/>
        <v>45366</v>
      </c>
    </row>
    <row r="1199" spans="1:19" x14ac:dyDescent="0.15">
      <c r="A1199" s="68">
        <f t="shared" si="340"/>
        <v>45320</v>
      </c>
      <c r="B1199" s="82">
        <f t="shared" ca="1" si="349"/>
        <v>529.82634199999995</v>
      </c>
      <c r="C1199" s="70">
        <f t="shared" si="353"/>
        <v>500</v>
      </c>
      <c r="D1199" s="11">
        <f ca="1">IF(A1199&lt;$B$1,VLOOKUP(A1199,[1]DI!$A$4:$B$15000,2),0)</f>
        <v>0.11650000000000001</v>
      </c>
      <c r="E1199" s="70">
        <f t="shared" ca="1" si="350"/>
        <v>1.0004373900000001</v>
      </c>
      <c r="F1199" s="70">
        <f ca="1">(TRUNC(PRODUCT($E$12:$E1198),16))</f>
        <v>1.34213370762548</v>
      </c>
      <c r="G1199" s="70">
        <f t="shared" ca="1" si="351"/>
        <v>1.2875387182986</v>
      </c>
      <c r="H1199" s="70">
        <f t="shared" ca="1" si="352"/>
        <v>1.0424026</v>
      </c>
      <c r="I1199" s="69">
        <f t="shared" si="341"/>
        <v>4.65E-2</v>
      </c>
      <c r="J1199" s="71">
        <f t="shared" si="342"/>
        <v>45184</v>
      </c>
      <c r="K1199" s="72">
        <f t="shared" si="343"/>
        <v>91</v>
      </c>
      <c r="L1199" s="73">
        <f t="shared" si="354"/>
        <v>91</v>
      </c>
      <c r="M1199" s="74">
        <f t="shared" si="355"/>
        <v>1.016548389</v>
      </c>
      <c r="N1199" s="74">
        <f t="shared" ca="1" si="356"/>
        <v>1.059652684</v>
      </c>
      <c r="O1199" s="73">
        <f t="shared" si="344"/>
        <v>0</v>
      </c>
      <c r="P1199" s="70">
        <f t="shared" ca="1" si="345"/>
        <v>29.826342</v>
      </c>
      <c r="Q1199" s="70">
        <f t="shared" si="346"/>
        <v>0</v>
      </c>
      <c r="R1199" s="75" t="str">
        <f t="shared" si="347"/>
        <v>J=</v>
      </c>
      <c r="S1199" s="71">
        <f t="shared" si="348"/>
        <v>45366</v>
      </c>
    </row>
    <row r="1200" spans="1:19" x14ac:dyDescent="0.15">
      <c r="A1200" s="68">
        <f t="shared" si="340"/>
        <v>45321</v>
      </c>
      <c r="B1200" s="82">
        <f t="shared" ca="1" si="349"/>
        <v>530.15369499999997</v>
      </c>
      <c r="C1200" s="70">
        <f t="shared" si="353"/>
        <v>500</v>
      </c>
      <c r="D1200" s="11">
        <f ca="1">IF(A1200&lt;$B$1,VLOOKUP(A1200,[1]DI!$A$4:$B$15000,2),0)</f>
        <v>0.11650000000000001</v>
      </c>
      <c r="E1200" s="70">
        <f t="shared" ca="1" si="350"/>
        <v>1.0004373900000001</v>
      </c>
      <c r="F1200" s="70">
        <f ca="1">(TRUNC(PRODUCT($E$12:$E1199),16))</f>
        <v>1.3427207434878601</v>
      </c>
      <c r="G1200" s="70">
        <f t="shared" ca="1" si="351"/>
        <v>1.2875387182986</v>
      </c>
      <c r="H1200" s="70">
        <f t="shared" ca="1" si="352"/>
        <v>1.0428585399999999</v>
      </c>
      <c r="I1200" s="69">
        <f t="shared" si="341"/>
        <v>4.65E-2</v>
      </c>
      <c r="J1200" s="71">
        <f t="shared" si="342"/>
        <v>45184</v>
      </c>
      <c r="K1200" s="72">
        <f t="shared" si="343"/>
        <v>92</v>
      </c>
      <c r="L1200" s="73">
        <f t="shared" si="354"/>
        <v>92</v>
      </c>
      <c r="M1200" s="74">
        <f t="shared" si="355"/>
        <v>1.0167317520000001</v>
      </c>
      <c r="N1200" s="74">
        <f t="shared" ca="1" si="356"/>
        <v>1.06030739</v>
      </c>
      <c r="O1200" s="73">
        <f t="shared" si="344"/>
        <v>0</v>
      </c>
      <c r="P1200" s="70">
        <f t="shared" ca="1" si="345"/>
        <v>30.153694999999999</v>
      </c>
      <c r="Q1200" s="70">
        <f t="shared" si="346"/>
        <v>0</v>
      </c>
      <c r="R1200" s="75" t="str">
        <f t="shared" si="347"/>
        <v>J=</v>
      </c>
      <c r="S1200" s="71">
        <f t="shared" si="348"/>
        <v>45366</v>
      </c>
    </row>
    <row r="1201" spans="1:19" x14ac:dyDescent="0.15">
      <c r="A1201" s="68">
        <f t="shared" si="340"/>
        <v>45322</v>
      </c>
      <c r="B1201" s="82">
        <f t="shared" ca="1" si="349"/>
        <v>530.48124600000006</v>
      </c>
      <c r="C1201" s="70">
        <f t="shared" si="353"/>
        <v>500</v>
      </c>
      <c r="D1201" s="11">
        <f ca="1">IF(A1201&lt;$B$1,VLOOKUP(A1201,[1]DI!$A$4:$B$15000,2),0)</f>
        <v>0.11650000000000001</v>
      </c>
      <c r="E1201" s="70">
        <f t="shared" ca="1" si="350"/>
        <v>1.0004373900000001</v>
      </c>
      <c r="F1201" s="70">
        <f ca="1">(TRUNC(PRODUCT($E$12:$E1200),16))</f>
        <v>1.3433080361138501</v>
      </c>
      <c r="G1201" s="70">
        <f t="shared" ca="1" si="351"/>
        <v>1.2875387182986</v>
      </c>
      <c r="H1201" s="70">
        <f t="shared" ca="1" si="352"/>
        <v>1.04331467</v>
      </c>
      <c r="I1201" s="69">
        <f t="shared" si="341"/>
        <v>4.65E-2</v>
      </c>
      <c r="J1201" s="71">
        <f t="shared" si="342"/>
        <v>45184</v>
      </c>
      <c r="K1201" s="72">
        <f t="shared" si="343"/>
        <v>93</v>
      </c>
      <c r="L1201" s="73">
        <f t="shared" si="354"/>
        <v>93</v>
      </c>
      <c r="M1201" s="74">
        <f t="shared" si="355"/>
        <v>1.016915148</v>
      </c>
      <c r="N1201" s="74">
        <f t="shared" ca="1" si="356"/>
        <v>1.060962492</v>
      </c>
      <c r="O1201" s="73">
        <f t="shared" si="344"/>
        <v>0</v>
      </c>
      <c r="P1201" s="70">
        <f t="shared" ca="1" si="345"/>
        <v>30.481245999999999</v>
      </c>
      <c r="Q1201" s="70">
        <f t="shared" si="346"/>
        <v>0</v>
      </c>
      <c r="R1201" s="75" t="str">
        <f t="shared" si="347"/>
        <v>J=</v>
      </c>
      <c r="S1201" s="71">
        <f t="shared" si="348"/>
        <v>45366</v>
      </c>
    </row>
    <row r="1202" spans="1:19" x14ac:dyDescent="0.15">
      <c r="A1202" s="68">
        <f t="shared" si="340"/>
        <v>45323</v>
      </c>
      <c r="B1202" s="82">
        <f t="shared" ca="1" si="349"/>
        <v>530.80900498999995</v>
      </c>
      <c r="C1202" s="70">
        <f t="shared" si="353"/>
        <v>500</v>
      </c>
      <c r="D1202" s="11">
        <f ca="1">IF(A1202&lt;$B$1,VLOOKUP(A1202,[1]DI!$A$4:$B$15000,2),0)</f>
        <v>0.1115</v>
      </c>
      <c r="E1202" s="70">
        <f t="shared" ca="1" si="350"/>
        <v>1.00041957</v>
      </c>
      <c r="F1202" s="70">
        <f ca="1">(TRUNC(PRODUCT($E$12:$E1201),16))</f>
        <v>1.3438955856157699</v>
      </c>
      <c r="G1202" s="70">
        <f t="shared" ca="1" si="351"/>
        <v>1.2875387182986</v>
      </c>
      <c r="H1202" s="70">
        <f t="shared" ca="1" si="352"/>
        <v>1.0437710099999999</v>
      </c>
      <c r="I1202" s="69">
        <f t="shared" si="341"/>
        <v>4.65E-2</v>
      </c>
      <c r="J1202" s="71">
        <f t="shared" si="342"/>
        <v>45184</v>
      </c>
      <c r="K1202" s="72">
        <f t="shared" si="343"/>
        <v>94</v>
      </c>
      <c r="L1202" s="73">
        <f t="shared" si="354"/>
        <v>94</v>
      </c>
      <c r="M1202" s="74">
        <f t="shared" si="355"/>
        <v>1.0170985779999999</v>
      </c>
      <c r="N1202" s="74">
        <f t="shared" ca="1" si="356"/>
        <v>1.0616180099999999</v>
      </c>
      <c r="O1202" s="73">
        <f t="shared" si="344"/>
        <v>0</v>
      </c>
      <c r="P1202" s="70">
        <f t="shared" ca="1" si="345"/>
        <v>30.809004989999998</v>
      </c>
      <c r="Q1202" s="70">
        <f t="shared" si="346"/>
        <v>0</v>
      </c>
      <c r="R1202" s="75" t="str">
        <f t="shared" si="347"/>
        <v>J=</v>
      </c>
      <c r="S1202" s="71">
        <f t="shared" si="348"/>
        <v>45366</v>
      </c>
    </row>
    <row r="1203" spans="1:19" x14ac:dyDescent="0.15">
      <c r="A1203" s="68">
        <f t="shared" si="340"/>
        <v>45324</v>
      </c>
      <c r="B1203" s="82">
        <f t="shared" ca="1" si="349"/>
        <v>531.12750099000004</v>
      </c>
      <c r="C1203" s="70">
        <f t="shared" si="353"/>
        <v>500</v>
      </c>
      <c r="D1203" s="11">
        <f ca="1">IF(A1203&lt;$B$1,VLOOKUP(A1203,[1]DI!$A$4:$B$15000,2),0)</f>
        <v>0.1115</v>
      </c>
      <c r="E1203" s="70">
        <f t="shared" ca="1" si="350"/>
        <v>1.00041957</v>
      </c>
      <c r="F1203" s="70">
        <f ca="1">(TRUNC(PRODUCT($E$12:$E1202),16))</f>
        <v>1.34445944388662</v>
      </c>
      <c r="G1203" s="70">
        <f t="shared" ca="1" si="351"/>
        <v>1.2875387182986</v>
      </c>
      <c r="H1203" s="70">
        <f t="shared" ca="1" si="352"/>
        <v>1.0442089400000001</v>
      </c>
      <c r="I1203" s="69">
        <f t="shared" si="341"/>
        <v>4.65E-2</v>
      </c>
      <c r="J1203" s="71">
        <f t="shared" si="342"/>
        <v>45184</v>
      </c>
      <c r="K1203" s="72">
        <f t="shared" si="343"/>
        <v>95</v>
      </c>
      <c r="L1203" s="73">
        <f t="shared" si="354"/>
        <v>95</v>
      </c>
      <c r="M1203" s="74">
        <f t="shared" si="355"/>
        <v>1.0172820410000001</v>
      </c>
      <c r="N1203" s="74">
        <f t="shared" ca="1" si="356"/>
        <v>1.0622550019999999</v>
      </c>
      <c r="O1203" s="73">
        <f t="shared" si="344"/>
        <v>0</v>
      </c>
      <c r="P1203" s="70">
        <f t="shared" ca="1" si="345"/>
        <v>31.127500990000001</v>
      </c>
      <c r="Q1203" s="70">
        <f t="shared" si="346"/>
        <v>0</v>
      </c>
      <c r="R1203" s="75" t="str">
        <f t="shared" si="347"/>
        <v>J=</v>
      </c>
      <c r="S1203" s="71">
        <f t="shared" si="348"/>
        <v>45366</v>
      </c>
    </row>
    <row r="1204" spans="1:19" x14ac:dyDescent="0.15">
      <c r="A1204" s="68">
        <f t="shared" si="340"/>
        <v>45325</v>
      </c>
      <c r="B1204" s="82">
        <f t="shared" ca="1" si="349"/>
        <v>531.44619050000006</v>
      </c>
      <c r="C1204" s="70">
        <f t="shared" si="353"/>
        <v>500</v>
      </c>
      <c r="D1204" s="11">
        <f ca="1">IF(A1204&lt;$B$1,VLOOKUP(A1204,[1]DI!$A$4:$B$15000,2),0)</f>
        <v>0</v>
      </c>
      <c r="E1204" s="70">
        <f t="shared" ca="1" si="350"/>
        <v>1</v>
      </c>
      <c r="F1204" s="70">
        <f ca="1">(TRUNC(PRODUCT($E$12:$E1203),16))</f>
        <v>1.3450235387355001</v>
      </c>
      <c r="G1204" s="70">
        <f t="shared" ca="1" si="351"/>
        <v>1.2875387182986</v>
      </c>
      <c r="H1204" s="70">
        <f t="shared" ca="1" si="352"/>
        <v>1.04464706</v>
      </c>
      <c r="I1204" s="69">
        <f t="shared" si="341"/>
        <v>4.65E-2</v>
      </c>
      <c r="J1204" s="71">
        <f t="shared" si="342"/>
        <v>45184</v>
      </c>
      <c r="K1204" s="72">
        <f t="shared" si="343"/>
        <v>95</v>
      </c>
      <c r="L1204" s="73">
        <f t="shared" si="354"/>
        <v>96</v>
      </c>
      <c r="M1204" s="74">
        <f t="shared" si="355"/>
        <v>1.017465536</v>
      </c>
      <c r="N1204" s="74">
        <f t="shared" ca="1" si="356"/>
        <v>1.0628923809999999</v>
      </c>
      <c r="O1204" s="73">
        <f t="shared" si="344"/>
        <v>0</v>
      </c>
      <c r="P1204" s="70">
        <f t="shared" ca="1" si="345"/>
        <v>31.4461905</v>
      </c>
      <c r="Q1204" s="70">
        <f t="shared" si="346"/>
        <v>0</v>
      </c>
      <c r="R1204" s="75" t="str">
        <f t="shared" si="347"/>
        <v>J=</v>
      </c>
      <c r="S1204" s="71">
        <f t="shared" si="348"/>
        <v>45366</v>
      </c>
    </row>
    <row r="1205" spans="1:19" x14ac:dyDescent="0.15">
      <c r="A1205" s="68">
        <f t="shared" si="340"/>
        <v>45326</v>
      </c>
      <c r="B1205" s="82">
        <f t="shared" ca="1" si="349"/>
        <v>531.44619050000006</v>
      </c>
      <c r="C1205" s="70">
        <f t="shared" si="353"/>
        <v>500</v>
      </c>
      <c r="D1205" s="11">
        <f ca="1">IF(A1205&lt;$B$1,VLOOKUP(A1205,[1]DI!$A$4:$B$15000,2),0)</f>
        <v>0</v>
      </c>
      <c r="E1205" s="70">
        <f t="shared" ca="1" si="350"/>
        <v>1</v>
      </c>
      <c r="F1205" s="70">
        <f ca="1">(TRUNC(PRODUCT($E$12:$E1204),16))</f>
        <v>1.3450235387355001</v>
      </c>
      <c r="G1205" s="70">
        <f t="shared" ca="1" si="351"/>
        <v>1.2875387182986</v>
      </c>
      <c r="H1205" s="70">
        <f t="shared" ca="1" si="352"/>
        <v>1.04464706</v>
      </c>
      <c r="I1205" s="69">
        <f t="shared" si="341"/>
        <v>4.65E-2</v>
      </c>
      <c r="J1205" s="71">
        <f t="shared" si="342"/>
        <v>45184</v>
      </c>
      <c r="K1205" s="72">
        <f t="shared" si="343"/>
        <v>95</v>
      </c>
      <c r="L1205" s="73">
        <f t="shared" si="354"/>
        <v>96</v>
      </c>
      <c r="M1205" s="74">
        <f t="shared" si="355"/>
        <v>1.017465536</v>
      </c>
      <c r="N1205" s="74">
        <f t="shared" ca="1" si="356"/>
        <v>1.0628923809999999</v>
      </c>
      <c r="O1205" s="73">
        <f t="shared" si="344"/>
        <v>0</v>
      </c>
      <c r="P1205" s="70">
        <f t="shared" ca="1" si="345"/>
        <v>31.4461905</v>
      </c>
      <c r="Q1205" s="70">
        <f t="shared" si="346"/>
        <v>0</v>
      </c>
      <c r="R1205" s="75" t="str">
        <f t="shared" si="347"/>
        <v>J=</v>
      </c>
      <c r="S1205" s="71">
        <f t="shared" si="348"/>
        <v>45366</v>
      </c>
    </row>
    <row r="1206" spans="1:19" x14ac:dyDescent="0.15">
      <c r="A1206" s="68">
        <f t="shared" si="340"/>
        <v>45327</v>
      </c>
      <c r="B1206" s="82">
        <f t="shared" ca="1" si="349"/>
        <v>531.44619050000006</v>
      </c>
      <c r="C1206" s="70">
        <f t="shared" si="353"/>
        <v>500</v>
      </c>
      <c r="D1206" s="11">
        <f ca="1">IF(A1206&lt;$B$1,VLOOKUP(A1206,[1]DI!$A$4:$B$15000,2),0)</f>
        <v>0.1115</v>
      </c>
      <c r="E1206" s="70">
        <f t="shared" ca="1" si="350"/>
        <v>1.00041957</v>
      </c>
      <c r="F1206" s="70">
        <f ca="1">(TRUNC(PRODUCT($E$12:$E1205),16))</f>
        <v>1.3450235387355001</v>
      </c>
      <c r="G1206" s="70">
        <f t="shared" ca="1" si="351"/>
        <v>1.2875387182986</v>
      </c>
      <c r="H1206" s="70">
        <f t="shared" ca="1" si="352"/>
        <v>1.04464706</v>
      </c>
      <c r="I1206" s="69">
        <f t="shared" si="341"/>
        <v>4.65E-2</v>
      </c>
      <c r="J1206" s="71">
        <f t="shared" si="342"/>
        <v>45184</v>
      </c>
      <c r="K1206" s="72">
        <f t="shared" si="343"/>
        <v>96</v>
      </c>
      <c r="L1206" s="73">
        <f t="shared" si="354"/>
        <v>96</v>
      </c>
      <c r="M1206" s="74">
        <f t="shared" si="355"/>
        <v>1.017465536</v>
      </c>
      <c r="N1206" s="74">
        <f t="shared" ca="1" si="356"/>
        <v>1.0628923809999999</v>
      </c>
      <c r="O1206" s="73">
        <f t="shared" si="344"/>
        <v>0</v>
      </c>
      <c r="P1206" s="70">
        <f t="shared" ca="1" si="345"/>
        <v>31.4461905</v>
      </c>
      <c r="Q1206" s="70">
        <f t="shared" si="346"/>
        <v>0</v>
      </c>
      <c r="R1206" s="75" t="str">
        <f t="shared" si="347"/>
        <v>J=</v>
      </c>
      <c r="S1206" s="71">
        <f t="shared" si="348"/>
        <v>45366</v>
      </c>
    </row>
    <row r="1207" spans="1:19" x14ac:dyDescent="0.15">
      <c r="A1207" s="68">
        <f t="shared" si="340"/>
        <v>45328</v>
      </c>
      <c r="B1207" s="82">
        <f t="shared" ca="1" si="349"/>
        <v>531.76506949999998</v>
      </c>
      <c r="C1207" s="70">
        <f t="shared" si="353"/>
        <v>500</v>
      </c>
      <c r="D1207" s="11">
        <f ca="1">IF(A1207&lt;$B$1,VLOOKUP(A1207,[1]DI!$A$4:$B$15000,2),0)</f>
        <v>0.1115</v>
      </c>
      <c r="E1207" s="70">
        <f t="shared" ca="1" si="350"/>
        <v>1.00041957</v>
      </c>
      <c r="F1207" s="70">
        <f ca="1">(TRUNC(PRODUCT($E$12:$E1206),16))</f>
        <v>1.34558787026164</v>
      </c>
      <c r="G1207" s="70">
        <f t="shared" ca="1" si="351"/>
        <v>1.2875387182986</v>
      </c>
      <c r="H1207" s="70">
        <f t="shared" ca="1" si="352"/>
        <v>1.0450853600000001</v>
      </c>
      <c r="I1207" s="69">
        <f t="shared" si="341"/>
        <v>4.65E-2</v>
      </c>
      <c r="J1207" s="71">
        <f t="shared" si="342"/>
        <v>45184</v>
      </c>
      <c r="K1207" s="72">
        <f t="shared" si="343"/>
        <v>97</v>
      </c>
      <c r="L1207" s="73">
        <f t="shared" si="354"/>
        <v>97</v>
      </c>
      <c r="M1207" s="74">
        <f t="shared" si="355"/>
        <v>1.0176490650000001</v>
      </c>
      <c r="N1207" s="74">
        <f t="shared" ca="1" si="356"/>
        <v>1.063530139</v>
      </c>
      <c r="O1207" s="73">
        <f t="shared" si="344"/>
        <v>0</v>
      </c>
      <c r="P1207" s="70">
        <f t="shared" ca="1" si="345"/>
        <v>31.765069499999999</v>
      </c>
      <c r="Q1207" s="70">
        <f t="shared" si="346"/>
        <v>0</v>
      </c>
      <c r="R1207" s="75" t="str">
        <f t="shared" si="347"/>
        <v>J=</v>
      </c>
      <c r="S1207" s="71">
        <f t="shared" si="348"/>
        <v>45366</v>
      </c>
    </row>
    <row r="1208" spans="1:19" x14ac:dyDescent="0.15">
      <c r="A1208" s="68">
        <f t="shared" si="340"/>
        <v>45329</v>
      </c>
      <c r="B1208" s="82">
        <f t="shared" ca="1" si="349"/>
        <v>532.08414349999998</v>
      </c>
      <c r="C1208" s="70">
        <f t="shared" si="353"/>
        <v>500</v>
      </c>
      <c r="D1208" s="11">
        <f ca="1">IF(A1208&lt;$B$1,VLOOKUP(A1208,[1]DI!$A$4:$B$15000,2),0)</f>
        <v>0.1115</v>
      </c>
      <c r="E1208" s="70">
        <f t="shared" ca="1" si="350"/>
        <v>1.00041957</v>
      </c>
      <c r="F1208" s="70">
        <f ca="1">(TRUNC(PRODUCT($E$12:$E1207),16))</f>
        <v>1.3461524385643699</v>
      </c>
      <c r="G1208" s="70">
        <f t="shared" ca="1" si="351"/>
        <v>1.2875387182986</v>
      </c>
      <c r="H1208" s="70">
        <f t="shared" ca="1" si="352"/>
        <v>1.0455238499999999</v>
      </c>
      <c r="I1208" s="69">
        <f t="shared" si="341"/>
        <v>4.65E-2</v>
      </c>
      <c r="J1208" s="71">
        <f t="shared" si="342"/>
        <v>45184</v>
      </c>
      <c r="K1208" s="72">
        <f t="shared" si="343"/>
        <v>98</v>
      </c>
      <c r="L1208" s="73">
        <f t="shared" si="354"/>
        <v>98</v>
      </c>
      <c r="M1208" s="74">
        <f t="shared" si="355"/>
        <v>1.017832627</v>
      </c>
      <c r="N1208" s="74">
        <f t="shared" ca="1" si="356"/>
        <v>1.064168287</v>
      </c>
      <c r="O1208" s="73">
        <f t="shared" si="344"/>
        <v>0</v>
      </c>
      <c r="P1208" s="70">
        <f t="shared" ca="1" si="345"/>
        <v>32.084143500000003</v>
      </c>
      <c r="Q1208" s="70">
        <f t="shared" si="346"/>
        <v>0</v>
      </c>
      <c r="R1208" s="75" t="str">
        <f t="shared" si="347"/>
        <v>J=</v>
      </c>
      <c r="S1208" s="71">
        <f t="shared" si="348"/>
        <v>45366</v>
      </c>
    </row>
    <row r="1209" spans="1:19" x14ac:dyDescent="0.15">
      <c r="A1209" s="68">
        <f t="shared" si="340"/>
        <v>45330</v>
      </c>
      <c r="B1209" s="82">
        <f t="shared" ca="1" si="349"/>
        <v>532.40340649999996</v>
      </c>
      <c r="C1209" s="70">
        <f t="shared" si="353"/>
        <v>500</v>
      </c>
      <c r="D1209" s="11">
        <f ca="1">IF(A1209&lt;$B$1,VLOOKUP(A1209,[1]DI!$A$4:$B$15000,2),0)</f>
        <v>0.1115</v>
      </c>
      <c r="E1209" s="70">
        <f t="shared" ca="1" si="350"/>
        <v>1.00041957</v>
      </c>
      <c r="F1209" s="70">
        <f ca="1">(TRUNC(PRODUCT($E$12:$E1208),16))</f>
        <v>1.3467172437430199</v>
      </c>
      <c r="G1209" s="70">
        <f t="shared" ca="1" si="351"/>
        <v>1.2875387182986</v>
      </c>
      <c r="H1209" s="70">
        <f t="shared" ca="1" si="352"/>
        <v>1.04596252</v>
      </c>
      <c r="I1209" s="69">
        <f t="shared" si="341"/>
        <v>4.65E-2</v>
      </c>
      <c r="J1209" s="71">
        <f t="shared" si="342"/>
        <v>45184</v>
      </c>
      <c r="K1209" s="72">
        <f t="shared" si="343"/>
        <v>99</v>
      </c>
      <c r="L1209" s="73">
        <f t="shared" si="354"/>
        <v>99</v>
      </c>
      <c r="M1209" s="74">
        <f t="shared" si="355"/>
        <v>1.018016222</v>
      </c>
      <c r="N1209" s="74">
        <f t="shared" ca="1" si="356"/>
        <v>1.0648068129999999</v>
      </c>
      <c r="O1209" s="73">
        <f t="shared" si="344"/>
        <v>0</v>
      </c>
      <c r="P1209" s="70">
        <f t="shared" ca="1" si="345"/>
        <v>32.403406500000003</v>
      </c>
      <c r="Q1209" s="70">
        <f t="shared" si="346"/>
        <v>0</v>
      </c>
      <c r="R1209" s="75" t="str">
        <f t="shared" si="347"/>
        <v>J=</v>
      </c>
      <c r="S1209" s="71">
        <f t="shared" si="348"/>
        <v>45366</v>
      </c>
    </row>
    <row r="1210" spans="1:19" x14ac:dyDescent="0.15">
      <c r="A1210" s="68">
        <f t="shared" si="340"/>
        <v>45331</v>
      </c>
      <c r="B1210" s="82">
        <f t="shared" ca="1" si="349"/>
        <v>532.72286399999996</v>
      </c>
      <c r="C1210" s="70">
        <f t="shared" si="353"/>
        <v>500</v>
      </c>
      <c r="D1210" s="11">
        <f ca="1">IF(A1210&lt;$B$1,VLOOKUP(A1210,[1]DI!$A$4:$B$15000,2),0)</f>
        <v>0.1115</v>
      </c>
      <c r="E1210" s="70">
        <f t="shared" ca="1" si="350"/>
        <v>1.00041957</v>
      </c>
      <c r="F1210" s="70">
        <f ca="1">(TRUNC(PRODUCT($E$12:$E1209),16))</f>
        <v>1.34728228589697</v>
      </c>
      <c r="G1210" s="70">
        <f t="shared" ca="1" si="351"/>
        <v>1.2875387182986</v>
      </c>
      <c r="H1210" s="70">
        <f t="shared" ca="1" si="352"/>
        <v>1.04640138</v>
      </c>
      <c r="I1210" s="69">
        <f t="shared" si="341"/>
        <v>4.65E-2</v>
      </c>
      <c r="J1210" s="71">
        <f t="shared" si="342"/>
        <v>45184</v>
      </c>
      <c r="K1210" s="72">
        <f t="shared" si="343"/>
        <v>100</v>
      </c>
      <c r="L1210" s="73">
        <f t="shared" si="354"/>
        <v>100</v>
      </c>
      <c r="M1210" s="74">
        <f t="shared" si="355"/>
        <v>1.01819985</v>
      </c>
      <c r="N1210" s="74">
        <f t="shared" ca="1" si="356"/>
        <v>1.065445728</v>
      </c>
      <c r="O1210" s="73">
        <f t="shared" si="344"/>
        <v>0</v>
      </c>
      <c r="P1210" s="70">
        <f t="shared" ca="1" si="345"/>
        <v>32.722864000000001</v>
      </c>
      <c r="Q1210" s="70">
        <f t="shared" si="346"/>
        <v>0</v>
      </c>
      <c r="R1210" s="75" t="str">
        <f t="shared" si="347"/>
        <v>J=</v>
      </c>
      <c r="S1210" s="71">
        <f t="shared" si="348"/>
        <v>45366</v>
      </c>
    </row>
    <row r="1211" spans="1:19" x14ac:dyDescent="0.15">
      <c r="A1211" s="68">
        <f t="shared" si="340"/>
        <v>45332</v>
      </c>
      <c r="B1211" s="82">
        <f t="shared" ca="1" si="349"/>
        <v>533.04250649999994</v>
      </c>
      <c r="C1211" s="70">
        <f t="shared" si="353"/>
        <v>500</v>
      </c>
      <c r="D1211" s="11">
        <f ca="1">IF(A1211&lt;$B$1,VLOOKUP(A1211,[1]DI!$A$4:$B$15000,2),0)</f>
        <v>0</v>
      </c>
      <c r="E1211" s="70">
        <f t="shared" ca="1" si="350"/>
        <v>1</v>
      </c>
      <c r="F1211" s="70">
        <f ca="1">(TRUNC(PRODUCT($E$12:$E1210),16))</f>
        <v>1.3478475651256701</v>
      </c>
      <c r="G1211" s="70">
        <f t="shared" ca="1" si="351"/>
        <v>1.2875387182986</v>
      </c>
      <c r="H1211" s="70">
        <f t="shared" ca="1" si="352"/>
        <v>1.0468404099999999</v>
      </c>
      <c r="I1211" s="69">
        <f t="shared" si="341"/>
        <v>4.65E-2</v>
      </c>
      <c r="J1211" s="71">
        <f t="shared" si="342"/>
        <v>45184</v>
      </c>
      <c r="K1211" s="72">
        <f t="shared" si="343"/>
        <v>100</v>
      </c>
      <c r="L1211" s="73">
        <f t="shared" si="354"/>
        <v>101</v>
      </c>
      <c r="M1211" s="74">
        <f t="shared" si="355"/>
        <v>1.018383512</v>
      </c>
      <c r="N1211" s="74">
        <f t="shared" ca="1" si="356"/>
        <v>1.0660850129999999</v>
      </c>
      <c r="O1211" s="73">
        <f t="shared" si="344"/>
        <v>0</v>
      </c>
      <c r="P1211" s="70">
        <f t="shared" ca="1" si="345"/>
        <v>33.042506500000002</v>
      </c>
      <c r="Q1211" s="70">
        <f t="shared" si="346"/>
        <v>0</v>
      </c>
      <c r="R1211" s="75" t="str">
        <f t="shared" si="347"/>
        <v>J=</v>
      </c>
      <c r="S1211" s="71">
        <f t="shared" si="348"/>
        <v>45366</v>
      </c>
    </row>
    <row r="1212" spans="1:19" x14ac:dyDescent="0.15">
      <c r="A1212" s="68">
        <f t="shared" si="340"/>
        <v>45333</v>
      </c>
      <c r="B1212" s="82">
        <f t="shared" ca="1" si="349"/>
        <v>533.04250649999994</v>
      </c>
      <c r="C1212" s="70">
        <f t="shared" si="353"/>
        <v>500</v>
      </c>
      <c r="D1212" s="11">
        <f ca="1">IF(A1212&lt;$B$1,VLOOKUP(A1212,[1]DI!$A$4:$B$15000,2),0)</f>
        <v>0</v>
      </c>
      <c r="E1212" s="70">
        <f t="shared" ca="1" si="350"/>
        <v>1</v>
      </c>
      <c r="F1212" s="70">
        <f ca="1">(TRUNC(PRODUCT($E$12:$E1211),16))</f>
        <v>1.3478475651256701</v>
      </c>
      <c r="G1212" s="70">
        <f t="shared" ca="1" si="351"/>
        <v>1.2875387182986</v>
      </c>
      <c r="H1212" s="70">
        <f t="shared" ca="1" si="352"/>
        <v>1.0468404099999999</v>
      </c>
      <c r="I1212" s="69">
        <f t="shared" si="341"/>
        <v>4.65E-2</v>
      </c>
      <c r="J1212" s="71">
        <f t="shared" si="342"/>
        <v>45184</v>
      </c>
      <c r="K1212" s="72">
        <f t="shared" si="343"/>
        <v>100</v>
      </c>
      <c r="L1212" s="73">
        <f t="shared" si="354"/>
        <v>101</v>
      </c>
      <c r="M1212" s="74">
        <f t="shared" si="355"/>
        <v>1.018383512</v>
      </c>
      <c r="N1212" s="74">
        <f t="shared" ca="1" si="356"/>
        <v>1.0660850129999999</v>
      </c>
      <c r="O1212" s="73">
        <f t="shared" si="344"/>
        <v>0</v>
      </c>
      <c r="P1212" s="70">
        <f t="shared" ca="1" si="345"/>
        <v>33.042506500000002</v>
      </c>
      <c r="Q1212" s="70">
        <f t="shared" si="346"/>
        <v>0</v>
      </c>
      <c r="R1212" s="75" t="str">
        <f t="shared" si="347"/>
        <v>J=</v>
      </c>
      <c r="S1212" s="71">
        <f t="shared" si="348"/>
        <v>45366</v>
      </c>
    </row>
    <row r="1213" spans="1:19" x14ac:dyDescent="0.15">
      <c r="A1213" s="68">
        <f t="shared" si="340"/>
        <v>45334</v>
      </c>
      <c r="B1213" s="82">
        <f t="shared" ca="1" si="349"/>
        <v>533.04250649999994</v>
      </c>
      <c r="C1213" s="70">
        <f t="shared" si="353"/>
        <v>500</v>
      </c>
      <c r="D1213" s="11">
        <f ca="1">IF(A1213&lt;$B$1,VLOOKUP(A1213,[1]DI!$A$4:$B$15000,2),0)</f>
        <v>0</v>
      </c>
      <c r="E1213" s="70">
        <f t="shared" ca="1" si="350"/>
        <v>1</v>
      </c>
      <c r="F1213" s="70">
        <f ca="1">(TRUNC(PRODUCT($E$12:$E1212),16))</f>
        <v>1.3478475651256701</v>
      </c>
      <c r="G1213" s="70">
        <f t="shared" ca="1" si="351"/>
        <v>1.2875387182986</v>
      </c>
      <c r="H1213" s="70">
        <f t="shared" ca="1" si="352"/>
        <v>1.0468404099999999</v>
      </c>
      <c r="I1213" s="69">
        <f t="shared" si="341"/>
        <v>4.65E-2</v>
      </c>
      <c r="J1213" s="71">
        <f t="shared" si="342"/>
        <v>45184</v>
      </c>
      <c r="K1213" s="72">
        <f t="shared" si="343"/>
        <v>100</v>
      </c>
      <c r="L1213" s="73">
        <f t="shared" si="354"/>
        <v>101</v>
      </c>
      <c r="M1213" s="74">
        <f t="shared" si="355"/>
        <v>1.018383512</v>
      </c>
      <c r="N1213" s="74">
        <f t="shared" ca="1" si="356"/>
        <v>1.0660850129999999</v>
      </c>
      <c r="O1213" s="73">
        <f t="shared" si="344"/>
        <v>0</v>
      </c>
      <c r="P1213" s="70">
        <f t="shared" ca="1" si="345"/>
        <v>33.042506500000002</v>
      </c>
      <c r="Q1213" s="70">
        <f t="shared" si="346"/>
        <v>0</v>
      </c>
      <c r="R1213" s="75" t="str">
        <f t="shared" si="347"/>
        <v>J=</v>
      </c>
      <c r="S1213" s="71">
        <f t="shared" si="348"/>
        <v>45366</v>
      </c>
    </row>
    <row r="1214" spans="1:19" x14ac:dyDescent="0.15">
      <c r="A1214" s="68">
        <f t="shared" si="340"/>
        <v>45335</v>
      </c>
      <c r="B1214" s="82">
        <f t="shared" ca="1" si="349"/>
        <v>533.04250649999994</v>
      </c>
      <c r="C1214" s="70">
        <f t="shared" si="353"/>
        <v>500</v>
      </c>
      <c r="D1214" s="11">
        <f ca="1">IF(A1214&lt;$B$1,VLOOKUP(A1214,[1]DI!$A$4:$B$15000,2),0)</f>
        <v>0</v>
      </c>
      <c r="E1214" s="70">
        <f t="shared" ca="1" si="350"/>
        <v>1</v>
      </c>
      <c r="F1214" s="70">
        <f ca="1">(TRUNC(PRODUCT($E$12:$E1213),16))</f>
        <v>1.3478475651256701</v>
      </c>
      <c r="G1214" s="70">
        <f t="shared" ca="1" si="351"/>
        <v>1.2875387182986</v>
      </c>
      <c r="H1214" s="70">
        <f t="shared" ca="1" si="352"/>
        <v>1.0468404099999999</v>
      </c>
      <c r="I1214" s="69">
        <f t="shared" si="341"/>
        <v>4.65E-2</v>
      </c>
      <c r="J1214" s="71">
        <f t="shared" si="342"/>
        <v>45184</v>
      </c>
      <c r="K1214" s="72">
        <f t="shared" si="343"/>
        <v>100</v>
      </c>
      <c r="L1214" s="73">
        <f t="shared" si="354"/>
        <v>101</v>
      </c>
      <c r="M1214" s="74">
        <f t="shared" si="355"/>
        <v>1.018383512</v>
      </c>
      <c r="N1214" s="74">
        <f t="shared" ca="1" si="356"/>
        <v>1.0660850129999999</v>
      </c>
      <c r="O1214" s="73">
        <f t="shared" si="344"/>
        <v>0</v>
      </c>
      <c r="P1214" s="70">
        <f t="shared" ca="1" si="345"/>
        <v>33.042506500000002</v>
      </c>
      <c r="Q1214" s="70">
        <f t="shared" si="346"/>
        <v>0</v>
      </c>
      <c r="R1214" s="75" t="str">
        <f t="shared" si="347"/>
        <v>J=</v>
      </c>
      <c r="S1214" s="71">
        <f t="shared" si="348"/>
        <v>45366</v>
      </c>
    </row>
    <row r="1215" spans="1:19" x14ac:dyDescent="0.15">
      <c r="A1215" s="68">
        <f t="shared" si="340"/>
        <v>45336</v>
      </c>
      <c r="B1215" s="82">
        <f t="shared" ca="1" si="349"/>
        <v>533.04250649999994</v>
      </c>
      <c r="C1215" s="70">
        <f t="shared" si="353"/>
        <v>500</v>
      </c>
      <c r="D1215" s="11">
        <f ca="1">IF(A1215&lt;$B$1,VLOOKUP(A1215,[1]DI!$A$4:$B$15000,2),0)</f>
        <v>0.1115</v>
      </c>
      <c r="E1215" s="70">
        <f t="shared" ca="1" si="350"/>
        <v>1.00041957</v>
      </c>
      <c r="F1215" s="70">
        <f ca="1">(TRUNC(PRODUCT($E$12:$E1214),16))</f>
        <v>1.3478475651256701</v>
      </c>
      <c r="G1215" s="70">
        <f t="shared" ca="1" si="351"/>
        <v>1.2875387182986</v>
      </c>
      <c r="H1215" s="70">
        <f t="shared" ca="1" si="352"/>
        <v>1.0468404099999999</v>
      </c>
      <c r="I1215" s="69">
        <f t="shared" si="341"/>
        <v>4.65E-2</v>
      </c>
      <c r="J1215" s="71">
        <f t="shared" si="342"/>
        <v>45184</v>
      </c>
      <c r="K1215" s="72">
        <f t="shared" si="343"/>
        <v>101</v>
      </c>
      <c r="L1215" s="73">
        <f t="shared" si="354"/>
        <v>101</v>
      </c>
      <c r="M1215" s="74">
        <f t="shared" si="355"/>
        <v>1.018383512</v>
      </c>
      <c r="N1215" s="74">
        <f t="shared" ca="1" si="356"/>
        <v>1.0660850129999999</v>
      </c>
      <c r="O1215" s="73">
        <f t="shared" si="344"/>
        <v>0</v>
      </c>
      <c r="P1215" s="70">
        <f t="shared" ca="1" si="345"/>
        <v>33.042506500000002</v>
      </c>
      <c r="Q1215" s="70">
        <f t="shared" si="346"/>
        <v>0</v>
      </c>
      <c r="R1215" s="75" t="str">
        <f t="shared" si="347"/>
        <v>J=</v>
      </c>
      <c r="S1215" s="71">
        <f t="shared" si="348"/>
        <v>45366</v>
      </c>
    </row>
    <row r="1216" spans="1:19" x14ac:dyDescent="0.15">
      <c r="A1216" s="68">
        <f t="shared" si="340"/>
        <v>45337</v>
      </c>
      <c r="B1216" s="82">
        <f t="shared" ca="1" si="349"/>
        <v>533.36234850000005</v>
      </c>
      <c r="C1216" s="70">
        <f t="shared" si="353"/>
        <v>500</v>
      </c>
      <c r="D1216" s="11">
        <f ca="1">IF(A1216&lt;$B$1,VLOOKUP(A1216,[1]DI!$A$4:$B$15000,2),0)</f>
        <v>0.1115</v>
      </c>
      <c r="E1216" s="70">
        <f t="shared" ca="1" si="350"/>
        <v>1.00041957</v>
      </c>
      <c r="F1216" s="70">
        <f ca="1">(TRUNC(PRODUCT($E$12:$E1215),16))</f>
        <v>1.34841308152857</v>
      </c>
      <c r="G1216" s="70">
        <f t="shared" ca="1" si="351"/>
        <v>1.2875387182986</v>
      </c>
      <c r="H1216" s="70">
        <f t="shared" ca="1" si="352"/>
        <v>1.04727964</v>
      </c>
      <c r="I1216" s="69">
        <f t="shared" si="341"/>
        <v>4.65E-2</v>
      </c>
      <c r="J1216" s="71">
        <f t="shared" si="342"/>
        <v>45184</v>
      </c>
      <c r="K1216" s="72">
        <f t="shared" si="343"/>
        <v>102</v>
      </c>
      <c r="L1216" s="73">
        <f t="shared" si="354"/>
        <v>102</v>
      </c>
      <c r="M1216" s="74">
        <f t="shared" si="355"/>
        <v>1.0185672059999999</v>
      </c>
      <c r="N1216" s="74">
        <f t="shared" ca="1" si="356"/>
        <v>1.0667246969999999</v>
      </c>
      <c r="O1216" s="73">
        <f t="shared" si="344"/>
        <v>0</v>
      </c>
      <c r="P1216" s="70">
        <f t="shared" ca="1" si="345"/>
        <v>33.362348500000003</v>
      </c>
      <c r="Q1216" s="70">
        <f t="shared" si="346"/>
        <v>0</v>
      </c>
      <c r="R1216" s="75" t="str">
        <f t="shared" si="347"/>
        <v>J=</v>
      </c>
      <c r="S1216" s="71">
        <f t="shared" si="348"/>
        <v>45366</v>
      </c>
    </row>
    <row r="1217" spans="1:19" x14ac:dyDescent="0.15">
      <c r="A1217" s="68">
        <f t="shared" si="340"/>
        <v>45338</v>
      </c>
      <c r="B1217" s="82">
        <f t="shared" ca="1" si="349"/>
        <v>533.68237550000003</v>
      </c>
      <c r="C1217" s="70">
        <f t="shared" si="353"/>
        <v>500</v>
      </c>
      <c r="D1217" s="11">
        <f ca="1">IF(A1217&lt;$B$1,VLOOKUP(A1217,[1]DI!$A$4:$B$15000,2),0)</f>
        <v>0.1115</v>
      </c>
      <c r="E1217" s="70">
        <f t="shared" ca="1" si="350"/>
        <v>1.00041957</v>
      </c>
      <c r="F1217" s="70">
        <f ca="1">(TRUNC(PRODUCT($E$12:$E1216),16))</f>
        <v>1.3489788352051799</v>
      </c>
      <c r="G1217" s="70">
        <f t="shared" ca="1" si="351"/>
        <v>1.2875387182986</v>
      </c>
      <c r="H1217" s="70">
        <f t="shared" ca="1" si="352"/>
        <v>1.04771904</v>
      </c>
      <c r="I1217" s="69">
        <f t="shared" si="341"/>
        <v>4.65E-2</v>
      </c>
      <c r="J1217" s="71">
        <f t="shared" si="342"/>
        <v>45184</v>
      </c>
      <c r="K1217" s="72">
        <f t="shared" si="343"/>
        <v>103</v>
      </c>
      <c r="L1217" s="73">
        <f t="shared" si="354"/>
        <v>103</v>
      </c>
      <c r="M1217" s="74">
        <f t="shared" si="355"/>
        <v>1.0187509340000001</v>
      </c>
      <c r="N1217" s="74">
        <f t="shared" ca="1" si="356"/>
        <v>1.0673647509999999</v>
      </c>
      <c r="O1217" s="73">
        <f t="shared" si="344"/>
        <v>0</v>
      </c>
      <c r="P1217" s="70">
        <f t="shared" ca="1" si="345"/>
        <v>33.682375499999999</v>
      </c>
      <c r="Q1217" s="70">
        <f t="shared" si="346"/>
        <v>0</v>
      </c>
      <c r="R1217" s="75" t="str">
        <f t="shared" si="347"/>
        <v>J=</v>
      </c>
      <c r="S1217" s="71">
        <f t="shared" si="348"/>
        <v>45366</v>
      </c>
    </row>
    <row r="1218" spans="1:19" x14ac:dyDescent="0.15">
      <c r="A1218" s="68">
        <f t="shared" si="340"/>
        <v>45339</v>
      </c>
      <c r="B1218" s="82">
        <f t="shared" ca="1" si="349"/>
        <v>534.00260149999997</v>
      </c>
      <c r="C1218" s="70">
        <f t="shared" si="353"/>
        <v>500</v>
      </c>
      <c r="D1218" s="11">
        <f ca="1">IF(A1218&lt;$B$1,VLOOKUP(A1218,[1]DI!$A$4:$B$15000,2),0)</f>
        <v>0</v>
      </c>
      <c r="E1218" s="70">
        <f t="shared" ca="1" si="350"/>
        <v>1</v>
      </c>
      <c r="F1218" s="70">
        <f ca="1">(TRUNC(PRODUCT($E$12:$E1217),16))</f>
        <v>1.34954482625507</v>
      </c>
      <c r="G1218" s="70">
        <f t="shared" ca="1" si="351"/>
        <v>1.2875387182986</v>
      </c>
      <c r="H1218" s="70">
        <f t="shared" ca="1" si="352"/>
        <v>1.04815864</v>
      </c>
      <c r="I1218" s="69">
        <f t="shared" si="341"/>
        <v>4.65E-2</v>
      </c>
      <c r="J1218" s="71">
        <f t="shared" si="342"/>
        <v>45184</v>
      </c>
      <c r="K1218" s="72">
        <f t="shared" si="343"/>
        <v>103</v>
      </c>
      <c r="L1218" s="73">
        <f t="shared" si="354"/>
        <v>104</v>
      </c>
      <c r="M1218" s="74">
        <f t="shared" si="355"/>
        <v>1.0189346939999999</v>
      </c>
      <c r="N1218" s="74">
        <f t="shared" ca="1" si="356"/>
        <v>1.068005203</v>
      </c>
      <c r="O1218" s="73">
        <f t="shared" si="344"/>
        <v>0</v>
      </c>
      <c r="P1218" s="70">
        <f t="shared" ca="1" si="345"/>
        <v>34.002601499999997</v>
      </c>
      <c r="Q1218" s="70">
        <f t="shared" si="346"/>
        <v>0</v>
      </c>
      <c r="R1218" s="75" t="str">
        <f t="shared" si="347"/>
        <v>J=</v>
      </c>
      <c r="S1218" s="71">
        <f t="shared" si="348"/>
        <v>45366</v>
      </c>
    </row>
    <row r="1219" spans="1:19" x14ac:dyDescent="0.15">
      <c r="A1219" s="68">
        <f t="shared" si="340"/>
        <v>45340</v>
      </c>
      <c r="B1219" s="82">
        <f t="shared" ca="1" si="349"/>
        <v>534.00260149999997</v>
      </c>
      <c r="C1219" s="70">
        <f t="shared" si="353"/>
        <v>500</v>
      </c>
      <c r="D1219" s="11">
        <f ca="1">IF(A1219&lt;$B$1,VLOOKUP(A1219,[1]DI!$A$4:$B$15000,2),0)</f>
        <v>0</v>
      </c>
      <c r="E1219" s="70">
        <f t="shared" ca="1" si="350"/>
        <v>1</v>
      </c>
      <c r="F1219" s="70">
        <f ca="1">(TRUNC(PRODUCT($E$12:$E1218),16))</f>
        <v>1.34954482625507</v>
      </c>
      <c r="G1219" s="70">
        <f t="shared" ca="1" si="351"/>
        <v>1.2875387182986</v>
      </c>
      <c r="H1219" s="70">
        <f t="shared" ca="1" si="352"/>
        <v>1.04815864</v>
      </c>
      <c r="I1219" s="69">
        <f t="shared" si="341"/>
        <v>4.65E-2</v>
      </c>
      <c r="J1219" s="71">
        <f t="shared" si="342"/>
        <v>45184</v>
      </c>
      <c r="K1219" s="72">
        <f t="shared" si="343"/>
        <v>103</v>
      </c>
      <c r="L1219" s="73">
        <f t="shared" si="354"/>
        <v>104</v>
      </c>
      <c r="M1219" s="74">
        <f t="shared" si="355"/>
        <v>1.0189346939999999</v>
      </c>
      <c r="N1219" s="74">
        <f t="shared" ca="1" si="356"/>
        <v>1.068005203</v>
      </c>
      <c r="O1219" s="73">
        <f t="shared" si="344"/>
        <v>0</v>
      </c>
      <c r="P1219" s="70">
        <f t="shared" ca="1" si="345"/>
        <v>34.002601499999997</v>
      </c>
      <c r="Q1219" s="70">
        <f t="shared" si="346"/>
        <v>0</v>
      </c>
      <c r="R1219" s="75" t="str">
        <f t="shared" si="347"/>
        <v>J=</v>
      </c>
      <c r="S1219" s="71">
        <f t="shared" si="348"/>
        <v>45366</v>
      </c>
    </row>
    <row r="1220" spans="1:19" x14ac:dyDescent="0.15">
      <c r="A1220" s="68">
        <f t="shared" si="340"/>
        <v>45341</v>
      </c>
      <c r="B1220" s="82">
        <f t="shared" ca="1" si="349"/>
        <v>534.00260149999997</v>
      </c>
      <c r="C1220" s="70">
        <f t="shared" si="353"/>
        <v>500</v>
      </c>
      <c r="D1220" s="11">
        <f ca="1">IF(A1220&lt;$B$1,VLOOKUP(A1220,[1]DI!$A$4:$B$15000,2),0)</f>
        <v>0.1115</v>
      </c>
      <c r="E1220" s="70">
        <f t="shared" ca="1" si="350"/>
        <v>1.00041957</v>
      </c>
      <c r="F1220" s="70">
        <f ca="1">(TRUNC(PRODUCT($E$12:$E1219),16))</f>
        <v>1.34954482625507</v>
      </c>
      <c r="G1220" s="70">
        <f t="shared" ca="1" si="351"/>
        <v>1.2875387182986</v>
      </c>
      <c r="H1220" s="70">
        <f t="shared" ca="1" si="352"/>
        <v>1.04815864</v>
      </c>
      <c r="I1220" s="69">
        <f t="shared" si="341"/>
        <v>4.65E-2</v>
      </c>
      <c r="J1220" s="71">
        <f t="shared" si="342"/>
        <v>45184</v>
      </c>
      <c r="K1220" s="72">
        <f t="shared" si="343"/>
        <v>104</v>
      </c>
      <c r="L1220" s="73">
        <f t="shared" si="354"/>
        <v>104</v>
      </c>
      <c r="M1220" s="74">
        <f t="shared" si="355"/>
        <v>1.0189346939999999</v>
      </c>
      <c r="N1220" s="74">
        <f t="shared" ca="1" si="356"/>
        <v>1.068005203</v>
      </c>
      <c r="O1220" s="73">
        <f t="shared" si="344"/>
        <v>0</v>
      </c>
      <c r="P1220" s="70">
        <f t="shared" ca="1" si="345"/>
        <v>34.002601499999997</v>
      </c>
      <c r="Q1220" s="70">
        <f t="shared" si="346"/>
        <v>0</v>
      </c>
      <c r="R1220" s="75" t="str">
        <f t="shared" si="347"/>
        <v>J=</v>
      </c>
      <c r="S1220" s="71">
        <f t="shared" si="348"/>
        <v>45366</v>
      </c>
    </row>
    <row r="1221" spans="1:19" x14ac:dyDescent="0.15">
      <c r="A1221" s="68">
        <f t="shared" si="340"/>
        <v>45342</v>
      </c>
      <c r="B1221" s="82">
        <f t="shared" ca="1" si="349"/>
        <v>534.32301299999995</v>
      </c>
      <c r="C1221" s="70">
        <f t="shared" si="353"/>
        <v>500</v>
      </c>
      <c r="D1221" s="11">
        <f ca="1">IF(A1221&lt;$B$1,VLOOKUP(A1221,[1]DI!$A$4:$B$15000,2),0)</f>
        <v>0.1115</v>
      </c>
      <c r="E1221" s="70">
        <f t="shared" ca="1" si="350"/>
        <v>1.00041957</v>
      </c>
      <c r="F1221" s="70">
        <f ca="1">(TRUNC(PRODUCT($E$12:$E1220),16))</f>
        <v>1.3501110547778199</v>
      </c>
      <c r="G1221" s="70">
        <f t="shared" ca="1" si="351"/>
        <v>1.2875387182986</v>
      </c>
      <c r="H1221" s="70">
        <f t="shared" ca="1" si="352"/>
        <v>1.0485984100000001</v>
      </c>
      <c r="I1221" s="69">
        <f t="shared" si="341"/>
        <v>4.65E-2</v>
      </c>
      <c r="J1221" s="71">
        <f t="shared" si="342"/>
        <v>45184</v>
      </c>
      <c r="K1221" s="72">
        <f t="shared" si="343"/>
        <v>105</v>
      </c>
      <c r="L1221" s="73">
        <f t="shared" si="354"/>
        <v>105</v>
      </c>
      <c r="M1221" s="74">
        <f t="shared" si="355"/>
        <v>1.0191184879999999</v>
      </c>
      <c r="N1221" s="74">
        <f t="shared" ca="1" si="356"/>
        <v>1.0686460259999999</v>
      </c>
      <c r="O1221" s="73">
        <f t="shared" si="344"/>
        <v>0</v>
      </c>
      <c r="P1221" s="70">
        <f t="shared" ca="1" si="345"/>
        <v>34.323013000000003</v>
      </c>
      <c r="Q1221" s="70">
        <f t="shared" si="346"/>
        <v>0</v>
      </c>
      <c r="R1221" s="75" t="str">
        <f t="shared" si="347"/>
        <v>J=</v>
      </c>
      <c r="S1221" s="71">
        <f t="shared" si="348"/>
        <v>45366</v>
      </c>
    </row>
    <row r="1222" spans="1:19" x14ac:dyDescent="0.15">
      <c r="A1222" s="68">
        <f t="shared" si="340"/>
        <v>45343</v>
      </c>
      <c r="B1222" s="82">
        <f t="shared" ca="1" si="349"/>
        <v>534.64361948999999</v>
      </c>
      <c r="C1222" s="70">
        <f t="shared" si="353"/>
        <v>500</v>
      </c>
      <c r="D1222" s="11">
        <f ca="1">IF(A1222&lt;$B$1,VLOOKUP(A1222,[1]DI!$A$4:$B$15000,2),0)</f>
        <v>0.1115</v>
      </c>
      <c r="E1222" s="70">
        <f t="shared" ca="1" si="350"/>
        <v>1.00041957</v>
      </c>
      <c r="F1222" s="70">
        <f ca="1">(TRUNC(PRODUCT($E$12:$E1221),16))</f>
        <v>1.3506775208730799</v>
      </c>
      <c r="G1222" s="70">
        <f t="shared" ca="1" si="351"/>
        <v>1.2875387182986</v>
      </c>
      <c r="H1222" s="70">
        <f t="shared" ca="1" si="352"/>
        <v>1.0490383700000001</v>
      </c>
      <c r="I1222" s="69">
        <f t="shared" si="341"/>
        <v>4.65E-2</v>
      </c>
      <c r="J1222" s="71">
        <f t="shared" si="342"/>
        <v>45184</v>
      </c>
      <c r="K1222" s="72">
        <f t="shared" si="343"/>
        <v>106</v>
      </c>
      <c r="L1222" s="73">
        <f t="shared" si="354"/>
        <v>106</v>
      </c>
      <c r="M1222" s="74">
        <f t="shared" si="355"/>
        <v>1.019302315</v>
      </c>
      <c r="N1222" s="74">
        <f t="shared" ca="1" si="356"/>
        <v>1.0692872389999999</v>
      </c>
      <c r="O1222" s="73">
        <f t="shared" si="344"/>
        <v>0</v>
      </c>
      <c r="P1222" s="70">
        <f t="shared" ca="1" si="345"/>
        <v>34.643619489999999</v>
      </c>
      <c r="Q1222" s="70">
        <f t="shared" si="346"/>
        <v>0</v>
      </c>
      <c r="R1222" s="75" t="str">
        <f t="shared" si="347"/>
        <v>J=</v>
      </c>
      <c r="S1222" s="71">
        <f t="shared" si="348"/>
        <v>45366</v>
      </c>
    </row>
    <row r="1223" spans="1:19" x14ac:dyDescent="0.15">
      <c r="A1223" s="68">
        <f t="shared" si="340"/>
        <v>45344</v>
      </c>
      <c r="B1223" s="82">
        <f t="shared" ca="1" si="349"/>
        <v>534.96442100000002</v>
      </c>
      <c r="C1223" s="70">
        <f t="shared" si="353"/>
        <v>500</v>
      </c>
      <c r="D1223" s="11">
        <f ca="1">IF(A1223&lt;$B$1,VLOOKUP(A1223,[1]DI!$A$4:$B$15000,2),0)</f>
        <v>0.1115</v>
      </c>
      <c r="E1223" s="70">
        <f t="shared" ca="1" si="350"/>
        <v>1.00041957</v>
      </c>
      <c r="F1223" s="70">
        <f ca="1">(TRUNC(PRODUCT($E$12:$E1222),16))</f>
        <v>1.3512442246405101</v>
      </c>
      <c r="G1223" s="70">
        <f t="shared" ca="1" si="351"/>
        <v>1.2875387182986</v>
      </c>
      <c r="H1223" s="70">
        <f t="shared" ca="1" si="352"/>
        <v>1.0494785200000001</v>
      </c>
      <c r="I1223" s="69">
        <f t="shared" si="341"/>
        <v>4.65E-2</v>
      </c>
      <c r="J1223" s="71">
        <f t="shared" si="342"/>
        <v>45184</v>
      </c>
      <c r="K1223" s="72">
        <f t="shared" si="343"/>
        <v>107</v>
      </c>
      <c r="L1223" s="73">
        <f t="shared" si="354"/>
        <v>107</v>
      </c>
      <c r="M1223" s="74">
        <f t="shared" si="355"/>
        <v>1.0194861749999999</v>
      </c>
      <c r="N1223" s="74">
        <f t="shared" ca="1" si="356"/>
        <v>1.0699288419999999</v>
      </c>
      <c r="O1223" s="73">
        <f t="shared" si="344"/>
        <v>0</v>
      </c>
      <c r="P1223" s="70">
        <f t="shared" ca="1" si="345"/>
        <v>34.964421000000002</v>
      </c>
      <c r="Q1223" s="70">
        <f t="shared" si="346"/>
        <v>0</v>
      </c>
      <c r="R1223" s="75" t="str">
        <f t="shared" si="347"/>
        <v>J=</v>
      </c>
      <c r="S1223" s="71">
        <f t="shared" si="348"/>
        <v>45366</v>
      </c>
    </row>
    <row r="1224" spans="1:19" x14ac:dyDescent="0.15">
      <c r="A1224" s="68">
        <f t="shared" si="340"/>
        <v>45345</v>
      </c>
      <c r="B1224" s="82">
        <f t="shared" ca="1" si="349"/>
        <v>535.28541249</v>
      </c>
      <c r="C1224" s="70">
        <f t="shared" si="353"/>
        <v>500</v>
      </c>
      <c r="D1224" s="11">
        <f ca="1">IF(A1224&lt;$B$1,VLOOKUP(A1224,[1]DI!$A$4:$B$15000,2),0)</f>
        <v>0.1115</v>
      </c>
      <c r="E1224" s="70">
        <f t="shared" ca="1" si="350"/>
        <v>1.00041957</v>
      </c>
      <c r="F1224" s="70">
        <f ca="1">(TRUNC(PRODUCT($E$12:$E1223),16))</f>
        <v>1.35181116617984</v>
      </c>
      <c r="G1224" s="70">
        <f t="shared" ca="1" si="351"/>
        <v>1.2875387182986</v>
      </c>
      <c r="H1224" s="70">
        <f t="shared" ca="1" si="352"/>
        <v>1.0499188500000001</v>
      </c>
      <c r="I1224" s="69">
        <f t="shared" si="341"/>
        <v>4.65E-2</v>
      </c>
      <c r="J1224" s="71">
        <f t="shared" si="342"/>
        <v>45184</v>
      </c>
      <c r="K1224" s="72">
        <f t="shared" si="343"/>
        <v>108</v>
      </c>
      <c r="L1224" s="73">
        <f t="shared" si="354"/>
        <v>108</v>
      </c>
      <c r="M1224" s="74">
        <f t="shared" si="355"/>
        <v>1.0196700679999999</v>
      </c>
      <c r="N1224" s="74">
        <f t="shared" ca="1" si="356"/>
        <v>1.0705708249999999</v>
      </c>
      <c r="O1224" s="73">
        <f t="shared" si="344"/>
        <v>0</v>
      </c>
      <c r="P1224" s="70">
        <f t="shared" ca="1" si="345"/>
        <v>35.285412489999999</v>
      </c>
      <c r="Q1224" s="70">
        <f t="shared" si="346"/>
        <v>0</v>
      </c>
      <c r="R1224" s="75" t="str">
        <f t="shared" si="347"/>
        <v>J=</v>
      </c>
      <c r="S1224" s="71">
        <f t="shared" si="348"/>
        <v>45366</v>
      </c>
    </row>
    <row r="1225" spans="1:19" x14ac:dyDescent="0.15">
      <c r="A1225" s="68">
        <f t="shared" si="340"/>
        <v>45346</v>
      </c>
      <c r="B1225" s="82">
        <f t="shared" ca="1" si="349"/>
        <v>535.60659450000003</v>
      </c>
      <c r="C1225" s="70">
        <f t="shared" si="353"/>
        <v>500</v>
      </c>
      <c r="D1225" s="11">
        <f ca="1">IF(A1225&lt;$B$1,VLOOKUP(A1225,[1]DI!$A$4:$B$15000,2),0)</f>
        <v>0</v>
      </c>
      <c r="E1225" s="70">
        <f t="shared" ca="1" si="350"/>
        <v>1</v>
      </c>
      <c r="F1225" s="70">
        <f ca="1">(TRUNC(PRODUCT($E$12:$E1224),16))</f>
        <v>1.35237834559084</v>
      </c>
      <c r="G1225" s="70">
        <f t="shared" ca="1" si="351"/>
        <v>1.2875387182986</v>
      </c>
      <c r="H1225" s="70">
        <f t="shared" ca="1" si="352"/>
        <v>1.0503593600000001</v>
      </c>
      <c r="I1225" s="69">
        <f t="shared" si="341"/>
        <v>4.65E-2</v>
      </c>
      <c r="J1225" s="71">
        <f t="shared" si="342"/>
        <v>45184</v>
      </c>
      <c r="K1225" s="72">
        <f t="shared" si="343"/>
        <v>108</v>
      </c>
      <c r="L1225" s="73">
        <f t="shared" si="354"/>
        <v>109</v>
      </c>
      <c r="M1225" s="74">
        <f t="shared" si="355"/>
        <v>1.0198539950000001</v>
      </c>
      <c r="N1225" s="74">
        <f t="shared" ca="1" si="356"/>
        <v>1.0712131890000001</v>
      </c>
      <c r="O1225" s="73">
        <f t="shared" si="344"/>
        <v>0</v>
      </c>
      <c r="P1225" s="70">
        <f t="shared" ca="1" si="345"/>
        <v>35.6065945</v>
      </c>
      <c r="Q1225" s="70">
        <f t="shared" si="346"/>
        <v>0</v>
      </c>
      <c r="R1225" s="75" t="str">
        <f t="shared" si="347"/>
        <v>J=</v>
      </c>
      <c r="S1225" s="71">
        <f t="shared" si="348"/>
        <v>45366</v>
      </c>
    </row>
    <row r="1226" spans="1:19" x14ac:dyDescent="0.15">
      <c r="A1226" s="68">
        <f t="shared" si="340"/>
        <v>45347</v>
      </c>
      <c r="B1226" s="82">
        <f t="shared" ca="1" si="349"/>
        <v>535.60659450000003</v>
      </c>
      <c r="C1226" s="70">
        <f t="shared" si="353"/>
        <v>500</v>
      </c>
      <c r="D1226" s="11">
        <f ca="1">IF(A1226&lt;$B$1,VLOOKUP(A1226,[1]DI!$A$4:$B$15000,2),0)</f>
        <v>0</v>
      </c>
      <c r="E1226" s="70">
        <f t="shared" ca="1" si="350"/>
        <v>1</v>
      </c>
      <c r="F1226" s="70">
        <f ca="1">(TRUNC(PRODUCT($E$12:$E1225),16))</f>
        <v>1.35237834559084</v>
      </c>
      <c r="G1226" s="70">
        <f t="shared" ca="1" si="351"/>
        <v>1.2875387182986</v>
      </c>
      <c r="H1226" s="70">
        <f t="shared" ca="1" si="352"/>
        <v>1.0503593600000001</v>
      </c>
      <c r="I1226" s="69">
        <f t="shared" si="341"/>
        <v>4.65E-2</v>
      </c>
      <c r="J1226" s="71">
        <f t="shared" si="342"/>
        <v>45184</v>
      </c>
      <c r="K1226" s="72">
        <f t="shared" si="343"/>
        <v>108</v>
      </c>
      <c r="L1226" s="73">
        <f t="shared" si="354"/>
        <v>109</v>
      </c>
      <c r="M1226" s="74">
        <f t="shared" si="355"/>
        <v>1.0198539950000001</v>
      </c>
      <c r="N1226" s="74">
        <f t="shared" ca="1" si="356"/>
        <v>1.0712131890000001</v>
      </c>
      <c r="O1226" s="73">
        <f t="shared" si="344"/>
        <v>0</v>
      </c>
      <c r="P1226" s="70">
        <f t="shared" ca="1" si="345"/>
        <v>35.6065945</v>
      </c>
      <c r="Q1226" s="70">
        <f t="shared" si="346"/>
        <v>0</v>
      </c>
      <c r="R1226" s="75" t="str">
        <f t="shared" si="347"/>
        <v>J=</v>
      </c>
      <c r="S1226" s="71">
        <f t="shared" si="348"/>
        <v>45366</v>
      </c>
    </row>
    <row r="1227" spans="1:19" x14ac:dyDescent="0.15">
      <c r="A1227" s="68">
        <f t="shared" si="340"/>
        <v>45348</v>
      </c>
      <c r="B1227" s="82">
        <f t="shared" ca="1" si="349"/>
        <v>535.60659450000003</v>
      </c>
      <c r="C1227" s="70">
        <f t="shared" si="353"/>
        <v>500</v>
      </c>
      <c r="D1227" s="11">
        <f ca="1">IF(A1227&lt;$B$1,VLOOKUP(A1227,[1]DI!$A$4:$B$15000,2),0)</f>
        <v>0.1115</v>
      </c>
      <c r="E1227" s="70">
        <f t="shared" ca="1" si="350"/>
        <v>1.00041957</v>
      </c>
      <c r="F1227" s="70">
        <f ca="1">(TRUNC(PRODUCT($E$12:$E1226),16))</f>
        <v>1.35237834559084</v>
      </c>
      <c r="G1227" s="70">
        <f t="shared" ca="1" si="351"/>
        <v>1.2875387182986</v>
      </c>
      <c r="H1227" s="70">
        <f t="shared" ca="1" si="352"/>
        <v>1.0503593600000001</v>
      </c>
      <c r="I1227" s="69">
        <f t="shared" si="341"/>
        <v>4.65E-2</v>
      </c>
      <c r="J1227" s="71">
        <f t="shared" si="342"/>
        <v>45184</v>
      </c>
      <c r="K1227" s="72">
        <f t="shared" si="343"/>
        <v>109</v>
      </c>
      <c r="L1227" s="73">
        <f t="shared" si="354"/>
        <v>109</v>
      </c>
      <c r="M1227" s="74">
        <f t="shared" si="355"/>
        <v>1.0198539950000001</v>
      </c>
      <c r="N1227" s="74">
        <f t="shared" ca="1" si="356"/>
        <v>1.0712131890000001</v>
      </c>
      <c r="O1227" s="73">
        <f t="shared" si="344"/>
        <v>0</v>
      </c>
      <c r="P1227" s="70">
        <f t="shared" ca="1" si="345"/>
        <v>35.6065945</v>
      </c>
      <c r="Q1227" s="70">
        <f t="shared" si="346"/>
        <v>0</v>
      </c>
      <c r="R1227" s="75" t="str">
        <f t="shared" si="347"/>
        <v>J=</v>
      </c>
      <c r="S1227" s="71">
        <f t="shared" si="348"/>
        <v>45366</v>
      </c>
    </row>
    <row r="1228" spans="1:19" x14ac:dyDescent="0.15">
      <c r="A1228" s="68">
        <f t="shared" si="340"/>
        <v>45349</v>
      </c>
      <c r="B1228" s="82">
        <f t="shared" ca="1" si="349"/>
        <v>535.92797199999995</v>
      </c>
      <c r="C1228" s="70">
        <f t="shared" si="353"/>
        <v>500</v>
      </c>
      <c r="D1228" s="11">
        <f ca="1">IF(A1228&lt;$B$1,VLOOKUP(A1228,[1]DI!$A$4:$B$15000,2),0)</f>
        <v>0.1115</v>
      </c>
      <c r="E1228" s="70">
        <f t="shared" ca="1" si="350"/>
        <v>1.00041957</v>
      </c>
      <c r="F1228" s="70">
        <f ca="1">(TRUNC(PRODUCT($E$12:$E1227),16))</f>
        <v>1.3529457629732999</v>
      </c>
      <c r="G1228" s="70">
        <f t="shared" ca="1" si="351"/>
        <v>1.2875387182986</v>
      </c>
      <c r="H1228" s="70">
        <f t="shared" ca="1" si="352"/>
        <v>1.05080006</v>
      </c>
      <c r="I1228" s="69">
        <f t="shared" si="341"/>
        <v>4.65E-2</v>
      </c>
      <c r="J1228" s="71">
        <f t="shared" si="342"/>
        <v>45184</v>
      </c>
      <c r="K1228" s="72">
        <f t="shared" si="343"/>
        <v>110</v>
      </c>
      <c r="L1228" s="73">
        <f t="shared" si="354"/>
        <v>110</v>
      </c>
      <c r="M1228" s="74">
        <f t="shared" si="355"/>
        <v>1.0200379550000001</v>
      </c>
      <c r="N1228" s="74">
        <f t="shared" ca="1" si="356"/>
        <v>1.0718559439999999</v>
      </c>
      <c r="O1228" s="73">
        <f t="shared" si="344"/>
        <v>0</v>
      </c>
      <c r="P1228" s="70">
        <f t="shared" ca="1" si="345"/>
        <v>35.927971999999997</v>
      </c>
      <c r="Q1228" s="70">
        <f t="shared" si="346"/>
        <v>0</v>
      </c>
      <c r="R1228" s="75" t="str">
        <f t="shared" si="347"/>
        <v>J=</v>
      </c>
      <c r="S1228" s="71">
        <f t="shared" si="348"/>
        <v>45366</v>
      </c>
    </row>
    <row r="1229" spans="1:19" x14ac:dyDescent="0.15">
      <c r="A1229" s="68">
        <f t="shared" ref="A1229:A1292" si="357">(A1228+1)</f>
        <v>45350</v>
      </c>
      <c r="B1229" s="82">
        <f t="shared" ca="1" si="349"/>
        <v>536.24953949999997</v>
      </c>
      <c r="C1229" s="70">
        <f t="shared" si="353"/>
        <v>500</v>
      </c>
      <c r="D1229" s="11">
        <f ca="1">IF(A1229&lt;$B$1,VLOOKUP(A1229,[1]DI!$A$4:$B$15000,2),0)</f>
        <v>0.1115</v>
      </c>
      <c r="E1229" s="70">
        <f t="shared" ca="1" si="350"/>
        <v>1.00041957</v>
      </c>
      <c r="F1229" s="70">
        <f ca="1">(TRUNC(PRODUCT($E$12:$E1228),16))</f>
        <v>1.3535134184270701</v>
      </c>
      <c r="G1229" s="70">
        <f t="shared" ca="1" si="351"/>
        <v>1.2875387182986</v>
      </c>
      <c r="H1229" s="70">
        <f t="shared" ca="1" si="352"/>
        <v>1.05124094</v>
      </c>
      <c r="I1229" s="69">
        <f t="shared" ref="I1229:I1292" si="358">I1228</f>
        <v>4.65E-2</v>
      </c>
      <c r="J1229" s="71">
        <f t="shared" ref="J1229:J1292" si="359">IF(O1228&gt;0,VLOOKUP(O1228,U$12:AE$48,2),J1228)</f>
        <v>45184</v>
      </c>
      <c r="K1229" s="72">
        <f t="shared" ref="K1229:K1292" si="360">IF(A1229&gt;J1229,IF(NETWORKDAYS(J1229,A1229,$U$72:$U$436)-1=0,1,NETWORKDAYS(J1229,A1229,$U$72:$U$436)-1),0)</f>
        <v>111</v>
      </c>
      <c r="L1229" s="73">
        <f t="shared" si="354"/>
        <v>111</v>
      </c>
      <c r="M1229" s="74">
        <f t="shared" si="355"/>
        <v>1.020221947</v>
      </c>
      <c r="N1229" s="74">
        <f t="shared" ca="1" si="356"/>
        <v>1.072499079</v>
      </c>
      <c r="O1229" s="73">
        <f t="shared" ref="O1229:O1292" si="361">IF(VLOOKUP(A1229,V$12:AC$60,8)=VLOOKUP(A1228,V$12:AC$60,8),0,VLOOKUP(A1229,V$12:AC$60,8))</f>
        <v>0</v>
      </c>
      <c r="P1229" s="70">
        <f t="shared" ref="P1229:P1292" ca="1" si="362">TRUNC(((N1229-1)*C1229),8)</f>
        <v>36.249539499999997</v>
      </c>
      <c r="Q1229" s="70">
        <f t="shared" ref="Q1229:Q1292" si="363">IF(O1229&gt;0,VLOOKUP(O1229,$U$12:$Z$60,6),0)</f>
        <v>0</v>
      </c>
      <c r="R1229" s="75" t="str">
        <f t="shared" ref="R1229:R1292" si="364">IF(O1228&gt;0,VLOOKUP(O1228,U$12:AE$60,10),R1228)</f>
        <v>J=</v>
      </c>
      <c r="S1229" s="71">
        <f t="shared" ref="S1229:S1292" si="365">IF(O1228&gt;0,VLOOKUP(O1228,U$12:AE$60,11),S1228)</f>
        <v>45366</v>
      </c>
    </row>
    <row r="1230" spans="1:19" x14ac:dyDescent="0.15">
      <c r="A1230" s="68">
        <f t="shared" si="357"/>
        <v>45351</v>
      </c>
      <c r="B1230" s="82">
        <f t="shared" ref="B1230:B1293" ca="1" si="366">IF(A1230&lt;=TODAY(),C1230+P1230,IF(AND(A1230&gt;TODAY(),A1230&lt;=$B$1),IF(VLOOKUP(TODAY(),$A$10:$D$10000,4,FALSE)=0,"n.d",C1230+P1230),"n.d"))</f>
        <v>536.5713025</v>
      </c>
      <c r="C1230" s="70">
        <f t="shared" si="353"/>
        <v>500</v>
      </c>
      <c r="D1230" s="11">
        <f ca="1">IF(A1230&lt;$B$1,VLOOKUP(A1230,[1]DI!$A$4:$B$15000,2),0)</f>
        <v>0.1115</v>
      </c>
      <c r="E1230" s="70">
        <f t="shared" ref="E1230:E1293" ca="1" si="367">IF(A1230&lt;A$10,1,ROUND(((1+D1230)^(1/252)),8))</f>
        <v>1.00041957</v>
      </c>
      <c r="F1230" s="70">
        <f ca="1">(TRUNC(PRODUCT($E$12:$E1229),16))</f>
        <v>1.3540813120520401</v>
      </c>
      <c r="G1230" s="70">
        <f t="shared" ref="G1230:G1293" ca="1" si="368">IF(O1229&gt;0,F1229,G1229)</f>
        <v>1.2875387182986</v>
      </c>
      <c r="H1230" s="70">
        <f t="shared" ref="H1230:H1293" ca="1" si="369">ROUND(F1230/G1230,8)</f>
        <v>1.0516820099999999</v>
      </c>
      <c r="I1230" s="69">
        <f t="shared" si="358"/>
        <v>4.65E-2</v>
      </c>
      <c r="J1230" s="71">
        <f t="shared" si="359"/>
        <v>45184</v>
      </c>
      <c r="K1230" s="72">
        <f t="shared" si="360"/>
        <v>112</v>
      </c>
      <c r="L1230" s="73">
        <f t="shared" si="354"/>
        <v>112</v>
      </c>
      <c r="M1230" s="74">
        <f t="shared" si="355"/>
        <v>1.0204059729999999</v>
      </c>
      <c r="N1230" s="74">
        <f t="shared" ca="1" si="356"/>
        <v>1.0731426049999999</v>
      </c>
      <c r="O1230" s="73">
        <f t="shared" si="361"/>
        <v>0</v>
      </c>
      <c r="P1230" s="70">
        <f t="shared" ca="1" si="362"/>
        <v>36.571302500000002</v>
      </c>
      <c r="Q1230" s="70">
        <f t="shared" si="363"/>
        <v>0</v>
      </c>
      <c r="R1230" s="75" t="str">
        <f t="shared" si="364"/>
        <v>J=</v>
      </c>
      <c r="S1230" s="71">
        <f t="shared" si="365"/>
        <v>45366</v>
      </c>
    </row>
    <row r="1231" spans="1:19" x14ac:dyDescent="0.15">
      <c r="A1231" s="68">
        <f t="shared" si="357"/>
        <v>45352</v>
      </c>
      <c r="B1231" s="82">
        <f t="shared" ca="1" si="366"/>
        <v>536.89326149999999</v>
      </c>
      <c r="C1231" s="70">
        <f t="shared" si="353"/>
        <v>500</v>
      </c>
      <c r="D1231" s="11">
        <f ca="1">IF(A1231&lt;$B$1,VLOOKUP(A1231,[1]DI!$A$4:$B$15000,2),0)</f>
        <v>0.1115</v>
      </c>
      <c r="E1231" s="70">
        <f t="shared" ca="1" si="367"/>
        <v>1.00041957</v>
      </c>
      <c r="F1231" s="70">
        <f ca="1">(TRUNC(PRODUCT($E$12:$E1230),16))</f>
        <v>1.35464944394813</v>
      </c>
      <c r="G1231" s="70">
        <f t="shared" ca="1" si="368"/>
        <v>1.2875387182986</v>
      </c>
      <c r="H1231" s="70">
        <f t="shared" ca="1" si="369"/>
        <v>1.0521232700000001</v>
      </c>
      <c r="I1231" s="69">
        <f t="shared" si="358"/>
        <v>4.65E-2</v>
      </c>
      <c r="J1231" s="71">
        <f t="shared" si="359"/>
        <v>45184</v>
      </c>
      <c r="K1231" s="72">
        <f t="shared" si="360"/>
        <v>113</v>
      </c>
      <c r="L1231" s="73">
        <f t="shared" si="354"/>
        <v>113</v>
      </c>
      <c r="M1231" s="74">
        <f t="shared" si="355"/>
        <v>1.020590033</v>
      </c>
      <c r="N1231" s="74">
        <f t="shared" ca="1" si="356"/>
        <v>1.0737865230000001</v>
      </c>
      <c r="O1231" s="73">
        <f t="shared" si="361"/>
        <v>0</v>
      </c>
      <c r="P1231" s="70">
        <f t="shared" ca="1" si="362"/>
        <v>36.893261500000001</v>
      </c>
      <c r="Q1231" s="70">
        <f t="shared" si="363"/>
        <v>0</v>
      </c>
      <c r="R1231" s="75" t="str">
        <f t="shared" si="364"/>
        <v>J=</v>
      </c>
      <c r="S1231" s="71">
        <f t="shared" si="365"/>
        <v>45366</v>
      </c>
    </row>
    <row r="1232" spans="1:19" x14ac:dyDescent="0.15">
      <c r="A1232" s="68">
        <f t="shared" si="357"/>
        <v>45353</v>
      </c>
      <c r="B1232" s="82">
        <f t="shared" ca="1" si="366"/>
        <v>537.21541049999996</v>
      </c>
      <c r="C1232" s="70">
        <f t="shared" si="353"/>
        <v>500</v>
      </c>
      <c r="D1232" s="11">
        <f ca="1">IF(A1232&lt;$B$1,VLOOKUP(A1232,[1]DI!$A$4:$B$15000,2),0)</f>
        <v>0</v>
      </c>
      <c r="E1232" s="70">
        <f t="shared" ca="1" si="367"/>
        <v>1</v>
      </c>
      <c r="F1232" s="70">
        <f ca="1">(TRUNC(PRODUCT($E$12:$E1231),16))</f>
        <v>1.3552178142153299</v>
      </c>
      <c r="G1232" s="70">
        <f t="shared" ca="1" si="368"/>
        <v>1.2875387182986</v>
      </c>
      <c r="H1232" s="70">
        <f t="shared" ca="1" si="369"/>
        <v>1.05256471</v>
      </c>
      <c r="I1232" s="69">
        <f t="shared" si="358"/>
        <v>4.65E-2</v>
      </c>
      <c r="J1232" s="71">
        <f t="shared" si="359"/>
        <v>45184</v>
      </c>
      <c r="K1232" s="72">
        <f t="shared" si="360"/>
        <v>113</v>
      </c>
      <c r="L1232" s="73">
        <f t="shared" si="354"/>
        <v>114</v>
      </c>
      <c r="M1232" s="74">
        <f t="shared" si="355"/>
        <v>1.020774125</v>
      </c>
      <c r="N1232" s="74">
        <f t="shared" ca="1" si="356"/>
        <v>1.074430821</v>
      </c>
      <c r="O1232" s="73">
        <f t="shared" si="361"/>
        <v>0</v>
      </c>
      <c r="P1232" s="70">
        <f t="shared" ca="1" si="362"/>
        <v>37.215410499999997</v>
      </c>
      <c r="Q1232" s="70">
        <f t="shared" si="363"/>
        <v>0</v>
      </c>
      <c r="R1232" s="75" t="str">
        <f t="shared" si="364"/>
        <v>J=</v>
      </c>
      <c r="S1232" s="71">
        <f t="shared" si="365"/>
        <v>45366</v>
      </c>
    </row>
    <row r="1233" spans="1:19" x14ac:dyDescent="0.15">
      <c r="A1233" s="68">
        <f t="shared" si="357"/>
        <v>45354</v>
      </c>
      <c r="B1233" s="82">
        <f t="shared" ca="1" si="366"/>
        <v>537.21541049999996</v>
      </c>
      <c r="C1233" s="70">
        <f t="shared" si="353"/>
        <v>500</v>
      </c>
      <c r="D1233" s="11">
        <f ca="1">IF(A1233&lt;$B$1,VLOOKUP(A1233,[1]DI!$A$4:$B$15000,2),0)</f>
        <v>0</v>
      </c>
      <c r="E1233" s="70">
        <f t="shared" ca="1" si="367"/>
        <v>1</v>
      </c>
      <c r="F1233" s="70">
        <f ca="1">(TRUNC(PRODUCT($E$12:$E1232),16))</f>
        <v>1.3552178142153299</v>
      </c>
      <c r="G1233" s="70">
        <f t="shared" ca="1" si="368"/>
        <v>1.2875387182986</v>
      </c>
      <c r="H1233" s="70">
        <f t="shared" ca="1" si="369"/>
        <v>1.05256471</v>
      </c>
      <c r="I1233" s="69">
        <f t="shared" si="358"/>
        <v>4.65E-2</v>
      </c>
      <c r="J1233" s="71">
        <f t="shared" si="359"/>
        <v>45184</v>
      </c>
      <c r="K1233" s="72">
        <f t="shared" si="360"/>
        <v>113</v>
      </c>
      <c r="L1233" s="73">
        <f t="shared" si="354"/>
        <v>114</v>
      </c>
      <c r="M1233" s="74">
        <f t="shared" si="355"/>
        <v>1.020774125</v>
      </c>
      <c r="N1233" s="74">
        <f t="shared" ca="1" si="356"/>
        <v>1.074430821</v>
      </c>
      <c r="O1233" s="73">
        <f t="shared" si="361"/>
        <v>0</v>
      </c>
      <c r="P1233" s="70">
        <f t="shared" ca="1" si="362"/>
        <v>37.215410499999997</v>
      </c>
      <c r="Q1233" s="70">
        <f t="shared" si="363"/>
        <v>0</v>
      </c>
      <c r="R1233" s="75" t="str">
        <f t="shared" si="364"/>
        <v>J=</v>
      </c>
      <c r="S1233" s="71">
        <f t="shared" si="365"/>
        <v>45366</v>
      </c>
    </row>
    <row r="1234" spans="1:19" x14ac:dyDescent="0.15">
      <c r="A1234" s="68">
        <f t="shared" si="357"/>
        <v>45355</v>
      </c>
      <c r="B1234" s="82">
        <f t="shared" ca="1" si="366"/>
        <v>537.21541049999996</v>
      </c>
      <c r="C1234" s="70">
        <f t="shared" si="353"/>
        <v>500</v>
      </c>
      <c r="D1234" s="11">
        <f ca="1">IF(A1234&lt;$B$1,VLOOKUP(A1234,[1]DI!$A$4:$B$15000,2),0)</f>
        <v>0.1115</v>
      </c>
      <c r="E1234" s="70">
        <f t="shared" ca="1" si="367"/>
        <v>1.00041957</v>
      </c>
      <c r="F1234" s="70">
        <f ca="1">(TRUNC(PRODUCT($E$12:$E1233),16))</f>
        <v>1.3552178142153299</v>
      </c>
      <c r="G1234" s="70">
        <f t="shared" ca="1" si="368"/>
        <v>1.2875387182986</v>
      </c>
      <c r="H1234" s="70">
        <f t="shared" ca="1" si="369"/>
        <v>1.05256471</v>
      </c>
      <c r="I1234" s="69">
        <f t="shared" si="358"/>
        <v>4.65E-2</v>
      </c>
      <c r="J1234" s="71">
        <f t="shared" si="359"/>
        <v>45184</v>
      </c>
      <c r="K1234" s="72">
        <f t="shared" si="360"/>
        <v>114</v>
      </c>
      <c r="L1234" s="73">
        <f t="shared" si="354"/>
        <v>114</v>
      </c>
      <c r="M1234" s="74">
        <f t="shared" si="355"/>
        <v>1.020774125</v>
      </c>
      <c r="N1234" s="74">
        <f t="shared" ca="1" si="356"/>
        <v>1.074430821</v>
      </c>
      <c r="O1234" s="73">
        <f t="shared" si="361"/>
        <v>0</v>
      </c>
      <c r="P1234" s="70">
        <f t="shared" ca="1" si="362"/>
        <v>37.215410499999997</v>
      </c>
      <c r="Q1234" s="70">
        <f t="shared" si="363"/>
        <v>0</v>
      </c>
      <c r="R1234" s="75" t="str">
        <f t="shared" si="364"/>
        <v>J=</v>
      </c>
      <c r="S1234" s="71">
        <f t="shared" si="365"/>
        <v>45366</v>
      </c>
    </row>
    <row r="1235" spans="1:19" x14ac:dyDescent="0.15">
      <c r="A1235" s="68">
        <f t="shared" si="357"/>
        <v>45356</v>
      </c>
      <c r="B1235" s="82">
        <f t="shared" ca="1" si="366"/>
        <v>537.53775050000002</v>
      </c>
      <c r="C1235" s="70">
        <f t="shared" si="353"/>
        <v>500</v>
      </c>
      <c r="D1235" s="11">
        <f ca="1">IF(A1235&lt;$B$1,VLOOKUP(A1235,[1]DI!$A$4:$B$15000,2),0)</f>
        <v>0.1115</v>
      </c>
      <c r="E1235" s="70">
        <f t="shared" ca="1" si="367"/>
        <v>1.00041957</v>
      </c>
      <c r="F1235" s="70">
        <f ca="1">(TRUNC(PRODUCT($E$12:$E1234),16))</f>
        <v>1.35578642295364</v>
      </c>
      <c r="G1235" s="70">
        <f t="shared" ca="1" si="368"/>
        <v>1.2875387182986</v>
      </c>
      <c r="H1235" s="70">
        <f t="shared" ca="1" si="369"/>
        <v>1.0530063300000001</v>
      </c>
      <c r="I1235" s="69">
        <f t="shared" si="358"/>
        <v>4.65E-2</v>
      </c>
      <c r="J1235" s="71">
        <f t="shared" si="359"/>
        <v>45184</v>
      </c>
      <c r="K1235" s="72">
        <f t="shared" si="360"/>
        <v>115</v>
      </c>
      <c r="L1235" s="73">
        <f t="shared" si="354"/>
        <v>115</v>
      </c>
      <c r="M1235" s="74">
        <f t="shared" si="355"/>
        <v>1.0209582509999999</v>
      </c>
      <c r="N1235" s="74">
        <f t="shared" ca="1" si="356"/>
        <v>1.0750755009999999</v>
      </c>
      <c r="O1235" s="73">
        <f t="shared" si="361"/>
        <v>0</v>
      </c>
      <c r="P1235" s="70">
        <f t="shared" ca="1" si="362"/>
        <v>37.537750500000001</v>
      </c>
      <c r="Q1235" s="70">
        <f t="shared" si="363"/>
        <v>0</v>
      </c>
      <c r="R1235" s="75" t="str">
        <f t="shared" si="364"/>
        <v>J=</v>
      </c>
      <c r="S1235" s="71">
        <f t="shared" si="365"/>
        <v>45366</v>
      </c>
    </row>
    <row r="1236" spans="1:19" x14ac:dyDescent="0.15">
      <c r="A1236" s="68">
        <f t="shared" si="357"/>
        <v>45357</v>
      </c>
      <c r="B1236" s="82">
        <f t="shared" ca="1" si="366"/>
        <v>537.86028599999997</v>
      </c>
      <c r="C1236" s="70">
        <f t="shared" si="353"/>
        <v>500</v>
      </c>
      <c r="D1236" s="11">
        <f ca="1">IF(A1236&lt;$B$1,VLOOKUP(A1236,[1]DI!$A$4:$B$15000,2),0)</f>
        <v>0.1115</v>
      </c>
      <c r="E1236" s="70">
        <f t="shared" ca="1" si="367"/>
        <v>1.00041957</v>
      </c>
      <c r="F1236" s="70">
        <f ca="1">(TRUNC(PRODUCT($E$12:$E1235),16))</f>
        <v>1.3563552702631201</v>
      </c>
      <c r="G1236" s="70">
        <f t="shared" ca="1" si="368"/>
        <v>1.2875387182986</v>
      </c>
      <c r="H1236" s="70">
        <f t="shared" ca="1" si="369"/>
        <v>1.05344814</v>
      </c>
      <c r="I1236" s="69">
        <f t="shared" si="358"/>
        <v>4.65E-2</v>
      </c>
      <c r="J1236" s="71">
        <f t="shared" si="359"/>
        <v>45184</v>
      </c>
      <c r="K1236" s="72">
        <f t="shared" si="360"/>
        <v>116</v>
      </c>
      <c r="L1236" s="73">
        <f t="shared" si="354"/>
        <v>116</v>
      </c>
      <c r="M1236" s="74">
        <f t="shared" si="355"/>
        <v>1.0211424099999999</v>
      </c>
      <c r="N1236" s="74">
        <f t="shared" ca="1" si="356"/>
        <v>1.075720572</v>
      </c>
      <c r="O1236" s="73">
        <f t="shared" si="361"/>
        <v>0</v>
      </c>
      <c r="P1236" s="70">
        <f t="shared" ca="1" si="362"/>
        <v>37.860286000000002</v>
      </c>
      <c r="Q1236" s="70">
        <f t="shared" si="363"/>
        <v>0</v>
      </c>
      <c r="R1236" s="75" t="str">
        <f t="shared" si="364"/>
        <v>J=</v>
      </c>
      <c r="S1236" s="71">
        <f t="shared" si="365"/>
        <v>45366</v>
      </c>
    </row>
    <row r="1237" spans="1:19" x14ac:dyDescent="0.15">
      <c r="A1237" s="68">
        <f t="shared" si="357"/>
        <v>45358</v>
      </c>
      <c r="B1237" s="82">
        <f t="shared" ca="1" si="366"/>
        <v>538.18301799999995</v>
      </c>
      <c r="C1237" s="70">
        <f t="shared" ref="C1237:C1300" si="370">(C1236-Q1236)</f>
        <v>500</v>
      </c>
      <c r="D1237" s="11">
        <f ca="1">IF(A1237&lt;$B$1,VLOOKUP(A1237,[1]DI!$A$4:$B$15000,2),0)</f>
        <v>0.1115</v>
      </c>
      <c r="E1237" s="70">
        <f t="shared" ca="1" si="367"/>
        <v>1.00041957</v>
      </c>
      <c r="F1237" s="70">
        <f ca="1">(TRUNC(PRODUCT($E$12:$E1236),16))</f>
        <v>1.35692435624387</v>
      </c>
      <c r="G1237" s="70">
        <f t="shared" ca="1" si="368"/>
        <v>1.2875387182986</v>
      </c>
      <c r="H1237" s="70">
        <f t="shared" ca="1" si="369"/>
        <v>1.05389014</v>
      </c>
      <c r="I1237" s="69">
        <f t="shared" si="358"/>
        <v>4.65E-2</v>
      </c>
      <c r="J1237" s="71">
        <f t="shared" si="359"/>
        <v>45184</v>
      </c>
      <c r="K1237" s="72">
        <f t="shared" si="360"/>
        <v>117</v>
      </c>
      <c r="L1237" s="73">
        <f t="shared" ref="L1237:L1300" si="371">IF(AND(K1237=1,K1236=1),1,IF(K1237&gt;0,IF(K1237=K1236,K1237+1,K1237),0))</f>
        <v>117</v>
      </c>
      <c r="M1237" s="74">
        <f t="shared" ref="M1237:M1300" si="372">ROUND((I1237+1)^(L1237/252),9)</f>
        <v>1.021326602</v>
      </c>
      <c r="N1237" s="74">
        <f t="shared" ref="N1237:N1300" ca="1" si="373">ROUND(H1237*M1237,9)</f>
        <v>1.076366036</v>
      </c>
      <c r="O1237" s="73">
        <f t="shared" si="361"/>
        <v>0</v>
      </c>
      <c r="P1237" s="70">
        <f t="shared" ca="1" si="362"/>
        <v>38.183017999999997</v>
      </c>
      <c r="Q1237" s="70">
        <f t="shared" si="363"/>
        <v>0</v>
      </c>
      <c r="R1237" s="75" t="str">
        <f t="shared" si="364"/>
        <v>J=</v>
      </c>
      <c r="S1237" s="71">
        <f t="shared" si="365"/>
        <v>45366</v>
      </c>
    </row>
    <row r="1238" spans="1:19" x14ac:dyDescent="0.15">
      <c r="A1238" s="68">
        <f t="shared" si="357"/>
        <v>45359</v>
      </c>
      <c r="B1238" s="82">
        <f t="shared" ca="1" si="366"/>
        <v>538.50594000000001</v>
      </c>
      <c r="C1238" s="70">
        <f t="shared" si="370"/>
        <v>500</v>
      </c>
      <c r="D1238" s="11">
        <f ca="1">IF(A1238&lt;$B$1,VLOOKUP(A1238,[1]DI!$A$4:$B$15000,2),0)</f>
        <v>0.1115</v>
      </c>
      <c r="E1238" s="70">
        <f t="shared" ca="1" si="367"/>
        <v>1.00041957</v>
      </c>
      <c r="F1238" s="70">
        <f ca="1">(TRUNC(PRODUCT($E$12:$E1237),16))</f>
        <v>1.3574936809960101</v>
      </c>
      <c r="G1238" s="70">
        <f t="shared" ca="1" si="368"/>
        <v>1.2875387182986</v>
      </c>
      <c r="H1238" s="70">
        <f t="shared" ca="1" si="369"/>
        <v>1.0543323200000001</v>
      </c>
      <c r="I1238" s="69">
        <f t="shared" si="358"/>
        <v>4.65E-2</v>
      </c>
      <c r="J1238" s="71">
        <f t="shared" si="359"/>
        <v>45184</v>
      </c>
      <c r="K1238" s="72">
        <f t="shared" si="360"/>
        <v>118</v>
      </c>
      <c r="L1238" s="73">
        <f t="shared" si="371"/>
        <v>118</v>
      </c>
      <c r="M1238" s="74">
        <f t="shared" si="372"/>
        <v>1.021510827</v>
      </c>
      <c r="N1238" s="74">
        <f t="shared" ca="1" si="373"/>
        <v>1.0770118799999999</v>
      </c>
      <c r="O1238" s="73">
        <f t="shared" si="361"/>
        <v>0</v>
      </c>
      <c r="P1238" s="70">
        <f t="shared" ca="1" si="362"/>
        <v>38.505940000000002</v>
      </c>
      <c r="Q1238" s="70">
        <f t="shared" si="363"/>
        <v>0</v>
      </c>
      <c r="R1238" s="75" t="str">
        <f t="shared" si="364"/>
        <v>J=</v>
      </c>
      <c r="S1238" s="71">
        <f t="shared" si="365"/>
        <v>45366</v>
      </c>
    </row>
    <row r="1239" spans="1:19" x14ac:dyDescent="0.15">
      <c r="A1239" s="68">
        <f t="shared" si="357"/>
        <v>45360</v>
      </c>
      <c r="B1239" s="82">
        <f t="shared" ca="1" si="366"/>
        <v>538.82905299000004</v>
      </c>
      <c r="C1239" s="70">
        <f t="shared" si="370"/>
        <v>500</v>
      </c>
      <c r="D1239" s="11">
        <f ca="1">IF(A1239&lt;$B$1,VLOOKUP(A1239,[1]DI!$A$4:$B$15000,2),0)</f>
        <v>0</v>
      </c>
      <c r="E1239" s="70">
        <f t="shared" ca="1" si="367"/>
        <v>1</v>
      </c>
      <c r="F1239" s="70">
        <f ca="1">(TRUNC(PRODUCT($E$12:$E1238),16))</f>
        <v>1.35806324461975</v>
      </c>
      <c r="G1239" s="70">
        <f t="shared" ca="1" si="368"/>
        <v>1.2875387182986</v>
      </c>
      <c r="H1239" s="70">
        <f t="shared" ca="1" si="369"/>
        <v>1.05477468</v>
      </c>
      <c r="I1239" s="69">
        <f t="shared" si="358"/>
        <v>4.65E-2</v>
      </c>
      <c r="J1239" s="71">
        <f t="shared" si="359"/>
        <v>45184</v>
      </c>
      <c r="K1239" s="72">
        <f t="shared" si="360"/>
        <v>118</v>
      </c>
      <c r="L1239" s="73">
        <f t="shared" si="371"/>
        <v>119</v>
      </c>
      <c r="M1239" s="74">
        <f t="shared" si="372"/>
        <v>1.0216950849999999</v>
      </c>
      <c r="N1239" s="74">
        <f t="shared" ca="1" si="373"/>
        <v>1.0776581059999999</v>
      </c>
      <c r="O1239" s="73">
        <f t="shared" si="361"/>
        <v>0</v>
      </c>
      <c r="P1239" s="70">
        <f t="shared" ca="1" si="362"/>
        <v>38.829052990000001</v>
      </c>
      <c r="Q1239" s="70">
        <f t="shared" si="363"/>
        <v>0</v>
      </c>
      <c r="R1239" s="75" t="str">
        <f t="shared" si="364"/>
        <v>J=</v>
      </c>
      <c r="S1239" s="71">
        <f t="shared" si="365"/>
        <v>45366</v>
      </c>
    </row>
    <row r="1240" spans="1:19" x14ac:dyDescent="0.15">
      <c r="A1240" s="68">
        <f t="shared" si="357"/>
        <v>45361</v>
      </c>
      <c r="B1240" s="82">
        <f t="shared" ca="1" si="366"/>
        <v>538.82905299000004</v>
      </c>
      <c r="C1240" s="70">
        <f t="shared" si="370"/>
        <v>500</v>
      </c>
      <c r="D1240" s="11">
        <f ca="1">IF(A1240&lt;$B$1,VLOOKUP(A1240,[1]DI!$A$4:$B$15000,2),0)</f>
        <v>0</v>
      </c>
      <c r="E1240" s="70">
        <f t="shared" ca="1" si="367"/>
        <v>1</v>
      </c>
      <c r="F1240" s="70">
        <f ca="1">(TRUNC(PRODUCT($E$12:$E1239),16))</f>
        <v>1.35806324461975</v>
      </c>
      <c r="G1240" s="70">
        <f t="shared" ca="1" si="368"/>
        <v>1.2875387182986</v>
      </c>
      <c r="H1240" s="70">
        <f t="shared" ca="1" si="369"/>
        <v>1.05477468</v>
      </c>
      <c r="I1240" s="69">
        <f t="shared" si="358"/>
        <v>4.65E-2</v>
      </c>
      <c r="J1240" s="71">
        <f t="shared" si="359"/>
        <v>45184</v>
      </c>
      <c r="K1240" s="72">
        <f t="shared" si="360"/>
        <v>118</v>
      </c>
      <c r="L1240" s="73">
        <f t="shared" si="371"/>
        <v>119</v>
      </c>
      <c r="M1240" s="74">
        <f t="shared" si="372"/>
        <v>1.0216950849999999</v>
      </c>
      <c r="N1240" s="74">
        <f t="shared" ca="1" si="373"/>
        <v>1.0776581059999999</v>
      </c>
      <c r="O1240" s="73">
        <f t="shared" si="361"/>
        <v>0</v>
      </c>
      <c r="P1240" s="70">
        <f t="shared" ca="1" si="362"/>
        <v>38.829052990000001</v>
      </c>
      <c r="Q1240" s="70">
        <f t="shared" si="363"/>
        <v>0</v>
      </c>
      <c r="R1240" s="75" t="str">
        <f t="shared" si="364"/>
        <v>J=</v>
      </c>
      <c r="S1240" s="71">
        <f t="shared" si="365"/>
        <v>45366</v>
      </c>
    </row>
    <row r="1241" spans="1:19" x14ac:dyDescent="0.15">
      <c r="A1241" s="68">
        <f t="shared" si="357"/>
        <v>45362</v>
      </c>
      <c r="B1241" s="82">
        <f t="shared" ca="1" si="366"/>
        <v>538.82905299000004</v>
      </c>
      <c r="C1241" s="70">
        <f t="shared" si="370"/>
        <v>500</v>
      </c>
      <c r="D1241" s="11">
        <f ca="1">IF(A1241&lt;$B$1,VLOOKUP(A1241,[1]DI!$A$4:$B$15000,2),0)</f>
        <v>0.1115</v>
      </c>
      <c r="E1241" s="70">
        <f t="shared" ca="1" si="367"/>
        <v>1.00041957</v>
      </c>
      <c r="F1241" s="70">
        <f ca="1">(TRUNC(PRODUCT($E$12:$E1240),16))</f>
        <v>1.35806324461975</v>
      </c>
      <c r="G1241" s="70">
        <f t="shared" ca="1" si="368"/>
        <v>1.2875387182986</v>
      </c>
      <c r="H1241" s="70">
        <f t="shared" ca="1" si="369"/>
        <v>1.05477468</v>
      </c>
      <c r="I1241" s="69">
        <f t="shared" si="358"/>
        <v>4.65E-2</v>
      </c>
      <c r="J1241" s="71">
        <f t="shared" si="359"/>
        <v>45184</v>
      </c>
      <c r="K1241" s="72">
        <f t="shared" si="360"/>
        <v>119</v>
      </c>
      <c r="L1241" s="73">
        <f t="shared" si="371"/>
        <v>119</v>
      </c>
      <c r="M1241" s="74">
        <f t="shared" si="372"/>
        <v>1.0216950849999999</v>
      </c>
      <c r="N1241" s="74">
        <f t="shared" ca="1" si="373"/>
        <v>1.0776581059999999</v>
      </c>
      <c r="O1241" s="73">
        <f t="shared" si="361"/>
        <v>0</v>
      </c>
      <c r="P1241" s="70">
        <f t="shared" ca="1" si="362"/>
        <v>38.829052990000001</v>
      </c>
      <c r="Q1241" s="70">
        <f t="shared" si="363"/>
        <v>0</v>
      </c>
      <c r="R1241" s="75" t="str">
        <f t="shared" si="364"/>
        <v>J=</v>
      </c>
      <c r="S1241" s="71">
        <f t="shared" si="365"/>
        <v>45366</v>
      </c>
    </row>
    <row r="1242" spans="1:19" x14ac:dyDescent="0.15">
      <c r="A1242" s="68">
        <f t="shared" si="357"/>
        <v>45363</v>
      </c>
      <c r="B1242" s="82">
        <f t="shared" ca="1" si="366"/>
        <v>539.15236800000002</v>
      </c>
      <c r="C1242" s="70">
        <f t="shared" si="370"/>
        <v>500</v>
      </c>
      <c r="D1242" s="11">
        <f ca="1">IF(A1242&lt;$B$1,VLOOKUP(A1242,[1]DI!$A$4:$B$15000,2),0)</f>
        <v>0.1115</v>
      </c>
      <c r="E1242" s="70">
        <f t="shared" ca="1" si="367"/>
        <v>1.00041957</v>
      </c>
      <c r="F1242" s="70">
        <f ca="1">(TRUNC(PRODUCT($E$12:$E1241),16))</f>
        <v>1.3586330472152901</v>
      </c>
      <c r="G1242" s="70">
        <f t="shared" ca="1" si="368"/>
        <v>1.2875387182986</v>
      </c>
      <c r="H1242" s="70">
        <f t="shared" ca="1" si="369"/>
        <v>1.0552172399999999</v>
      </c>
      <c r="I1242" s="69">
        <f t="shared" si="358"/>
        <v>4.65E-2</v>
      </c>
      <c r="J1242" s="71">
        <f t="shared" si="359"/>
        <v>45184</v>
      </c>
      <c r="K1242" s="72">
        <f t="shared" si="360"/>
        <v>120</v>
      </c>
      <c r="L1242" s="73">
        <f t="shared" si="371"/>
        <v>120</v>
      </c>
      <c r="M1242" s="74">
        <f t="shared" si="372"/>
        <v>1.0218793770000001</v>
      </c>
      <c r="N1242" s="74">
        <f t="shared" ca="1" si="373"/>
        <v>1.078304736</v>
      </c>
      <c r="O1242" s="73">
        <f t="shared" si="361"/>
        <v>0</v>
      </c>
      <c r="P1242" s="70">
        <f t="shared" ca="1" si="362"/>
        <v>39.152368000000003</v>
      </c>
      <c r="Q1242" s="70">
        <f t="shared" si="363"/>
        <v>0</v>
      </c>
      <c r="R1242" s="75" t="str">
        <f t="shared" si="364"/>
        <v>J=</v>
      </c>
      <c r="S1242" s="71">
        <f t="shared" si="365"/>
        <v>45366</v>
      </c>
    </row>
    <row r="1243" spans="1:19" x14ac:dyDescent="0.15">
      <c r="A1243" s="68">
        <f t="shared" si="357"/>
        <v>45364</v>
      </c>
      <c r="B1243" s="82">
        <f t="shared" ca="1" si="366"/>
        <v>539.47586850000005</v>
      </c>
      <c r="C1243" s="70">
        <f t="shared" si="370"/>
        <v>500</v>
      </c>
      <c r="D1243" s="11">
        <f ca="1">IF(A1243&lt;$B$1,VLOOKUP(A1243,[1]DI!$A$4:$B$15000,2),0)</f>
        <v>0.1115</v>
      </c>
      <c r="E1243" s="70">
        <f t="shared" ca="1" si="367"/>
        <v>1.00041957</v>
      </c>
      <c r="F1243" s="70">
        <f ca="1">(TRUNC(PRODUCT($E$12:$E1242),16))</f>
        <v>1.3592030888829201</v>
      </c>
      <c r="G1243" s="70">
        <f t="shared" ca="1" si="368"/>
        <v>1.2875387182986</v>
      </c>
      <c r="H1243" s="70">
        <f t="shared" ca="1" si="369"/>
        <v>1.05565997</v>
      </c>
      <c r="I1243" s="69">
        <f t="shared" si="358"/>
        <v>4.65E-2</v>
      </c>
      <c r="J1243" s="71">
        <f t="shared" si="359"/>
        <v>45184</v>
      </c>
      <c r="K1243" s="72">
        <f t="shared" si="360"/>
        <v>121</v>
      </c>
      <c r="L1243" s="73">
        <f t="shared" si="371"/>
        <v>121</v>
      </c>
      <c r="M1243" s="74">
        <f t="shared" si="372"/>
        <v>1.0220637020000001</v>
      </c>
      <c r="N1243" s="74">
        <f t="shared" ca="1" si="373"/>
        <v>1.0789517369999999</v>
      </c>
      <c r="O1243" s="73">
        <f t="shared" si="361"/>
        <v>0</v>
      </c>
      <c r="P1243" s="70">
        <f t="shared" ca="1" si="362"/>
        <v>39.475868499999997</v>
      </c>
      <c r="Q1243" s="70">
        <f t="shared" si="363"/>
        <v>0</v>
      </c>
      <c r="R1243" s="75" t="str">
        <f t="shared" si="364"/>
        <v>J=</v>
      </c>
      <c r="S1243" s="71">
        <f t="shared" si="365"/>
        <v>45366</v>
      </c>
    </row>
    <row r="1244" spans="1:19" x14ac:dyDescent="0.15">
      <c r="A1244" s="68">
        <f t="shared" si="357"/>
        <v>45365</v>
      </c>
      <c r="B1244" s="82">
        <f t="shared" ca="1" si="366"/>
        <v>539.79957049999996</v>
      </c>
      <c r="C1244" s="70">
        <f t="shared" si="370"/>
        <v>500</v>
      </c>
      <c r="D1244" s="11">
        <f ca="1">IF(A1244&lt;$B$1,VLOOKUP(A1244,[1]DI!$A$4:$B$15000,2),0)</f>
        <v>0.1115</v>
      </c>
      <c r="E1244" s="70">
        <f t="shared" ca="1" si="367"/>
        <v>1.00041957</v>
      </c>
      <c r="F1244" s="70">
        <f ca="1">(TRUNC(PRODUCT($E$12:$E1243),16))</f>
        <v>1.35977336972292</v>
      </c>
      <c r="G1244" s="70">
        <f t="shared" ca="1" si="368"/>
        <v>1.2875387182986</v>
      </c>
      <c r="H1244" s="70">
        <f t="shared" ca="1" si="369"/>
        <v>1.0561029</v>
      </c>
      <c r="I1244" s="69">
        <f t="shared" si="358"/>
        <v>4.65E-2</v>
      </c>
      <c r="J1244" s="71">
        <f t="shared" si="359"/>
        <v>45184</v>
      </c>
      <c r="K1244" s="72">
        <f t="shared" si="360"/>
        <v>122</v>
      </c>
      <c r="L1244" s="73">
        <f t="shared" si="371"/>
        <v>122</v>
      </c>
      <c r="M1244" s="74">
        <f t="shared" si="372"/>
        <v>1.0222480599999999</v>
      </c>
      <c r="N1244" s="74">
        <f t="shared" ca="1" si="373"/>
        <v>1.0795991410000001</v>
      </c>
      <c r="O1244" s="73">
        <f t="shared" si="361"/>
        <v>0</v>
      </c>
      <c r="P1244" s="70">
        <f t="shared" ca="1" si="362"/>
        <v>39.799570500000002</v>
      </c>
      <c r="Q1244" s="70">
        <f t="shared" si="363"/>
        <v>0</v>
      </c>
      <c r="R1244" s="75" t="str">
        <f t="shared" si="364"/>
        <v>J=</v>
      </c>
      <c r="S1244" s="71">
        <f t="shared" si="365"/>
        <v>45366</v>
      </c>
    </row>
    <row r="1245" spans="1:19" x14ac:dyDescent="0.15">
      <c r="A1245" s="68">
        <f t="shared" si="357"/>
        <v>45366</v>
      </c>
      <c r="B1245" s="82">
        <f t="shared" ca="1" si="366"/>
        <v>540.12346400000001</v>
      </c>
      <c r="C1245" s="70">
        <f t="shared" si="370"/>
        <v>500</v>
      </c>
      <c r="D1245" s="11">
        <f ca="1">IF(A1245&lt;$B$1,VLOOKUP(A1245,[1]DI!$A$4:$B$15000,2),0)</f>
        <v>0.1115</v>
      </c>
      <c r="E1245" s="70">
        <f t="shared" ca="1" si="367"/>
        <v>1.00041957</v>
      </c>
      <c r="F1245" s="70">
        <f ca="1">(TRUNC(PRODUCT($E$12:$E1244),16))</f>
        <v>1.3603438898356499</v>
      </c>
      <c r="G1245" s="70">
        <f t="shared" ca="1" si="368"/>
        <v>1.2875387182986</v>
      </c>
      <c r="H1245" s="70">
        <f t="shared" ca="1" si="369"/>
        <v>1.0565460099999999</v>
      </c>
      <c r="I1245" s="69">
        <f t="shared" si="358"/>
        <v>4.65E-2</v>
      </c>
      <c r="J1245" s="71">
        <f t="shared" si="359"/>
        <v>45184</v>
      </c>
      <c r="K1245" s="72">
        <f t="shared" si="360"/>
        <v>123</v>
      </c>
      <c r="L1245" s="73">
        <f t="shared" si="371"/>
        <v>123</v>
      </c>
      <c r="M1245" s="74">
        <f t="shared" si="372"/>
        <v>1.0224324520000001</v>
      </c>
      <c r="N1245" s="74">
        <f t="shared" ca="1" si="373"/>
        <v>1.080246928</v>
      </c>
      <c r="O1245" s="73">
        <f t="shared" si="361"/>
        <v>7</v>
      </c>
      <c r="P1245" s="70">
        <f t="shared" ca="1" si="362"/>
        <v>40.123463999999998</v>
      </c>
      <c r="Q1245" s="70">
        <f t="shared" si="363"/>
        <v>0</v>
      </c>
      <c r="R1245" s="75" t="str">
        <f t="shared" si="364"/>
        <v>J=</v>
      </c>
      <c r="S1245" s="71">
        <f t="shared" si="365"/>
        <v>45366</v>
      </c>
    </row>
    <row r="1246" spans="1:19" x14ac:dyDescent="0.15">
      <c r="A1246" s="68">
        <f t="shared" si="357"/>
        <v>45367</v>
      </c>
      <c r="B1246" s="82">
        <f t="shared" ca="1" si="366"/>
        <v>500.30001198999997</v>
      </c>
      <c r="C1246" s="70">
        <f t="shared" si="370"/>
        <v>500</v>
      </c>
      <c r="D1246" s="11">
        <f ca="1">IF(A1246&lt;$B$1,VLOOKUP(A1246,[1]DI!$A$4:$B$15000,2),0)</f>
        <v>0</v>
      </c>
      <c r="E1246" s="70">
        <f t="shared" ca="1" si="367"/>
        <v>1</v>
      </c>
      <c r="F1246" s="70">
        <f ca="1">(TRUNC(PRODUCT($E$12:$E1245),16))</f>
        <v>1.3609146493215101</v>
      </c>
      <c r="G1246" s="70">
        <f t="shared" ca="1" si="368"/>
        <v>1.3603438898356499</v>
      </c>
      <c r="H1246" s="70">
        <f t="shared" ca="1" si="369"/>
        <v>1.00041957</v>
      </c>
      <c r="I1246" s="69">
        <f t="shared" si="358"/>
        <v>4.65E-2</v>
      </c>
      <c r="J1246" s="71">
        <f t="shared" si="359"/>
        <v>45366</v>
      </c>
      <c r="K1246" s="72">
        <f t="shared" si="360"/>
        <v>1</v>
      </c>
      <c r="L1246" s="73">
        <f t="shared" si="371"/>
        <v>1</v>
      </c>
      <c r="M1246" s="74">
        <f t="shared" si="372"/>
        <v>1.000180378</v>
      </c>
      <c r="N1246" s="74">
        <f t="shared" ca="1" si="373"/>
        <v>1.0006000239999999</v>
      </c>
      <c r="O1246" s="73">
        <f t="shared" si="361"/>
        <v>0</v>
      </c>
      <c r="P1246" s="70">
        <f t="shared" ca="1" si="362"/>
        <v>0.30001199000000001</v>
      </c>
      <c r="Q1246" s="70">
        <f t="shared" si="363"/>
        <v>0</v>
      </c>
      <c r="R1246" s="75" t="str">
        <f t="shared" si="364"/>
        <v>A+J=</v>
      </c>
      <c r="S1246" s="71">
        <f t="shared" si="365"/>
        <v>45551</v>
      </c>
    </row>
    <row r="1247" spans="1:19" x14ac:dyDescent="0.15">
      <c r="A1247" s="68">
        <f t="shared" si="357"/>
        <v>45368</v>
      </c>
      <c r="B1247" s="82">
        <f t="shared" ca="1" si="366"/>
        <v>500.30001198999997</v>
      </c>
      <c r="C1247" s="70">
        <f t="shared" si="370"/>
        <v>500</v>
      </c>
      <c r="D1247" s="11">
        <f ca="1">IF(A1247&lt;$B$1,VLOOKUP(A1247,[1]DI!$A$4:$B$15000,2),0)</f>
        <v>0</v>
      </c>
      <c r="E1247" s="70">
        <f t="shared" ca="1" si="367"/>
        <v>1</v>
      </c>
      <c r="F1247" s="70">
        <f ca="1">(TRUNC(PRODUCT($E$12:$E1246),16))</f>
        <v>1.3609146493215101</v>
      </c>
      <c r="G1247" s="70">
        <f t="shared" ca="1" si="368"/>
        <v>1.3603438898356499</v>
      </c>
      <c r="H1247" s="70">
        <f t="shared" ca="1" si="369"/>
        <v>1.00041957</v>
      </c>
      <c r="I1247" s="69">
        <f t="shared" si="358"/>
        <v>4.65E-2</v>
      </c>
      <c r="J1247" s="71">
        <f t="shared" si="359"/>
        <v>45366</v>
      </c>
      <c r="K1247" s="72">
        <f t="shared" si="360"/>
        <v>1</v>
      </c>
      <c r="L1247" s="73">
        <f t="shared" si="371"/>
        <v>1</v>
      </c>
      <c r="M1247" s="74">
        <f t="shared" si="372"/>
        <v>1.000180378</v>
      </c>
      <c r="N1247" s="74">
        <f t="shared" ca="1" si="373"/>
        <v>1.0006000239999999</v>
      </c>
      <c r="O1247" s="73">
        <f t="shared" si="361"/>
        <v>0</v>
      </c>
      <c r="P1247" s="70">
        <f t="shared" ca="1" si="362"/>
        <v>0.30001199000000001</v>
      </c>
      <c r="Q1247" s="70">
        <f t="shared" si="363"/>
        <v>0</v>
      </c>
      <c r="R1247" s="75" t="str">
        <f t="shared" si="364"/>
        <v>A+J=</v>
      </c>
      <c r="S1247" s="71">
        <f t="shared" si="365"/>
        <v>45551</v>
      </c>
    </row>
    <row r="1248" spans="1:19" x14ac:dyDescent="0.15">
      <c r="A1248" s="68">
        <f t="shared" si="357"/>
        <v>45369</v>
      </c>
      <c r="B1248" s="82">
        <f t="shared" ca="1" si="366"/>
        <v>500.30001198999997</v>
      </c>
      <c r="C1248" s="70">
        <f t="shared" si="370"/>
        <v>500</v>
      </c>
      <c r="D1248" s="11">
        <f ca="1">IF(A1248&lt;$B$1,VLOOKUP(A1248,[1]DI!$A$4:$B$15000,2),0)</f>
        <v>0.1115</v>
      </c>
      <c r="E1248" s="70">
        <f t="shared" ca="1" si="367"/>
        <v>1.00041957</v>
      </c>
      <c r="F1248" s="70">
        <f ca="1">(TRUNC(PRODUCT($E$12:$E1247),16))</f>
        <v>1.3609146493215101</v>
      </c>
      <c r="G1248" s="70">
        <f t="shared" ca="1" si="368"/>
        <v>1.3603438898356499</v>
      </c>
      <c r="H1248" s="70">
        <f t="shared" ca="1" si="369"/>
        <v>1.00041957</v>
      </c>
      <c r="I1248" s="69">
        <f t="shared" si="358"/>
        <v>4.65E-2</v>
      </c>
      <c r="J1248" s="71">
        <f t="shared" si="359"/>
        <v>45366</v>
      </c>
      <c r="K1248" s="72">
        <f t="shared" si="360"/>
        <v>1</v>
      </c>
      <c r="L1248" s="73">
        <f t="shared" si="371"/>
        <v>1</v>
      </c>
      <c r="M1248" s="74">
        <f t="shared" si="372"/>
        <v>1.000180378</v>
      </c>
      <c r="N1248" s="74">
        <f t="shared" ca="1" si="373"/>
        <v>1.0006000239999999</v>
      </c>
      <c r="O1248" s="73">
        <f t="shared" si="361"/>
        <v>0</v>
      </c>
      <c r="P1248" s="70">
        <f t="shared" ca="1" si="362"/>
        <v>0.30001199000000001</v>
      </c>
      <c r="Q1248" s="70">
        <f t="shared" si="363"/>
        <v>0</v>
      </c>
      <c r="R1248" s="75" t="str">
        <f t="shared" si="364"/>
        <v>A+J=</v>
      </c>
      <c r="S1248" s="71">
        <f t="shared" si="365"/>
        <v>45551</v>
      </c>
    </row>
    <row r="1249" spans="1:19" x14ac:dyDescent="0.15">
      <c r="A1249" s="68">
        <f t="shared" si="357"/>
        <v>45370</v>
      </c>
      <c r="B1249" s="82">
        <f t="shared" ca="1" si="366"/>
        <v>500.60020599000001</v>
      </c>
      <c r="C1249" s="70">
        <f t="shared" si="370"/>
        <v>500</v>
      </c>
      <c r="D1249" s="11">
        <f ca="1">IF(A1249&lt;$B$1,VLOOKUP(A1249,[1]DI!$A$4:$B$15000,2),0)</f>
        <v>0.1115</v>
      </c>
      <c r="E1249" s="70">
        <f t="shared" ca="1" si="367"/>
        <v>1.00041957</v>
      </c>
      <c r="F1249" s="70">
        <f ca="1">(TRUNC(PRODUCT($E$12:$E1248),16))</f>
        <v>1.3614856482809301</v>
      </c>
      <c r="G1249" s="70">
        <f t="shared" ca="1" si="368"/>
        <v>1.3603438898356499</v>
      </c>
      <c r="H1249" s="70">
        <f t="shared" ca="1" si="369"/>
        <v>1.0008393200000001</v>
      </c>
      <c r="I1249" s="69">
        <f t="shared" si="358"/>
        <v>4.65E-2</v>
      </c>
      <c r="J1249" s="71">
        <f t="shared" si="359"/>
        <v>45366</v>
      </c>
      <c r="K1249" s="72">
        <f t="shared" si="360"/>
        <v>2</v>
      </c>
      <c r="L1249" s="73">
        <f t="shared" si="371"/>
        <v>2</v>
      </c>
      <c r="M1249" s="74">
        <f t="shared" si="372"/>
        <v>1.0003607889999999</v>
      </c>
      <c r="N1249" s="74">
        <f t="shared" ca="1" si="373"/>
        <v>1.001200412</v>
      </c>
      <c r="O1249" s="73">
        <f t="shared" si="361"/>
        <v>0</v>
      </c>
      <c r="P1249" s="70">
        <f t="shared" ca="1" si="362"/>
        <v>0.60020598999999997</v>
      </c>
      <c r="Q1249" s="70">
        <f t="shared" si="363"/>
        <v>0</v>
      </c>
      <c r="R1249" s="75" t="str">
        <f t="shared" si="364"/>
        <v>A+J=</v>
      </c>
      <c r="S1249" s="71">
        <f t="shared" si="365"/>
        <v>45551</v>
      </c>
    </row>
    <row r="1250" spans="1:19" x14ac:dyDescent="0.15">
      <c r="A1250" s="68">
        <f t="shared" si="357"/>
        <v>45371</v>
      </c>
      <c r="B1250" s="82">
        <f t="shared" ca="1" si="366"/>
        <v>500.9005775</v>
      </c>
      <c r="C1250" s="70">
        <f t="shared" si="370"/>
        <v>500</v>
      </c>
      <c r="D1250" s="11">
        <f ca="1">IF(A1250&lt;$B$1,VLOOKUP(A1250,[1]DI!$A$4:$B$15000,2),0)</f>
        <v>0.1115</v>
      </c>
      <c r="E1250" s="70">
        <f t="shared" ca="1" si="367"/>
        <v>1.00041957</v>
      </c>
      <c r="F1250" s="70">
        <f ca="1">(TRUNC(PRODUCT($E$12:$E1249),16))</f>
        <v>1.3620568868143801</v>
      </c>
      <c r="G1250" s="70">
        <f t="shared" ca="1" si="368"/>
        <v>1.3603438898356499</v>
      </c>
      <c r="H1250" s="70">
        <f t="shared" ca="1" si="369"/>
        <v>1.00125924</v>
      </c>
      <c r="I1250" s="69">
        <f t="shared" si="358"/>
        <v>4.65E-2</v>
      </c>
      <c r="J1250" s="71">
        <f t="shared" si="359"/>
        <v>45366</v>
      </c>
      <c r="K1250" s="72">
        <f t="shared" si="360"/>
        <v>3</v>
      </c>
      <c r="L1250" s="73">
        <f t="shared" si="371"/>
        <v>3</v>
      </c>
      <c r="M1250" s="74">
        <f t="shared" si="372"/>
        <v>1.0005412330000001</v>
      </c>
      <c r="N1250" s="74">
        <f t="shared" ca="1" si="373"/>
        <v>1.0018011550000001</v>
      </c>
      <c r="O1250" s="73">
        <f t="shared" si="361"/>
        <v>0</v>
      </c>
      <c r="P1250" s="70">
        <f t="shared" ca="1" si="362"/>
        <v>0.90057750000000003</v>
      </c>
      <c r="Q1250" s="70">
        <f t="shared" si="363"/>
        <v>0</v>
      </c>
      <c r="R1250" s="75" t="str">
        <f t="shared" si="364"/>
        <v>A+J=</v>
      </c>
      <c r="S1250" s="71">
        <f t="shared" si="365"/>
        <v>45551</v>
      </c>
    </row>
    <row r="1251" spans="1:19" x14ac:dyDescent="0.15">
      <c r="A1251" s="68">
        <f t="shared" si="357"/>
        <v>45372</v>
      </c>
      <c r="B1251" s="82">
        <f t="shared" ca="1" si="366"/>
        <v>501.20113049999998</v>
      </c>
      <c r="C1251" s="70">
        <f t="shared" si="370"/>
        <v>500</v>
      </c>
      <c r="D1251" s="11">
        <f ca="1">IF(A1251&lt;$B$1,VLOOKUP(A1251,[1]DI!$A$4:$B$15000,2),0)</f>
        <v>0.1065</v>
      </c>
      <c r="E1251" s="70">
        <f t="shared" ca="1" si="367"/>
        <v>1.00040168</v>
      </c>
      <c r="F1251" s="70">
        <f ca="1">(TRUNC(PRODUCT($E$12:$E1250),16))</f>
        <v>1.3626283650223801</v>
      </c>
      <c r="G1251" s="70">
        <f t="shared" ca="1" si="368"/>
        <v>1.3603438898356499</v>
      </c>
      <c r="H1251" s="70">
        <f t="shared" ca="1" si="369"/>
        <v>1.0016793399999999</v>
      </c>
      <c r="I1251" s="69">
        <f t="shared" si="358"/>
        <v>4.65E-2</v>
      </c>
      <c r="J1251" s="71">
        <f t="shared" si="359"/>
        <v>45366</v>
      </c>
      <c r="K1251" s="72">
        <f t="shared" si="360"/>
        <v>4</v>
      </c>
      <c r="L1251" s="73">
        <f t="shared" si="371"/>
        <v>4</v>
      </c>
      <c r="M1251" s="74">
        <f t="shared" si="372"/>
        <v>1.000721709</v>
      </c>
      <c r="N1251" s="74">
        <f t="shared" ca="1" si="373"/>
        <v>1.0024022610000001</v>
      </c>
      <c r="O1251" s="73">
        <f t="shared" si="361"/>
        <v>0</v>
      </c>
      <c r="P1251" s="70">
        <f t="shared" ca="1" si="362"/>
        <v>1.2011305000000001</v>
      </c>
      <c r="Q1251" s="70">
        <f t="shared" si="363"/>
        <v>0</v>
      </c>
      <c r="R1251" s="75" t="str">
        <f t="shared" si="364"/>
        <v>A+J=</v>
      </c>
      <c r="S1251" s="71">
        <f t="shared" si="365"/>
        <v>45551</v>
      </c>
    </row>
    <row r="1252" spans="1:19" x14ac:dyDescent="0.15">
      <c r="A1252" s="68">
        <f t="shared" si="357"/>
        <v>45373</v>
      </c>
      <c r="B1252" s="82">
        <f t="shared" ca="1" si="366"/>
        <v>501.49289299999998</v>
      </c>
      <c r="C1252" s="70">
        <f t="shared" si="370"/>
        <v>500</v>
      </c>
      <c r="D1252" s="11">
        <f ca="1">IF(A1252&lt;$B$1,VLOOKUP(A1252,[1]DI!$A$4:$B$15000,2),0)</f>
        <v>0.1065</v>
      </c>
      <c r="E1252" s="70">
        <f t="shared" ca="1" si="367"/>
        <v>1.00040168</v>
      </c>
      <c r="F1252" s="70">
        <f ca="1">(TRUNC(PRODUCT($E$12:$E1251),16))</f>
        <v>1.3631757055840401</v>
      </c>
      <c r="G1252" s="70">
        <f t="shared" ca="1" si="368"/>
        <v>1.3603438898356499</v>
      </c>
      <c r="H1252" s="70">
        <f t="shared" ca="1" si="369"/>
        <v>1.00208169</v>
      </c>
      <c r="I1252" s="69">
        <f t="shared" si="358"/>
        <v>4.65E-2</v>
      </c>
      <c r="J1252" s="71">
        <f t="shared" si="359"/>
        <v>45366</v>
      </c>
      <c r="K1252" s="72">
        <f t="shared" si="360"/>
        <v>5</v>
      </c>
      <c r="L1252" s="73">
        <f t="shared" si="371"/>
        <v>5</v>
      </c>
      <c r="M1252" s="74">
        <f t="shared" si="372"/>
        <v>1.000902218</v>
      </c>
      <c r="N1252" s="74">
        <f t="shared" ca="1" si="373"/>
        <v>1.002985786</v>
      </c>
      <c r="O1252" s="73">
        <f t="shared" si="361"/>
        <v>0</v>
      </c>
      <c r="P1252" s="70">
        <f t="shared" ca="1" si="362"/>
        <v>1.492893</v>
      </c>
      <c r="Q1252" s="70">
        <f t="shared" si="363"/>
        <v>0</v>
      </c>
      <c r="R1252" s="75" t="str">
        <f t="shared" si="364"/>
        <v>A+J=</v>
      </c>
      <c r="S1252" s="71">
        <f t="shared" si="365"/>
        <v>45551</v>
      </c>
    </row>
    <row r="1253" spans="1:19" x14ac:dyDescent="0.15">
      <c r="A1253" s="68">
        <f t="shared" si="357"/>
        <v>45374</v>
      </c>
      <c r="B1253" s="82">
        <f t="shared" ca="1" si="366"/>
        <v>501.7848295</v>
      </c>
      <c r="C1253" s="70">
        <f t="shared" si="370"/>
        <v>500</v>
      </c>
      <c r="D1253" s="11">
        <f ca="1">IF(A1253&lt;$B$1,VLOOKUP(A1253,[1]DI!$A$4:$B$15000,2),0)</f>
        <v>0</v>
      </c>
      <c r="E1253" s="70">
        <f t="shared" ca="1" si="367"/>
        <v>1</v>
      </c>
      <c r="F1253" s="70">
        <f ca="1">(TRUNC(PRODUCT($E$12:$E1252),16))</f>
        <v>1.36372326600146</v>
      </c>
      <c r="G1253" s="70">
        <f t="shared" ca="1" si="368"/>
        <v>1.3603438898356499</v>
      </c>
      <c r="H1253" s="70">
        <f t="shared" ca="1" si="369"/>
        <v>1.00248421</v>
      </c>
      <c r="I1253" s="69">
        <f t="shared" si="358"/>
        <v>4.65E-2</v>
      </c>
      <c r="J1253" s="71">
        <f t="shared" si="359"/>
        <v>45366</v>
      </c>
      <c r="K1253" s="72">
        <f t="shared" si="360"/>
        <v>5</v>
      </c>
      <c r="L1253" s="73">
        <f t="shared" si="371"/>
        <v>6</v>
      </c>
      <c r="M1253" s="74">
        <f t="shared" si="372"/>
        <v>1.001082759</v>
      </c>
      <c r="N1253" s="74">
        <f t="shared" ca="1" si="373"/>
        <v>1.0035696590000001</v>
      </c>
      <c r="O1253" s="73">
        <f t="shared" si="361"/>
        <v>0</v>
      </c>
      <c r="P1253" s="70">
        <f t="shared" ca="1" si="362"/>
        <v>1.7848295000000001</v>
      </c>
      <c r="Q1253" s="70">
        <f t="shared" si="363"/>
        <v>0</v>
      </c>
      <c r="R1253" s="75" t="str">
        <f t="shared" si="364"/>
        <v>A+J=</v>
      </c>
      <c r="S1253" s="71">
        <f t="shared" si="365"/>
        <v>45551</v>
      </c>
    </row>
    <row r="1254" spans="1:19" x14ac:dyDescent="0.15">
      <c r="A1254" s="68">
        <f t="shared" si="357"/>
        <v>45375</v>
      </c>
      <c r="B1254" s="82">
        <f t="shared" ca="1" si="366"/>
        <v>501.7848295</v>
      </c>
      <c r="C1254" s="70">
        <f t="shared" si="370"/>
        <v>500</v>
      </c>
      <c r="D1254" s="11">
        <f ca="1">IF(A1254&lt;$B$1,VLOOKUP(A1254,[1]DI!$A$4:$B$15000,2),0)</f>
        <v>0</v>
      </c>
      <c r="E1254" s="70">
        <f t="shared" ca="1" si="367"/>
        <v>1</v>
      </c>
      <c r="F1254" s="70">
        <f ca="1">(TRUNC(PRODUCT($E$12:$E1253),16))</f>
        <v>1.36372326600146</v>
      </c>
      <c r="G1254" s="70">
        <f t="shared" ca="1" si="368"/>
        <v>1.3603438898356499</v>
      </c>
      <c r="H1254" s="70">
        <f t="shared" ca="1" si="369"/>
        <v>1.00248421</v>
      </c>
      <c r="I1254" s="69">
        <f t="shared" si="358"/>
        <v>4.65E-2</v>
      </c>
      <c r="J1254" s="71">
        <f t="shared" si="359"/>
        <v>45366</v>
      </c>
      <c r="K1254" s="72">
        <f t="shared" si="360"/>
        <v>5</v>
      </c>
      <c r="L1254" s="73">
        <f t="shared" si="371"/>
        <v>6</v>
      </c>
      <c r="M1254" s="74">
        <f t="shared" si="372"/>
        <v>1.001082759</v>
      </c>
      <c r="N1254" s="74">
        <f t="shared" ca="1" si="373"/>
        <v>1.0035696590000001</v>
      </c>
      <c r="O1254" s="73">
        <f t="shared" si="361"/>
        <v>0</v>
      </c>
      <c r="P1254" s="70">
        <f t="shared" ca="1" si="362"/>
        <v>1.7848295000000001</v>
      </c>
      <c r="Q1254" s="70">
        <f t="shared" si="363"/>
        <v>0</v>
      </c>
      <c r="R1254" s="75" t="str">
        <f t="shared" si="364"/>
        <v>A+J=</v>
      </c>
      <c r="S1254" s="71">
        <f t="shared" si="365"/>
        <v>45551</v>
      </c>
    </row>
    <row r="1255" spans="1:19" x14ac:dyDescent="0.15">
      <c r="A1255" s="68">
        <f t="shared" si="357"/>
        <v>45376</v>
      </c>
      <c r="B1255" s="82">
        <f t="shared" ca="1" si="366"/>
        <v>501.7848295</v>
      </c>
      <c r="C1255" s="70">
        <f t="shared" si="370"/>
        <v>500</v>
      </c>
      <c r="D1255" s="11">
        <f ca="1">IF(A1255&lt;$B$1,VLOOKUP(A1255,[1]DI!$A$4:$B$15000,2),0)</f>
        <v>0.1065</v>
      </c>
      <c r="E1255" s="70">
        <f t="shared" ca="1" si="367"/>
        <v>1.00040168</v>
      </c>
      <c r="F1255" s="70">
        <f ca="1">(TRUNC(PRODUCT($E$12:$E1254),16))</f>
        <v>1.36372326600146</v>
      </c>
      <c r="G1255" s="70">
        <f t="shared" ca="1" si="368"/>
        <v>1.3603438898356499</v>
      </c>
      <c r="H1255" s="70">
        <f t="shared" ca="1" si="369"/>
        <v>1.00248421</v>
      </c>
      <c r="I1255" s="69">
        <f t="shared" si="358"/>
        <v>4.65E-2</v>
      </c>
      <c r="J1255" s="71">
        <f t="shared" si="359"/>
        <v>45366</v>
      </c>
      <c r="K1255" s="72">
        <f t="shared" si="360"/>
        <v>6</v>
      </c>
      <c r="L1255" s="73">
        <f t="shared" si="371"/>
        <v>6</v>
      </c>
      <c r="M1255" s="74">
        <f t="shared" si="372"/>
        <v>1.001082759</v>
      </c>
      <c r="N1255" s="74">
        <f t="shared" ca="1" si="373"/>
        <v>1.0035696590000001</v>
      </c>
      <c r="O1255" s="73">
        <f t="shared" si="361"/>
        <v>0</v>
      </c>
      <c r="P1255" s="70">
        <f t="shared" ca="1" si="362"/>
        <v>1.7848295000000001</v>
      </c>
      <c r="Q1255" s="70">
        <f t="shared" si="363"/>
        <v>0</v>
      </c>
      <c r="R1255" s="75" t="str">
        <f t="shared" si="364"/>
        <v>A+J=</v>
      </c>
      <c r="S1255" s="71">
        <f t="shared" si="365"/>
        <v>45551</v>
      </c>
    </row>
    <row r="1256" spans="1:19" x14ac:dyDescent="0.15">
      <c r="A1256" s="68">
        <f t="shared" si="357"/>
        <v>45377</v>
      </c>
      <c r="B1256" s="82">
        <f t="shared" ca="1" si="366"/>
        <v>502.07693449999999</v>
      </c>
      <c r="C1256" s="70">
        <f t="shared" si="370"/>
        <v>500</v>
      </c>
      <c r="D1256" s="11">
        <f ca="1">IF(A1256&lt;$B$1,VLOOKUP(A1256,[1]DI!$A$4:$B$15000,2),0)</f>
        <v>0.1065</v>
      </c>
      <c r="E1256" s="70">
        <f t="shared" ca="1" si="367"/>
        <v>1.00040168</v>
      </c>
      <c r="F1256" s="70">
        <f ca="1">(TRUNC(PRODUCT($E$12:$E1255),16))</f>
        <v>1.3642710463629499</v>
      </c>
      <c r="G1256" s="70">
        <f t="shared" ca="1" si="368"/>
        <v>1.3603438898356499</v>
      </c>
      <c r="H1256" s="70">
        <f t="shared" ca="1" si="369"/>
        <v>1.0028868900000001</v>
      </c>
      <c r="I1256" s="69">
        <f t="shared" si="358"/>
        <v>4.65E-2</v>
      </c>
      <c r="J1256" s="71">
        <f t="shared" si="359"/>
        <v>45366</v>
      </c>
      <c r="K1256" s="72">
        <f t="shared" si="360"/>
        <v>7</v>
      </c>
      <c r="L1256" s="73">
        <f t="shared" si="371"/>
        <v>7</v>
      </c>
      <c r="M1256" s="74">
        <f t="shared" si="372"/>
        <v>1.001263332</v>
      </c>
      <c r="N1256" s="74">
        <f t="shared" ca="1" si="373"/>
        <v>1.004153869</v>
      </c>
      <c r="O1256" s="73">
        <f t="shared" si="361"/>
        <v>0</v>
      </c>
      <c r="P1256" s="70">
        <f t="shared" ca="1" si="362"/>
        <v>2.0769345000000001</v>
      </c>
      <c r="Q1256" s="70">
        <f t="shared" si="363"/>
        <v>0</v>
      </c>
      <c r="R1256" s="75" t="str">
        <f t="shared" si="364"/>
        <v>A+J=</v>
      </c>
      <c r="S1256" s="71">
        <f t="shared" si="365"/>
        <v>45551</v>
      </c>
    </row>
    <row r="1257" spans="1:19" x14ac:dyDescent="0.15">
      <c r="A1257" s="68">
        <f t="shared" si="357"/>
        <v>45378</v>
      </c>
      <c r="B1257" s="82">
        <f t="shared" ca="1" si="366"/>
        <v>502.36920450000002</v>
      </c>
      <c r="C1257" s="70">
        <f t="shared" si="370"/>
        <v>500</v>
      </c>
      <c r="D1257" s="11">
        <f ca="1">IF(A1257&lt;$B$1,VLOOKUP(A1257,[1]DI!$A$4:$B$15000,2),0)</f>
        <v>0.1065</v>
      </c>
      <c r="E1257" s="70">
        <f t="shared" ca="1" si="367"/>
        <v>1.00040168</v>
      </c>
      <c r="F1257" s="70">
        <f ca="1">(TRUNC(PRODUCT($E$12:$E1256),16))</f>
        <v>1.36481904675685</v>
      </c>
      <c r="G1257" s="70">
        <f t="shared" ca="1" si="368"/>
        <v>1.3603438898356499</v>
      </c>
      <c r="H1257" s="70">
        <f t="shared" ca="1" si="369"/>
        <v>1.0032897199999999</v>
      </c>
      <c r="I1257" s="69">
        <f t="shared" si="358"/>
        <v>4.65E-2</v>
      </c>
      <c r="J1257" s="71">
        <f t="shared" si="359"/>
        <v>45366</v>
      </c>
      <c r="K1257" s="72">
        <f t="shared" si="360"/>
        <v>8</v>
      </c>
      <c r="L1257" s="73">
        <f t="shared" si="371"/>
        <v>8</v>
      </c>
      <c r="M1257" s="74">
        <f t="shared" si="372"/>
        <v>1.0014439390000001</v>
      </c>
      <c r="N1257" s="74">
        <f t="shared" ca="1" si="373"/>
        <v>1.004738409</v>
      </c>
      <c r="O1257" s="73">
        <f t="shared" si="361"/>
        <v>0</v>
      </c>
      <c r="P1257" s="70">
        <f t="shared" ca="1" si="362"/>
        <v>2.3692044999999999</v>
      </c>
      <c r="Q1257" s="70">
        <f t="shared" si="363"/>
        <v>0</v>
      </c>
      <c r="R1257" s="75" t="str">
        <f t="shared" si="364"/>
        <v>A+J=</v>
      </c>
      <c r="S1257" s="71">
        <f t="shared" si="365"/>
        <v>45551</v>
      </c>
    </row>
    <row r="1258" spans="1:19" x14ac:dyDescent="0.15">
      <c r="A1258" s="68">
        <f t="shared" si="357"/>
        <v>45379</v>
      </c>
      <c r="B1258" s="82">
        <f t="shared" ca="1" si="366"/>
        <v>502.6616535</v>
      </c>
      <c r="C1258" s="70">
        <f t="shared" si="370"/>
        <v>500</v>
      </c>
      <c r="D1258" s="11">
        <f ca="1">IF(A1258&lt;$B$1,VLOOKUP(A1258,[1]DI!$A$4:$B$15000,2),0)</f>
        <v>0.1065</v>
      </c>
      <c r="E1258" s="70">
        <f t="shared" ca="1" si="367"/>
        <v>1.00040168</v>
      </c>
      <c r="F1258" s="70">
        <f ca="1">(TRUNC(PRODUCT($E$12:$E1257),16))</f>
        <v>1.36536726727155</v>
      </c>
      <c r="G1258" s="70">
        <f t="shared" ca="1" si="368"/>
        <v>1.3603438898356499</v>
      </c>
      <c r="H1258" s="70">
        <f t="shared" ca="1" si="369"/>
        <v>1.00369273</v>
      </c>
      <c r="I1258" s="69">
        <f t="shared" si="358"/>
        <v>4.65E-2</v>
      </c>
      <c r="J1258" s="71">
        <f t="shared" si="359"/>
        <v>45366</v>
      </c>
      <c r="K1258" s="72">
        <f t="shared" si="360"/>
        <v>9</v>
      </c>
      <c r="L1258" s="73">
        <f t="shared" si="371"/>
        <v>9</v>
      </c>
      <c r="M1258" s="74">
        <f t="shared" si="372"/>
        <v>1.0016245779999999</v>
      </c>
      <c r="N1258" s="74">
        <f t="shared" ca="1" si="373"/>
        <v>1.0053233070000001</v>
      </c>
      <c r="O1258" s="73">
        <f t="shared" si="361"/>
        <v>0</v>
      </c>
      <c r="P1258" s="70">
        <f t="shared" ca="1" si="362"/>
        <v>2.6616534999999999</v>
      </c>
      <c r="Q1258" s="70">
        <f t="shared" si="363"/>
        <v>0</v>
      </c>
      <c r="R1258" s="75" t="str">
        <f t="shared" si="364"/>
        <v>A+J=</v>
      </c>
      <c r="S1258" s="71">
        <f t="shared" si="365"/>
        <v>45551</v>
      </c>
    </row>
    <row r="1259" spans="1:19" x14ac:dyDescent="0.15">
      <c r="A1259" s="68">
        <f t="shared" si="357"/>
        <v>45380</v>
      </c>
      <c r="B1259" s="82">
        <f t="shared" ca="1" si="366"/>
        <v>502.95426649000001</v>
      </c>
      <c r="C1259" s="70">
        <f t="shared" si="370"/>
        <v>500</v>
      </c>
      <c r="D1259" s="11">
        <f ca="1">IF(A1259&lt;$B$1,VLOOKUP(A1259,[1]DI!$A$4:$B$15000,2),0)</f>
        <v>0</v>
      </c>
      <c r="E1259" s="70">
        <f t="shared" ca="1" si="367"/>
        <v>1</v>
      </c>
      <c r="F1259" s="70">
        <f ca="1">(TRUNC(PRODUCT($E$12:$E1258),16))</f>
        <v>1.36591570799547</v>
      </c>
      <c r="G1259" s="70">
        <f t="shared" ca="1" si="368"/>
        <v>1.3603438898356499</v>
      </c>
      <c r="H1259" s="70">
        <f t="shared" ca="1" si="369"/>
        <v>1.0040958900000001</v>
      </c>
      <c r="I1259" s="69">
        <f t="shared" si="358"/>
        <v>4.65E-2</v>
      </c>
      <c r="J1259" s="71">
        <f t="shared" si="359"/>
        <v>45366</v>
      </c>
      <c r="K1259" s="72">
        <f t="shared" si="360"/>
        <v>9</v>
      </c>
      <c r="L1259" s="73">
        <f t="shared" si="371"/>
        <v>10</v>
      </c>
      <c r="M1259" s="74">
        <f t="shared" si="372"/>
        <v>1.001805249</v>
      </c>
      <c r="N1259" s="74">
        <f t="shared" ca="1" si="373"/>
        <v>1.0059085329999999</v>
      </c>
      <c r="O1259" s="73">
        <f t="shared" si="361"/>
        <v>0</v>
      </c>
      <c r="P1259" s="70">
        <f t="shared" ca="1" si="362"/>
        <v>2.9542664900000002</v>
      </c>
      <c r="Q1259" s="70">
        <f t="shared" si="363"/>
        <v>0</v>
      </c>
      <c r="R1259" s="75" t="str">
        <f t="shared" si="364"/>
        <v>A+J=</v>
      </c>
      <c r="S1259" s="71">
        <f t="shared" si="365"/>
        <v>45551</v>
      </c>
    </row>
    <row r="1260" spans="1:19" x14ac:dyDescent="0.15">
      <c r="A1260" s="68">
        <f t="shared" si="357"/>
        <v>45381</v>
      </c>
      <c r="B1260" s="82">
        <f t="shared" ca="1" si="366"/>
        <v>502.95426649000001</v>
      </c>
      <c r="C1260" s="70">
        <f t="shared" si="370"/>
        <v>500</v>
      </c>
      <c r="D1260" s="11">
        <f ca="1">IF(A1260&lt;$B$1,VLOOKUP(A1260,[1]DI!$A$4:$B$15000,2),0)</f>
        <v>0</v>
      </c>
      <c r="E1260" s="70">
        <f t="shared" ca="1" si="367"/>
        <v>1</v>
      </c>
      <c r="F1260" s="70">
        <f ca="1">(TRUNC(PRODUCT($E$12:$E1259),16))</f>
        <v>1.36591570799547</v>
      </c>
      <c r="G1260" s="70">
        <f t="shared" ca="1" si="368"/>
        <v>1.3603438898356499</v>
      </c>
      <c r="H1260" s="70">
        <f t="shared" ca="1" si="369"/>
        <v>1.0040958900000001</v>
      </c>
      <c r="I1260" s="69">
        <f t="shared" si="358"/>
        <v>4.65E-2</v>
      </c>
      <c r="J1260" s="71">
        <f t="shared" si="359"/>
        <v>45366</v>
      </c>
      <c r="K1260" s="72">
        <f t="shared" si="360"/>
        <v>9</v>
      </c>
      <c r="L1260" s="73">
        <f t="shared" si="371"/>
        <v>10</v>
      </c>
      <c r="M1260" s="74">
        <f t="shared" si="372"/>
        <v>1.001805249</v>
      </c>
      <c r="N1260" s="74">
        <f t="shared" ca="1" si="373"/>
        <v>1.0059085329999999</v>
      </c>
      <c r="O1260" s="73">
        <f t="shared" si="361"/>
        <v>0</v>
      </c>
      <c r="P1260" s="70">
        <f t="shared" ca="1" si="362"/>
        <v>2.9542664900000002</v>
      </c>
      <c r="Q1260" s="70">
        <f t="shared" si="363"/>
        <v>0</v>
      </c>
      <c r="R1260" s="75" t="str">
        <f t="shared" si="364"/>
        <v>A+J=</v>
      </c>
      <c r="S1260" s="71">
        <f t="shared" si="365"/>
        <v>45551</v>
      </c>
    </row>
    <row r="1261" spans="1:19" x14ac:dyDescent="0.15">
      <c r="A1261" s="68">
        <f t="shared" si="357"/>
        <v>45382</v>
      </c>
      <c r="B1261" s="82">
        <f t="shared" ca="1" si="366"/>
        <v>502.95426649000001</v>
      </c>
      <c r="C1261" s="70">
        <f t="shared" si="370"/>
        <v>500</v>
      </c>
      <c r="D1261" s="11">
        <f ca="1">IF(A1261&lt;$B$1,VLOOKUP(A1261,[1]DI!$A$4:$B$15000,2),0)</f>
        <v>0</v>
      </c>
      <c r="E1261" s="70">
        <f t="shared" ca="1" si="367"/>
        <v>1</v>
      </c>
      <c r="F1261" s="70">
        <f ca="1">(TRUNC(PRODUCT($E$12:$E1260),16))</f>
        <v>1.36591570799547</v>
      </c>
      <c r="G1261" s="70">
        <f t="shared" ca="1" si="368"/>
        <v>1.3603438898356499</v>
      </c>
      <c r="H1261" s="70">
        <f t="shared" ca="1" si="369"/>
        <v>1.0040958900000001</v>
      </c>
      <c r="I1261" s="69">
        <f t="shared" si="358"/>
        <v>4.65E-2</v>
      </c>
      <c r="J1261" s="71">
        <f t="shared" si="359"/>
        <v>45366</v>
      </c>
      <c r="K1261" s="72">
        <f t="shared" si="360"/>
        <v>9</v>
      </c>
      <c r="L1261" s="73">
        <f t="shared" si="371"/>
        <v>10</v>
      </c>
      <c r="M1261" s="74">
        <f t="shared" si="372"/>
        <v>1.001805249</v>
      </c>
      <c r="N1261" s="74">
        <f t="shared" ca="1" si="373"/>
        <v>1.0059085329999999</v>
      </c>
      <c r="O1261" s="73">
        <f t="shared" si="361"/>
        <v>0</v>
      </c>
      <c r="P1261" s="70">
        <f t="shared" ca="1" si="362"/>
        <v>2.9542664900000002</v>
      </c>
      <c r="Q1261" s="70">
        <f t="shared" si="363"/>
        <v>0</v>
      </c>
      <c r="R1261" s="75" t="str">
        <f t="shared" si="364"/>
        <v>A+J=</v>
      </c>
      <c r="S1261" s="71">
        <f t="shared" si="365"/>
        <v>45551</v>
      </c>
    </row>
    <row r="1262" spans="1:19" x14ac:dyDescent="0.15">
      <c r="A1262" s="68">
        <f t="shared" si="357"/>
        <v>45383</v>
      </c>
      <c r="B1262" s="82">
        <f t="shared" ca="1" si="366"/>
        <v>502.95426649000001</v>
      </c>
      <c r="C1262" s="70">
        <f t="shared" si="370"/>
        <v>500</v>
      </c>
      <c r="D1262" s="11">
        <f ca="1">IF(A1262&lt;$B$1,VLOOKUP(A1262,[1]DI!$A$4:$B$15000,2),0)</f>
        <v>0.1065</v>
      </c>
      <c r="E1262" s="70">
        <f t="shared" ca="1" si="367"/>
        <v>1.00040168</v>
      </c>
      <c r="F1262" s="70">
        <f ca="1">(TRUNC(PRODUCT($E$12:$E1261),16))</f>
        <v>1.36591570799547</v>
      </c>
      <c r="G1262" s="70">
        <f t="shared" ca="1" si="368"/>
        <v>1.3603438898356499</v>
      </c>
      <c r="H1262" s="70">
        <f t="shared" ca="1" si="369"/>
        <v>1.0040958900000001</v>
      </c>
      <c r="I1262" s="69">
        <f t="shared" si="358"/>
        <v>4.65E-2</v>
      </c>
      <c r="J1262" s="71">
        <f t="shared" si="359"/>
        <v>45366</v>
      </c>
      <c r="K1262" s="72">
        <f t="shared" si="360"/>
        <v>10</v>
      </c>
      <c r="L1262" s="73">
        <f t="shared" si="371"/>
        <v>10</v>
      </c>
      <c r="M1262" s="74">
        <f t="shared" si="372"/>
        <v>1.001805249</v>
      </c>
      <c r="N1262" s="74">
        <f t="shared" ca="1" si="373"/>
        <v>1.0059085329999999</v>
      </c>
      <c r="O1262" s="73">
        <f t="shared" si="361"/>
        <v>0</v>
      </c>
      <c r="P1262" s="70">
        <f t="shared" ca="1" si="362"/>
        <v>2.9542664900000002</v>
      </c>
      <c r="Q1262" s="70">
        <f t="shared" si="363"/>
        <v>0</v>
      </c>
      <c r="R1262" s="75" t="str">
        <f t="shared" si="364"/>
        <v>A+J=</v>
      </c>
      <c r="S1262" s="71">
        <f t="shared" si="365"/>
        <v>45551</v>
      </c>
    </row>
    <row r="1263" spans="1:19" x14ac:dyDescent="0.15">
      <c r="A1263" s="68">
        <f t="shared" si="357"/>
        <v>45384</v>
      </c>
      <c r="B1263" s="82">
        <f t="shared" ca="1" si="366"/>
        <v>503.24704899</v>
      </c>
      <c r="C1263" s="70">
        <f t="shared" si="370"/>
        <v>500</v>
      </c>
      <c r="D1263" s="11">
        <f ca="1">IF(A1263&lt;$B$1,VLOOKUP(A1263,[1]DI!$A$4:$B$15000,2),0)</f>
        <v>0.1065</v>
      </c>
      <c r="E1263" s="70">
        <f t="shared" ca="1" si="367"/>
        <v>1.00040168</v>
      </c>
      <c r="F1263" s="70">
        <f ca="1">(TRUNC(PRODUCT($E$12:$E1262),16))</f>
        <v>1.3664643690170499</v>
      </c>
      <c r="G1263" s="70">
        <f t="shared" ca="1" si="368"/>
        <v>1.3603438898356499</v>
      </c>
      <c r="H1263" s="70">
        <f t="shared" ca="1" si="369"/>
        <v>1.0044992100000001</v>
      </c>
      <c r="I1263" s="69">
        <f t="shared" si="358"/>
        <v>4.65E-2</v>
      </c>
      <c r="J1263" s="71">
        <f t="shared" si="359"/>
        <v>45366</v>
      </c>
      <c r="K1263" s="72">
        <f t="shared" si="360"/>
        <v>11</v>
      </c>
      <c r="L1263" s="73">
        <f t="shared" si="371"/>
        <v>11</v>
      </c>
      <c r="M1263" s="74">
        <f t="shared" si="372"/>
        <v>1.0019859529999999</v>
      </c>
      <c r="N1263" s="74">
        <f t="shared" ca="1" si="373"/>
        <v>1.0064940979999999</v>
      </c>
      <c r="O1263" s="73">
        <f t="shared" si="361"/>
        <v>0</v>
      </c>
      <c r="P1263" s="70">
        <f t="shared" ca="1" si="362"/>
        <v>3.2470489900000001</v>
      </c>
      <c r="Q1263" s="70">
        <f t="shared" si="363"/>
        <v>0</v>
      </c>
      <c r="R1263" s="75" t="str">
        <f t="shared" si="364"/>
        <v>A+J=</v>
      </c>
      <c r="S1263" s="71">
        <f t="shared" si="365"/>
        <v>45551</v>
      </c>
    </row>
    <row r="1264" spans="1:19" x14ac:dyDescent="0.15">
      <c r="A1264" s="68">
        <f t="shared" si="357"/>
        <v>45385</v>
      </c>
      <c r="B1264" s="82">
        <f t="shared" ca="1" si="366"/>
        <v>503.54000649</v>
      </c>
      <c r="C1264" s="70">
        <f t="shared" si="370"/>
        <v>500</v>
      </c>
      <c r="D1264" s="11">
        <f ca="1">IF(A1264&lt;$B$1,VLOOKUP(A1264,[1]DI!$A$4:$B$15000,2),0)</f>
        <v>0.1065</v>
      </c>
      <c r="E1264" s="70">
        <f t="shared" ca="1" si="367"/>
        <v>1.00040168</v>
      </c>
      <c r="F1264" s="70">
        <f ca="1">(TRUNC(PRODUCT($E$12:$E1263),16))</f>
        <v>1.3670132504248</v>
      </c>
      <c r="G1264" s="70">
        <f t="shared" ca="1" si="368"/>
        <v>1.3603438898356499</v>
      </c>
      <c r="H1264" s="70">
        <f t="shared" ca="1" si="369"/>
        <v>1.0049026999999999</v>
      </c>
      <c r="I1264" s="69">
        <f t="shared" si="358"/>
        <v>4.65E-2</v>
      </c>
      <c r="J1264" s="71">
        <f t="shared" si="359"/>
        <v>45366</v>
      </c>
      <c r="K1264" s="72">
        <f t="shared" si="360"/>
        <v>12</v>
      </c>
      <c r="L1264" s="73">
        <f t="shared" si="371"/>
        <v>12</v>
      </c>
      <c r="M1264" s="74">
        <f t="shared" si="372"/>
        <v>1.0021666899999999</v>
      </c>
      <c r="N1264" s="74">
        <f t="shared" ca="1" si="373"/>
        <v>1.0070800129999999</v>
      </c>
      <c r="O1264" s="73">
        <f t="shared" si="361"/>
        <v>0</v>
      </c>
      <c r="P1264" s="70">
        <f t="shared" ca="1" si="362"/>
        <v>3.5400064900000001</v>
      </c>
      <c r="Q1264" s="70">
        <f t="shared" si="363"/>
        <v>0</v>
      </c>
      <c r="R1264" s="75" t="str">
        <f t="shared" si="364"/>
        <v>A+J=</v>
      </c>
      <c r="S1264" s="71">
        <f t="shared" si="365"/>
        <v>45551</v>
      </c>
    </row>
    <row r="1265" spans="1:19" x14ac:dyDescent="0.15">
      <c r="A1265" s="68">
        <f t="shared" si="357"/>
        <v>45386</v>
      </c>
      <c r="B1265" s="82">
        <f t="shared" ca="1" si="366"/>
        <v>503.83313249000003</v>
      </c>
      <c r="C1265" s="70">
        <f t="shared" si="370"/>
        <v>500</v>
      </c>
      <c r="D1265" s="11">
        <f ca="1">IF(A1265&lt;$B$1,VLOOKUP(A1265,[1]DI!$A$4:$B$15000,2),0)</f>
        <v>0.1065</v>
      </c>
      <c r="E1265" s="70">
        <f t="shared" ca="1" si="367"/>
        <v>1.00040168</v>
      </c>
      <c r="F1265" s="70">
        <f ca="1">(TRUNC(PRODUCT($E$12:$E1264),16))</f>
        <v>1.36756235230723</v>
      </c>
      <c r="G1265" s="70">
        <f t="shared" ca="1" si="368"/>
        <v>1.3603438898356499</v>
      </c>
      <c r="H1265" s="70">
        <f t="shared" ca="1" si="369"/>
        <v>1.0053063499999999</v>
      </c>
      <c r="I1265" s="69">
        <f t="shared" si="358"/>
        <v>4.65E-2</v>
      </c>
      <c r="J1265" s="71">
        <f t="shared" si="359"/>
        <v>45366</v>
      </c>
      <c r="K1265" s="72">
        <f t="shared" si="360"/>
        <v>13</v>
      </c>
      <c r="L1265" s="73">
        <f t="shared" si="371"/>
        <v>13</v>
      </c>
      <c r="M1265" s="74">
        <f t="shared" si="372"/>
        <v>1.0023474590000001</v>
      </c>
      <c r="N1265" s="74">
        <f t="shared" ca="1" si="373"/>
        <v>1.0076662649999999</v>
      </c>
      <c r="O1265" s="73">
        <f t="shared" si="361"/>
        <v>0</v>
      </c>
      <c r="P1265" s="70">
        <f t="shared" ca="1" si="362"/>
        <v>3.8331324900000001</v>
      </c>
      <c r="Q1265" s="70">
        <f t="shared" si="363"/>
        <v>0</v>
      </c>
      <c r="R1265" s="75" t="str">
        <f t="shared" si="364"/>
        <v>A+J=</v>
      </c>
      <c r="S1265" s="71">
        <f t="shared" si="365"/>
        <v>45551</v>
      </c>
    </row>
    <row r="1266" spans="1:19" x14ac:dyDescent="0.15">
      <c r="A1266" s="68">
        <f t="shared" si="357"/>
        <v>45387</v>
      </c>
      <c r="B1266" s="82">
        <f t="shared" ca="1" si="366"/>
        <v>504.12642899999997</v>
      </c>
      <c r="C1266" s="70">
        <f t="shared" si="370"/>
        <v>500</v>
      </c>
      <c r="D1266" s="11">
        <f ca="1">IF(A1266&lt;$B$1,VLOOKUP(A1266,[1]DI!$A$4:$B$15000,2),0)</f>
        <v>0.1065</v>
      </c>
      <c r="E1266" s="70">
        <f t="shared" ca="1" si="367"/>
        <v>1.00040168</v>
      </c>
      <c r="F1266" s="70">
        <f ca="1">(TRUNC(PRODUCT($E$12:$E1265),16))</f>
        <v>1.3681116747529101</v>
      </c>
      <c r="G1266" s="70">
        <f t="shared" ca="1" si="368"/>
        <v>1.3603438898356499</v>
      </c>
      <c r="H1266" s="70">
        <f t="shared" ca="1" si="369"/>
        <v>1.00571016</v>
      </c>
      <c r="I1266" s="69">
        <f t="shared" si="358"/>
        <v>4.65E-2</v>
      </c>
      <c r="J1266" s="71">
        <f t="shared" si="359"/>
        <v>45366</v>
      </c>
      <c r="K1266" s="72">
        <f t="shared" si="360"/>
        <v>14</v>
      </c>
      <c r="L1266" s="73">
        <f t="shared" si="371"/>
        <v>14</v>
      </c>
      <c r="M1266" s="74">
        <f t="shared" si="372"/>
        <v>1.0025282609999999</v>
      </c>
      <c r="N1266" s="74">
        <f t="shared" ca="1" si="373"/>
        <v>1.0082528580000001</v>
      </c>
      <c r="O1266" s="73">
        <f t="shared" si="361"/>
        <v>0</v>
      </c>
      <c r="P1266" s="70">
        <f t="shared" ca="1" si="362"/>
        <v>4.1264289999999999</v>
      </c>
      <c r="Q1266" s="70">
        <f t="shared" si="363"/>
        <v>0</v>
      </c>
      <c r="R1266" s="75" t="str">
        <f t="shared" si="364"/>
        <v>A+J=</v>
      </c>
      <c r="S1266" s="71">
        <f t="shared" si="365"/>
        <v>45551</v>
      </c>
    </row>
    <row r="1267" spans="1:19" x14ac:dyDescent="0.15">
      <c r="A1267" s="68">
        <f t="shared" si="357"/>
        <v>45388</v>
      </c>
      <c r="B1267" s="82">
        <f t="shared" ca="1" si="366"/>
        <v>504.41989948999998</v>
      </c>
      <c r="C1267" s="70">
        <f t="shared" si="370"/>
        <v>500</v>
      </c>
      <c r="D1267" s="11">
        <f ca="1">IF(A1267&lt;$B$1,VLOOKUP(A1267,[1]DI!$A$4:$B$15000,2),0)</f>
        <v>0</v>
      </c>
      <c r="E1267" s="70">
        <f t="shared" ca="1" si="367"/>
        <v>1</v>
      </c>
      <c r="F1267" s="70">
        <f ca="1">(TRUNC(PRODUCT($E$12:$E1266),16))</f>
        <v>1.3686612178504201</v>
      </c>
      <c r="G1267" s="70">
        <f t="shared" ca="1" si="368"/>
        <v>1.3603438898356499</v>
      </c>
      <c r="H1267" s="70">
        <f t="shared" ca="1" si="369"/>
        <v>1.00611414</v>
      </c>
      <c r="I1267" s="69">
        <f t="shared" si="358"/>
        <v>4.65E-2</v>
      </c>
      <c r="J1267" s="71">
        <f t="shared" si="359"/>
        <v>45366</v>
      </c>
      <c r="K1267" s="72">
        <f t="shared" si="360"/>
        <v>14</v>
      </c>
      <c r="L1267" s="73">
        <f t="shared" si="371"/>
        <v>15</v>
      </c>
      <c r="M1267" s="74">
        <f t="shared" si="372"/>
        <v>1.0027090949999999</v>
      </c>
      <c r="N1267" s="74">
        <f t="shared" ca="1" si="373"/>
        <v>1.008839799</v>
      </c>
      <c r="O1267" s="73">
        <f t="shared" si="361"/>
        <v>0</v>
      </c>
      <c r="P1267" s="70">
        <f t="shared" ca="1" si="362"/>
        <v>4.4198994899999997</v>
      </c>
      <c r="Q1267" s="70">
        <f t="shared" si="363"/>
        <v>0</v>
      </c>
      <c r="R1267" s="75" t="str">
        <f t="shared" si="364"/>
        <v>A+J=</v>
      </c>
      <c r="S1267" s="71">
        <f t="shared" si="365"/>
        <v>45551</v>
      </c>
    </row>
    <row r="1268" spans="1:19" x14ac:dyDescent="0.15">
      <c r="A1268" s="68">
        <f t="shared" si="357"/>
        <v>45389</v>
      </c>
      <c r="B1268" s="82">
        <f t="shared" ca="1" si="366"/>
        <v>504.41989948999998</v>
      </c>
      <c r="C1268" s="70">
        <f t="shared" si="370"/>
        <v>500</v>
      </c>
      <c r="D1268" s="11">
        <f ca="1">IF(A1268&lt;$B$1,VLOOKUP(A1268,[1]DI!$A$4:$B$15000,2),0)</f>
        <v>0</v>
      </c>
      <c r="E1268" s="70">
        <f t="shared" ca="1" si="367"/>
        <v>1</v>
      </c>
      <c r="F1268" s="70">
        <f ca="1">(TRUNC(PRODUCT($E$12:$E1267),16))</f>
        <v>1.3686612178504201</v>
      </c>
      <c r="G1268" s="70">
        <f t="shared" ca="1" si="368"/>
        <v>1.3603438898356499</v>
      </c>
      <c r="H1268" s="70">
        <f t="shared" ca="1" si="369"/>
        <v>1.00611414</v>
      </c>
      <c r="I1268" s="69">
        <f t="shared" si="358"/>
        <v>4.65E-2</v>
      </c>
      <c r="J1268" s="71">
        <f t="shared" si="359"/>
        <v>45366</v>
      </c>
      <c r="K1268" s="72">
        <f t="shared" si="360"/>
        <v>14</v>
      </c>
      <c r="L1268" s="73">
        <f t="shared" si="371"/>
        <v>15</v>
      </c>
      <c r="M1268" s="74">
        <f t="shared" si="372"/>
        <v>1.0027090949999999</v>
      </c>
      <c r="N1268" s="74">
        <f t="shared" ca="1" si="373"/>
        <v>1.008839799</v>
      </c>
      <c r="O1268" s="73">
        <f t="shared" si="361"/>
        <v>0</v>
      </c>
      <c r="P1268" s="70">
        <f t="shared" ca="1" si="362"/>
        <v>4.4198994899999997</v>
      </c>
      <c r="Q1268" s="70">
        <f t="shared" si="363"/>
        <v>0</v>
      </c>
      <c r="R1268" s="75" t="str">
        <f t="shared" si="364"/>
        <v>A+J=</v>
      </c>
      <c r="S1268" s="71">
        <f t="shared" si="365"/>
        <v>45551</v>
      </c>
    </row>
    <row r="1269" spans="1:19" x14ac:dyDescent="0.15">
      <c r="A1269" s="68">
        <f t="shared" si="357"/>
        <v>45390</v>
      </c>
      <c r="B1269" s="82">
        <f t="shared" ca="1" si="366"/>
        <v>504.41989948999998</v>
      </c>
      <c r="C1269" s="70">
        <f t="shared" si="370"/>
        <v>500</v>
      </c>
      <c r="D1269" s="11">
        <f ca="1">IF(A1269&lt;$B$1,VLOOKUP(A1269,[1]DI!$A$4:$B$15000,2),0)</f>
        <v>0.1065</v>
      </c>
      <c r="E1269" s="70">
        <f t="shared" ca="1" si="367"/>
        <v>1.00040168</v>
      </c>
      <c r="F1269" s="70">
        <f ca="1">(TRUNC(PRODUCT($E$12:$E1268),16))</f>
        <v>1.3686612178504201</v>
      </c>
      <c r="G1269" s="70">
        <f t="shared" ca="1" si="368"/>
        <v>1.3603438898356499</v>
      </c>
      <c r="H1269" s="70">
        <f t="shared" ca="1" si="369"/>
        <v>1.00611414</v>
      </c>
      <c r="I1269" s="69">
        <f t="shared" si="358"/>
        <v>4.65E-2</v>
      </c>
      <c r="J1269" s="71">
        <f t="shared" si="359"/>
        <v>45366</v>
      </c>
      <c r="K1269" s="72">
        <f t="shared" si="360"/>
        <v>15</v>
      </c>
      <c r="L1269" s="73">
        <f t="shared" si="371"/>
        <v>15</v>
      </c>
      <c r="M1269" s="74">
        <f t="shared" si="372"/>
        <v>1.0027090949999999</v>
      </c>
      <c r="N1269" s="74">
        <f t="shared" ca="1" si="373"/>
        <v>1.008839799</v>
      </c>
      <c r="O1269" s="73">
        <f t="shared" si="361"/>
        <v>0</v>
      </c>
      <c r="P1269" s="70">
        <f t="shared" ca="1" si="362"/>
        <v>4.4198994899999997</v>
      </c>
      <c r="Q1269" s="70">
        <f t="shared" si="363"/>
        <v>0</v>
      </c>
      <c r="R1269" s="75" t="str">
        <f t="shared" si="364"/>
        <v>A+J=</v>
      </c>
      <c r="S1269" s="71">
        <f t="shared" si="365"/>
        <v>45551</v>
      </c>
    </row>
    <row r="1270" spans="1:19" x14ac:dyDescent="0.15">
      <c r="A1270" s="68">
        <f t="shared" si="357"/>
        <v>45391</v>
      </c>
      <c r="B1270" s="82">
        <f t="shared" ca="1" si="366"/>
        <v>504.71353499999998</v>
      </c>
      <c r="C1270" s="70">
        <f t="shared" si="370"/>
        <v>500</v>
      </c>
      <c r="D1270" s="11">
        <f ca="1">IF(A1270&lt;$B$1,VLOOKUP(A1270,[1]DI!$A$4:$B$15000,2),0)</f>
        <v>0.1065</v>
      </c>
      <c r="E1270" s="70">
        <f t="shared" ca="1" si="367"/>
        <v>1.00040168</v>
      </c>
      <c r="F1270" s="70">
        <f ca="1">(TRUNC(PRODUCT($E$12:$E1269),16))</f>
        <v>1.3692109816884099</v>
      </c>
      <c r="G1270" s="70">
        <f t="shared" ca="1" si="368"/>
        <v>1.3603438898356499</v>
      </c>
      <c r="H1270" s="70">
        <f t="shared" ca="1" si="369"/>
        <v>1.0065182699999999</v>
      </c>
      <c r="I1270" s="69">
        <f t="shared" si="358"/>
        <v>4.65E-2</v>
      </c>
      <c r="J1270" s="71">
        <f t="shared" si="359"/>
        <v>45366</v>
      </c>
      <c r="K1270" s="72">
        <f t="shared" si="360"/>
        <v>16</v>
      </c>
      <c r="L1270" s="73">
        <f t="shared" si="371"/>
        <v>16</v>
      </c>
      <c r="M1270" s="74">
        <f t="shared" si="372"/>
        <v>1.002889962</v>
      </c>
      <c r="N1270" s="74">
        <f t="shared" ca="1" si="373"/>
        <v>1.0094270700000001</v>
      </c>
      <c r="O1270" s="73">
        <f t="shared" si="361"/>
        <v>0</v>
      </c>
      <c r="P1270" s="70">
        <f t="shared" ca="1" si="362"/>
        <v>4.7135350000000003</v>
      </c>
      <c r="Q1270" s="70">
        <f t="shared" si="363"/>
        <v>0</v>
      </c>
      <c r="R1270" s="75" t="str">
        <f t="shared" si="364"/>
        <v>A+J=</v>
      </c>
      <c r="S1270" s="71">
        <f t="shared" si="365"/>
        <v>45551</v>
      </c>
    </row>
    <row r="1271" spans="1:19" x14ac:dyDescent="0.15">
      <c r="A1271" s="68">
        <f t="shared" si="357"/>
        <v>45392</v>
      </c>
      <c r="B1271" s="82">
        <f t="shared" ca="1" si="366"/>
        <v>505.00734499999999</v>
      </c>
      <c r="C1271" s="70">
        <f t="shared" si="370"/>
        <v>500</v>
      </c>
      <c r="D1271" s="11">
        <f ca="1">IF(A1271&lt;$B$1,VLOOKUP(A1271,[1]DI!$A$4:$B$15000,2),0)</f>
        <v>0.1065</v>
      </c>
      <c r="E1271" s="70">
        <f t="shared" ca="1" si="367"/>
        <v>1.00040168</v>
      </c>
      <c r="F1271" s="70">
        <f ca="1">(TRUNC(PRODUCT($E$12:$E1270),16))</f>
        <v>1.3697609663555299</v>
      </c>
      <c r="G1271" s="70">
        <f t="shared" ca="1" si="368"/>
        <v>1.3603438898356499</v>
      </c>
      <c r="H1271" s="70">
        <f t="shared" ca="1" si="369"/>
        <v>1.00692257</v>
      </c>
      <c r="I1271" s="69">
        <f t="shared" si="358"/>
        <v>4.65E-2</v>
      </c>
      <c r="J1271" s="71">
        <f t="shared" si="359"/>
        <v>45366</v>
      </c>
      <c r="K1271" s="72">
        <f t="shared" si="360"/>
        <v>17</v>
      </c>
      <c r="L1271" s="73">
        <f t="shared" si="371"/>
        <v>17</v>
      </c>
      <c r="M1271" s="74">
        <f t="shared" si="372"/>
        <v>1.003070862</v>
      </c>
      <c r="N1271" s="74">
        <f t="shared" ca="1" si="373"/>
        <v>1.01001469</v>
      </c>
      <c r="O1271" s="73">
        <f t="shared" si="361"/>
        <v>0</v>
      </c>
      <c r="P1271" s="70">
        <f t="shared" ca="1" si="362"/>
        <v>5.0073449999999999</v>
      </c>
      <c r="Q1271" s="70">
        <f t="shared" si="363"/>
        <v>0</v>
      </c>
      <c r="R1271" s="75" t="str">
        <f t="shared" si="364"/>
        <v>A+J=</v>
      </c>
      <c r="S1271" s="71">
        <f t="shared" si="365"/>
        <v>45551</v>
      </c>
    </row>
    <row r="1272" spans="1:19" x14ac:dyDescent="0.15">
      <c r="A1272" s="68">
        <f t="shared" si="357"/>
        <v>45393</v>
      </c>
      <c r="B1272" s="82">
        <f t="shared" ca="1" si="366"/>
        <v>505.30132500000002</v>
      </c>
      <c r="C1272" s="70">
        <f t="shared" si="370"/>
        <v>500</v>
      </c>
      <c r="D1272" s="11">
        <f ca="1">IF(A1272&lt;$B$1,VLOOKUP(A1272,[1]DI!$A$4:$B$15000,2),0)</f>
        <v>0.1065</v>
      </c>
      <c r="E1272" s="70">
        <f t="shared" ca="1" si="367"/>
        <v>1.00040168</v>
      </c>
      <c r="F1272" s="70">
        <f ca="1">(TRUNC(PRODUCT($E$12:$E1271),16))</f>
        <v>1.3703111719404999</v>
      </c>
      <c r="G1272" s="70">
        <f t="shared" ca="1" si="368"/>
        <v>1.3603438898356499</v>
      </c>
      <c r="H1272" s="70">
        <f t="shared" ca="1" si="369"/>
        <v>1.0073270299999999</v>
      </c>
      <c r="I1272" s="69">
        <f t="shared" si="358"/>
        <v>4.65E-2</v>
      </c>
      <c r="J1272" s="71">
        <f t="shared" si="359"/>
        <v>45366</v>
      </c>
      <c r="K1272" s="72">
        <f t="shared" si="360"/>
        <v>18</v>
      </c>
      <c r="L1272" s="73">
        <f t="shared" si="371"/>
        <v>18</v>
      </c>
      <c r="M1272" s="74">
        <f t="shared" si="372"/>
        <v>1.0032517940000001</v>
      </c>
      <c r="N1272" s="74">
        <f t="shared" ca="1" si="373"/>
        <v>1.01060265</v>
      </c>
      <c r="O1272" s="73">
        <f t="shared" si="361"/>
        <v>0</v>
      </c>
      <c r="P1272" s="70">
        <f t="shared" ca="1" si="362"/>
        <v>5.3013250000000003</v>
      </c>
      <c r="Q1272" s="70">
        <f t="shared" si="363"/>
        <v>0</v>
      </c>
      <c r="R1272" s="75" t="str">
        <f t="shared" si="364"/>
        <v>A+J=</v>
      </c>
      <c r="S1272" s="71">
        <f t="shared" si="365"/>
        <v>45551</v>
      </c>
    </row>
    <row r="1273" spans="1:19" x14ac:dyDescent="0.15">
      <c r="A1273" s="68">
        <f t="shared" si="357"/>
        <v>45394</v>
      </c>
      <c r="B1273" s="82">
        <f t="shared" ca="1" si="366"/>
        <v>505.59547500000002</v>
      </c>
      <c r="C1273" s="70">
        <f t="shared" si="370"/>
        <v>500</v>
      </c>
      <c r="D1273" s="11">
        <f ca="1">IF(A1273&lt;$B$1,VLOOKUP(A1273,[1]DI!$A$4:$B$15000,2),0)</f>
        <v>0.1065</v>
      </c>
      <c r="E1273" s="70">
        <f t="shared" ca="1" si="367"/>
        <v>1.00040168</v>
      </c>
      <c r="F1273" s="70">
        <f ca="1">(TRUNC(PRODUCT($E$12:$E1272),16))</f>
        <v>1.37086159853204</v>
      </c>
      <c r="G1273" s="70">
        <f t="shared" ca="1" si="368"/>
        <v>1.3603438898356499</v>
      </c>
      <c r="H1273" s="70">
        <f t="shared" ca="1" si="369"/>
        <v>1.00773165</v>
      </c>
      <c r="I1273" s="69">
        <f t="shared" si="358"/>
        <v>4.65E-2</v>
      </c>
      <c r="J1273" s="71">
        <f t="shared" si="359"/>
        <v>45366</v>
      </c>
      <c r="K1273" s="72">
        <f t="shared" si="360"/>
        <v>19</v>
      </c>
      <c r="L1273" s="73">
        <f t="shared" si="371"/>
        <v>19</v>
      </c>
      <c r="M1273" s="74">
        <f t="shared" si="372"/>
        <v>1.0034327590000001</v>
      </c>
      <c r="N1273" s="74">
        <f t="shared" ca="1" si="373"/>
        <v>1.01119095</v>
      </c>
      <c r="O1273" s="73">
        <f t="shared" si="361"/>
        <v>0</v>
      </c>
      <c r="P1273" s="70">
        <f t="shared" ca="1" si="362"/>
        <v>5.5954750000000004</v>
      </c>
      <c r="Q1273" s="70">
        <f t="shared" si="363"/>
        <v>0</v>
      </c>
      <c r="R1273" s="75" t="str">
        <f t="shared" si="364"/>
        <v>A+J=</v>
      </c>
      <c r="S1273" s="71">
        <f t="shared" si="365"/>
        <v>45551</v>
      </c>
    </row>
    <row r="1274" spans="1:19" x14ac:dyDescent="0.15">
      <c r="A1274" s="68">
        <f t="shared" si="357"/>
        <v>45395</v>
      </c>
      <c r="B1274" s="82">
        <f t="shared" ca="1" si="366"/>
        <v>505.88979999000003</v>
      </c>
      <c r="C1274" s="70">
        <f t="shared" si="370"/>
        <v>500</v>
      </c>
      <c r="D1274" s="11">
        <f ca="1">IF(A1274&lt;$B$1,VLOOKUP(A1274,[1]DI!$A$4:$B$15000,2),0)</f>
        <v>0</v>
      </c>
      <c r="E1274" s="70">
        <f t="shared" ca="1" si="367"/>
        <v>1</v>
      </c>
      <c r="F1274" s="70">
        <f ca="1">(TRUNC(PRODUCT($E$12:$E1273),16))</f>
        <v>1.37141224621894</v>
      </c>
      <c r="G1274" s="70">
        <f t="shared" ca="1" si="368"/>
        <v>1.3603438898356499</v>
      </c>
      <c r="H1274" s="70">
        <f t="shared" ca="1" si="369"/>
        <v>1.0081364399999999</v>
      </c>
      <c r="I1274" s="69">
        <f t="shared" si="358"/>
        <v>4.65E-2</v>
      </c>
      <c r="J1274" s="71">
        <f t="shared" si="359"/>
        <v>45366</v>
      </c>
      <c r="K1274" s="72">
        <f t="shared" si="360"/>
        <v>19</v>
      </c>
      <c r="L1274" s="73">
        <f t="shared" si="371"/>
        <v>20</v>
      </c>
      <c r="M1274" s="74">
        <f t="shared" si="372"/>
        <v>1.0036137570000001</v>
      </c>
      <c r="N1274" s="74">
        <f t="shared" ca="1" si="373"/>
        <v>1.0117795999999999</v>
      </c>
      <c r="O1274" s="73">
        <f t="shared" si="361"/>
        <v>0</v>
      </c>
      <c r="P1274" s="70">
        <f t="shared" ca="1" si="362"/>
        <v>5.8897999900000002</v>
      </c>
      <c r="Q1274" s="70">
        <f t="shared" si="363"/>
        <v>0</v>
      </c>
      <c r="R1274" s="75" t="str">
        <f t="shared" si="364"/>
        <v>A+J=</v>
      </c>
      <c r="S1274" s="71">
        <f t="shared" si="365"/>
        <v>45551</v>
      </c>
    </row>
    <row r="1275" spans="1:19" x14ac:dyDescent="0.15">
      <c r="A1275" s="68">
        <f t="shared" si="357"/>
        <v>45396</v>
      </c>
      <c r="B1275" s="82">
        <f t="shared" ca="1" si="366"/>
        <v>505.88979999000003</v>
      </c>
      <c r="C1275" s="70">
        <f t="shared" si="370"/>
        <v>500</v>
      </c>
      <c r="D1275" s="11">
        <f ca="1">IF(A1275&lt;$B$1,VLOOKUP(A1275,[1]DI!$A$4:$B$15000,2),0)</f>
        <v>0</v>
      </c>
      <c r="E1275" s="70">
        <f t="shared" ca="1" si="367"/>
        <v>1</v>
      </c>
      <c r="F1275" s="70">
        <f ca="1">(TRUNC(PRODUCT($E$12:$E1274),16))</f>
        <v>1.37141224621894</v>
      </c>
      <c r="G1275" s="70">
        <f t="shared" ca="1" si="368"/>
        <v>1.3603438898356499</v>
      </c>
      <c r="H1275" s="70">
        <f t="shared" ca="1" si="369"/>
        <v>1.0081364399999999</v>
      </c>
      <c r="I1275" s="69">
        <f t="shared" si="358"/>
        <v>4.65E-2</v>
      </c>
      <c r="J1275" s="71">
        <f t="shared" si="359"/>
        <v>45366</v>
      </c>
      <c r="K1275" s="72">
        <f t="shared" si="360"/>
        <v>19</v>
      </c>
      <c r="L1275" s="73">
        <f t="shared" si="371"/>
        <v>20</v>
      </c>
      <c r="M1275" s="74">
        <f t="shared" si="372"/>
        <v>1.0036137570000001</v>
      </c>
      <c r="N1275" s="74">
        <f t="shared" ca="1" si="373"/>
        <v>1.0117795999999999</v>
      </c>
      <c r="O1275" s="73">
        <f t="shared" si="361"/>
        <v>0</v>
      </c>
      <c r="P1275" s="70">
        <f t="shared" ca="1" si="362"/>
        <v>5.8897999900000002</v>
      </c>
      <c r="Q1275" s="70">
        <f t="shared" si="363"/>
        <v>0</v>
      </c>
      <c r="R1275" s="75" t="str">
        <f t="shared" si="364"/>
        <v>A+J=</v>
      </c>
      <c r="S1275" s="71">
        <f t="shared" si="365"/>
        <v>45551</v>
      </c>
    </row>
    <row r="1276" spans="1:19" x14ac:dyDescent="0.15">
      <c r="A1276" s="68">
        <f t="shared" si="357"/>
        <v>45397</v>
      </c>
      <c r="B1276" s="82">
        <f t="shared" ca="1" si="366"/>
        <v>505.88979999000003</v>
      </c>
      <c r="C1276" s="70">
        <f t="shared" si="370"/>
        <v>500</v>
      </c>
      <c r="D1276" s="11">
        <f ca="1">IF(A1276&lt;$B$1,VLOOKUP(A1276,[1]DI!$A$4:$B$15000,2),0)</f>
        <v>0.1065</v>
      </c>
      <c r="E1276" s="70">
        <f t="shared" ca="1" si="367"/>
        <v>1.00040168</v>
      </c>
      <c r="F1276" s="70">
        <f ca="1">(TRUNC(PRODUCT($E$12:$E1275),16))</f>
        <v>1.37141224621894</v>
      </c>
      <c r="G1276" s="70">
        <f t="shared" ca="1" si="368"/>
        <v>1.3603438898356499</v>
      </c>
      <c r="H1276" s="70">
        <f t="shared" ca="1" si="369"/>
        <v>1.0081364399999999</v>
      </c>
      <c r="I1276" s="69">
        <f t="shared" si="358"/>
        <v>4.65E-2</v>
      </c>
      <c r="J1276" s="71">
        <f t="shared" si="359"/>
        <v>45366</v>
      </c>
      <c r="K1276" s="72">
        <f t="shared" si="360"/>
        <v>20</v>
      </c>
      <c r="L1276" s="73">
        <f t="shared" si="371"/>
        <v>20</v>
      </c>
      <c r="M1276" s="74">
        <f t="shared" si="372"/>
        <v>1.0036137570000001</v>
      </c>
      <c r="N1276" s="74">
        <f t="shared" ca="1" si="373"/>
        <v>1.0117795999999999</v>
      </c>
      <c r="O1276" s="73">
        <f t="shared" si="361"/>
        <v>0</v>
      </c>
      <c r="P1276" s="70">
        <f t="shared" ca="1" si="362"/>
        <v>5.8897999900000002</v>
      </c>
      <c r="Q1276" s="70">
        <f t="shared" si="363"/>
        <v>0</v>
      </c>
      <c r="R1276" s="75" t="str">
        <f t="shared" si="364"/>
        <v>A+J=</v>
      </c>
      <c r="S1276" s="71">
        <f t="shared" si="365"/>
        <v>45551</v>
      </c>
    </row>
    <row r="1277" spans="1:19" x14ac:dyDescent="0.15">
      <c r="A1277" s="68">
        <f t="shared" si="357"/>
        <v>45398</v>
      </c>
      <c r="B1277" s="82">
        <f t="shared" ca="1" si="366"/>
        <v>506.18429499000001</v>
      </c>
      <c r="C1277" s="70">
        <f t="shared" si="370"/>
        <v>500</v>
      </c>
      <c r="D1277" s="11">
        <f ca="1">IF(A1277&lt;$B$1,VLOOKUP(A1277,[1]DI!$A$4:$B$15000,2),0)</f>
        <v>0.1065</v>
      </c>
      <c r="E1277" s="70">
        <f t="shared" ca="1" si="367"/>
        <v>1.00040168</v>
      </c>
      <c r="F1277" s="70">
        <f ca="1">(TRUNC(PRODUCT($E$12:$E1276),16))</f>
        <v>1.37196311509</v>
      </c>
      <c r="G1277" s="70">
        <f t="shared" ca="1" si="368"/>
        <v>1.3603438898356499</v>
      </c>
      <c r="H1277" s="70">
        <f t="shared" ca="1" si="369"/>
        <v>1.00854139</v>
      </c>
      <c r="I1277" s="69">
        <f t="shared" si="358"/>
        <v>4.65E-2</v>
      </c>
      <c r="J1277" s="71">
        <f t="shared" si="359"/>
        <v>45366</v>
      </c>
      <c r="K1277" s="72">
        <f t="shared" si="360"/>
        <v>21</v>
      </c>
      <c r="L1277" s="73">
        <f t="shared" si="371"/>
        <v>21</v>
      </c>
      <c r="M1277" s="74">
        <f t="shared" si="372"/>
        <v>1.0037947869999999</v>
      </c>
      <c r="N1277" s="74">
        <f t="shared" ca="1" si="373"/>
        <v>1.0123685899999999</v>
      </c>
      <c r="O1277" s="73">
        <f t="shared" si="361"/>
        <v>0</v>
      </c>
      <c r="P1277" s="70">
        <f t="shared" ca="1" si="362"/>
        <v>6.1842949899999997</v>
      </c>
      <c r="Q1277" s="70">
        <f t="shared" si="363"/>
        <v>0</v>
      </c>
      <c r="R1277" s="75" t="str">
        <f t="shared" si="364"/>
        <v>A+J=</v>
      </c>
      <c r="S1277" s="71">
        <f t="shared" si="365"/>
        <v>45551</v>
      </c>
    </row>
    <row r="1278" spans="1:19" x14ac:dyDescent="0.15">
      <c r="A1278" s="68">
        <f t="shared" si="357"/>
        <v>45399</v>
      </c>
      <c r="B1278" s="82">
        <f t="shared" ca="1" si="366"/>
        <v>506.47895999999997</v>
      </c>
      <c r="C1278" s="70">
        <f t="shared" si="370"/>
        <v>500</v>
      </c>
      <c r="D1278" s="11">
        <f ca="1">IF(A1278&lt;$B$1,VLOOKUP(A1278,[1]DI!$A$4:$B$15000,2),0)</f>
        <v>0.1065</v>
      </c>
      <c r="E1278" s="70">
        <f t="shared" ca="1" si="367"/>
        <v>1.00040168</v>
      </c>
      <c r="F1278" s="70">
        <f ca="1">(TRUNC(PRODUCT($E$12:$E1277),16))</f>
        <v>1.37251420523407</v>
      </c>
      <c r="G1278" s="70">
        <f t="shared" ca="1" si="368"/>
        <v>1.3603438898356499</v>
      </c>
      <c r="H1278" s="70">
        <f t="shared" ca="1" si="369"/>
        <v>1.0089465</v>
      </c>
      <c r="I1278" s="69">
        <f t="shared" si="358"/>
        <v>4.65E-2</v>
      </c>
      <c r="J1278" s="71">
        <f t="shared" si="359"/>
        <v>45366</v>
      </c>
      <c r="K1278" s="72">
        <f t="shared" si="360"/>
        <v>22</v>
      </c>
      <c r="L1278" s="73">
        <f t="shared" si="371"/>
        <v>22</v>
      </c>
      <c r="M1278" s="74">
        <f t="shared" si="372"/>
        <v>1.00397585</v>
      </c>
      <c r="N1278" s="74">
        <f t="shared" ca="1" si="373"/>
        <v>1.0129579200000001</v>
      </c>
      <c r="O1278" s="73">
        <f t="shared" si="361"/>
        <v>0</v>
      </c>
      <c r="P1278" s="70">
        <f t="shared" ca="1" si="362"/>
        <v>6.4789599999999998</v>
      </c>
      <c r="Q1278" s="70">
        <f t="shared" si="363"/>
        <v>0</v>
      </c>
      <c r="R1278" s="75" t="str">
        <f t="shared" si="364"/>
        <v>A+J=</v>
      </c>
      <c r="S1278" s="71">
        <f t="shared" si="365"/>
        <v>45551</v>
      </c>
    </row>
    <row r="1279" spans="1:19" x14ac:dyDescent="0.15">
      <c r="A1279" s="68">
        <f t="shared" si="357"/>
        <v>45400</v>
      </c>
      <c r="B1279" s="82">
        <f t="shared" ca="1" si="366"/>
        <v>506.77379550000001</v>
      </c>
      <c r="C1279" s="70">
        <f t="shared" si="370"/>
        <v>500</v>
      </c>
      <c r="D1279" s="11">
        <f ca="1">IF(A1279&lt;$B$1,VLOOKUP(A1279,[1]DI!$A$4:$B$15000,2),0)</f>
        <v>0.1065</v>
      </c>
      <c r="E1279" s="70">
        <f t="shared" ca="1" si="367"/>
        <v>1.00040168</v>
      </c>
      <c r="F1279" s="70">
        <f ca="1">(TRUNC(PRODUCT($E$12:$E1278),16))</f>
        <v>1.3730655167400301</v>
      </c>
      <c r="G1279" s="70">
        <f t="shared" ca="1" si="368"/>
        <v>1.3603438898356499</v>
      </c>
      <c r="H1279" s="70">
        <f t="shared" ca="1" si="369"/>
        <v>1.0093517700000001</v>
      </c>
      <c r="I1279" s="69">
        <f t="shared" si="358"/>
        <v>4.65E-2</v>
      </c>
      <c r="J1279" s="71">
        <f t="shared" si="359"/>
        <v>45366</v>
      </c>
      <c r="K1279" s="72">
        <f t="shared" si="360"/>
        <v>23</v>
      </c>
      <c r="L1279" s="73">
        <f t="shared" si="371"/>
        <v>23</v>
      </c>
      <c r="M1279" s="74">
        <f t="shared" si="372"/>
        <v>1.0041569459999999</v>
      </c>
      <c r="N1279" s="74">
        <f t="shared" ca="1" si="373"/>
        <v>1.013547591</v>
      </c>
      <c r="O1279" s="73">
        <f t="shared" si="361"/>
        <v>0</v>
      </c>
      <c r="P1279" s="70">
        <f t="shared" ca="1" si="362"/>
        <v>6.7737955000000003</v>
      </c>
      <c r="Q1279" s="70">
        <f t="shared" si="363"/>
        <v>0</v>
      </c>
      <c r="R1279" s="75" t="str">
        <f t="shared" si="364"/>
        <v>A+J=</v>
      </c>
      <c r="S1279" s="71">
        <f t="shared" si="365"/>
        <v>45551</v>
      </c>
    </row>
    <row r="1280" spans="1:19" x14ac:dyDescent="0.15">
      <c r="A1280" s="68">
        <f t="shared" si="357"/>
        <v>45401</v>
      </c>
      <c r="B1280" s="82">
        <f t="shared" ca="1" si="366"/>
        <v>507.0688055</v>
      </c>
      <c r="C1280" s="70">
        <f t="shared" si="370"/>
        <v>500</v>
      </c>
      <c r="D1280" s="11">
        <f ca="1">IF(A1280&lt;$B$1,VLOOKUP(A1280,[1]DI!$A$4:$B$15000,2),0)</f>
        <v>0.1065</v>
      </c>
      <c r="E1280" s="70">
        <f t="shared" ca="1" si="367"/>
        <v>1.00040168</v>
      </c>
      <c r="F1280" s="70">
        <f ca="1">(TRUNC(PRODUCT($E$12:$E1279),16))</f>
        <v>1.3736170496967901</v>
      </c>
      <c r="G1280" s="70">
        <f t="shared" ca="1" si="368"/>
        <v>1.3603438898356499</v>
      </c>
      <c r="H1280" s="70">
        <f t="shared" ca="1" si="369"/>
        <v>1.0097572100000001</v>
      </c>
      <c r="I1280" s="69">
        <f t="shared" si="358"/>
        <v>4.65E-2</v>
      </c>
      <c r="J1280" s="71">
        <f t="shared" si="359"/>
        <v>45366</v>
      </c>
      <c r="K1280" s="72">
        <f t="shared" si="360"/>
        <v>24</v>
      </c>
      <c r="L1280" s="73">
        <f t="shared" si="371"/>
        <v>24</v>
      </c>
      <c r="M1280" s="74">
        <f t="shared" si="372"/>
        <v>1.0043380740000001</v>
      </c>
      <c r="N1280" s="74">
        <f t="shared" ca="1" si="373"/>
        <v>1.014137611</v>
      </c>
      <c r="O1280" s="73">
        <f t="shared" si="361"/>
        <v>0</v>
      </c>
      <c r="P1280" s="70">
        <f t="shared" ca="1" si="362"/>
        <v>7.0688054999999999</v>
      </c>
      <c r="Q1280" s="70">
        <f t="shared" si="363"/>
        <v>0</v>
      </c>
      <c r="R1280" s="75" t="str">
        <f t="shared" si="364"/>
        <v>A+J=</v>
      </c>
      <c r="S1280" s="71">
        <f t="shared" si="365"/>
        <v>45551</v>
      </c>
    </row>
    <row r="1281" spans="1:19" x14ac:dyDescent="0.15">
      <c r="A1281" s="68">
        <f t="shared" si="357"/>
        <v>45402</v>
      </c>
      <c r="B1281" s="82">
        <f t="shared" ca="1" si="366"/>
        <v>507.36398650000001</v>
      </c>
      <c r="C1281" s="70">
        <f t="shared" si="370"/>
        <v>500</v>
      </c>
      <c r="D1281" s="11">
        <f ca="1">IF(A1281&lt;$B$1,VLOOKUP(A1281,[1]DI!$A$4:$B$15000,2),0)</f>
        <v>0</v>
      </c>
      <c r="E1281" s="70">
        <f t="shared" ca="1" si="367"/>
        <v>1</v>
      </c>
      <c r="F1281" s="70">
        <f ca="1">(TRUNC(PRODUCT($E$12:$E1280),16))</f>
        <v>1.37416880419332</v>
      </c>
      <c r="G1281" s="70">
        <f t="shared" ca="1" si="368"/>
        <v>1.3603438898356499</v>
      </c>
      <c r="H1281" s="70">
        <f t="shared" ca="1" si="369"/>
        <v>1.01016281</v>
      </c>
      <c r="I1281" s="69">
        <f t="shared" si="358"/>
        <v>4.65E-2</v>
      </c>
      <c r="J1281" s="71">
        <f t="shared" si="359"/>
        <v>45366</v>
      </c>
      <c r="K1281" s="72">
        <f t="shared" si="360"/>
        <v>24</v>
      </c>
      <c r="L1281" s="73">
        <f t="shared" si="371"/>
        <v>25</v>
      </c>
      <c r="M1281" s="74">
        <f t="shared" si="372"/>
        <v>1.0045192350000001</v>
      </c>
      <c r="N1281" s="74">
        <f t="shared" ca="1" si="373"/>
        <v>1.0147279730000001</v>
      </c>
      <c r="O1281" s="73">
        <f t="shared" si="361"/>
        <v>0</v>
      </c>
      <c r="P1281" s="70">
        <f t="shared" ca="1" si="362"/>
        <v>7.3639865000000002</v>
      </c>
      <c r="Q1281" s="70">
        <f t="shared" si="363"/>
        <v>0</v>
      </c>
      <c r="R1281" s="75" t="str">
        <f t="shared" si="364"/>
        <v>A+J=</v>
      </c>
      <c r="S1281" s="71">
        <f t="shared" si="365"/>
        <v>45551</v>
      </c>
    </row>
    <row r="1282" spans="1:19" x14ac:dyDescent="0.15">
      <c r="A1282" s="68">
        <f t="shared" si="357"/>
        <v>45403</v>
      </c>
      <c r="B1282" s="82">
        <f t="shared" ca="1" si="366"/>
        <v>507.36398650000001</v>
      </c>
      <c r="C1282" s="70">
        <f t="shared" si="370"/>
        <v>500</v>
      </c>
      <c r="D1282" s="11">
        <f ca="1">IF(A1282&lt;$B$1,VLOOKUP(A1282,[1]DI!$A$4:$B$15000,2),0)</f>
        <v>0</v>
      </c>
      <c r="E1282" s="70">
        <f t="shared" ca="1" si="367"/>
        <v>1</v>
      </c>
      <c r="F1282" s="70">
        <f ca="1">(TRUNC(PRODUCT($E$12:$E1281),16))</f>
        <v>1.37416880419332</v>
      </c>
      <c r="G1282" s="70">
        <f t="shared" ca="1" si="368"/>
        <v>1.3603438898356499</v>
      </c>
      <c r="H1282" s="70">
        <f t="shared" ca="1" si="369"/>
        <v>1.01016281</v>
      </c>
      <c r="I1282" s="69">
        <f t="shared" si="358"/>
        <v>4.65E-2</v>
      </c>
      <c r="J1282" s="71">
        <f t="shared" si="359"/>
        <v>45366</v>
      </c>
      <c r="K1282" s="72">
        <f t="shared" si="360"/>
        <v>24</v>
      </c>
      <c r="L1282" s="73">
        <f t="shared" si="371"/>
        <v>25</v>
      </c>
      <c r="M1282" s="74">
        <f t="shared" si="372"/>
        <v>1.0045192350000001</v>
      </c>
      <c r="N1282" s="74">
        <f t="shared" ca="1" si="373"/>
        <v>1.0147279730000001</v>
      </c>
      <c r="O1282" s="73">
        <f t="shared" si="361"/>
        <v>0</v>
      </c>
      <c r="P1282" s="70">
        <f t="shared" ca="1" si="362"/>
        <v>7.3639865000000002</v>
      </c>
      <c r="Q1282" s="70">
        <f t="shared" si="363"/>
        <v>0</v>
      </c>
      <c r="R1282" s="75" t="str">
        <f t="shared" si="364"/>
        <v>A+J=</v>
      </c>
      <c r="S1282" s="71">
        <f t="shared" si="365"/>
        <v>45551</v>
      </c>
    </row>
    <row r="1283" spans="1:19" x14ac:dyDescent="0.15">
      <c r="A1283" s="68">
        <f t="shared" si="357"/>
        <v>45404</v>
      </c>
      <c r="B1283" s="82">
        <f t="shared" ca="1" si="366"/>
        <v>507.36398650000001</v>
      </c>
      <c r="C1283" s="70">
        <f t="shared" si="370"/>
        <v>500</v>
      </c>
      <c r="D1283" s="11">
        <f ca="1">IF(A1283&lt;$B$1,VLOOKUP(A1283,[1]DI!$A$4:$B$15000,2),0)</f>
        <v>0.1065</v>
      </c>
      <c r="E1283" s="70">
        <f t="shared" ca="1" si="367"/>
        <v>1.00040168</v>
      </c>
      <c r="F1283" s="70">
        <f ca="1">(TRUNC(PRODUCT($E$12:$E1282),16))</f>
        <v>1.37416880419332</v>
      </c>
      <c r="G1283" s="70">
        <f t="shared" ca="1" si="368"/>
        <v>1.3603438898356499</v>
      </c>
      <c r="H1283" s="70">
        <f t="shared" ca="1" si="369"/>
        <v>1.01016281</v>
      </c>
      <c r="I1283" s="69">
        <f t="shared" si="358"/>
        <v>4.65E-2</v>
      </c>
      <c r="J1283" s="71">
        <f t="shared" si="359"/>
        <v>45366</v>
      </c>
      <c r="K1283" s="72">
        <f t="shared" si="360"/>
        <v>25</v>
      </c>
      <c r="L1283" s="73">
        <f t="shared" si="371"/>
        <v>25</v>
      </c>
      <c r="M1283" s="74">
        <f t="shared" si="372"/>
        <v>1.0045192350000001</v>
      </c>
      <c r="N1283" s="74">
        <f t="shared" ca="1" si="373"/>
        <v>1.0147279730000001</v>
      </c>
      <c r="O1283" s="73">
        <f t="shared" si="361"/>
        <v>0</v>
      </c>
      <c r="P1283" s="70">
        <f t="shared" ca="1" si="362"/>
        <v>7.3639865000000002</v>
      </c>
      <c r="Q1283" s="70">
        <f t="shared" si="363"/>
        <v>0</v>
      </c>
      <c r="R1283" s="75" t="str">
        <f t="shared" si="364"/>
        <v>A+J=</v>
      </c>
      <c r="S1283" s="71">
        <f t="shared" si="365"/>
        <v>45551</v>
      </c>
    </row>
    <row r="1284" spans="1:19" x14ac:dyDescent="0.15">
      <c r="A1284" s="68">
        <f t="shared" si="357"/>
        <v>45405</v>
      </c>
      <c r="B1284" s="82">
        <f t="shared" ca="1" si="366"/>
        <v>507.65933798999998</v>
      </c>
      <c r="C1284" s="70">
        <f t="shared" si="370"/>
        <v>500</v>
      </c>
      <c r="D1284" s="11">
        <f ca="1">IF(A1284&lt;$B$1,VLOOKUP(A1284,[1]DI!$A$4:$B$15000,2),0)</f>
        <v>0.1065</v>
      </c>
      <c r="E1284" s="70">
        <f t="shared" ca="1" si="367"/>
        <v>1.00040168</v>
      </c>
      <c r="F1284" s="70">
        <f ca="1">(TRUNC(PRODUCT($E$12:$E1283),16))</f>
        <v>1.3747207803185799</v>
      </c>
      <c r="G1284" s="70">
        <f t="shared" ca="1" si="368"/>
        <v>1.3603438898356499</v>
      </c>
      <c r="H1284" s="70">
        <f t="shared" ca="1" si="369"/>
        <v>1.01056857</v>
      </c>
      <c r="I1284" s="69">
        <f t="shared" si="358"/>
        <v>4.65E-2</v>
      </c>
      <c r="J1284" s="71">
        <f t="shared" si="359"/>
        <v>45366</v>
      </c>
      <c r="K1284" s="72">
        <f t="shared" si="360"/>
        <v>26</v>
      </c>
      <c r="L1284" s="73">
        <f t="shared" si="371"/>
        <v>26</v>
      </c>
      <c r="M1284" s="74">
        <f t="shared" si="372"/>
        <v>1.0047004289999999</v>
      </c>
      <c r="N1284" s="74">
        <f t="shared" ca="1" si="373"/>
        <v>1.0153186759999999</v>
      </c>
      <c r="O1284" s="73">
        <f t="shared" si="361"/>
        <v>0</v>
      </c>
      <c r="P1284" s="70">
        <f t="shared" ca="1" si="362"/>
        <v>7.65933799</v>
      </c>
      <c r="Q1284" s="70">
        <f t="shared" si="363"/>
        <v>0</v>
      </c>
      <c r="R1284" s="75" t="str">
        <f t="shared" si="364"/>
        <v>A+J=</v>
      </c>
      <c r="S1284" s="71">
        <f t="shared" si="365"/>
        <v>45551</v>
      </c>
    </row>
    <row r="1285" spans="1:19" x14ac:dyDescent="0.15">
      <c r="A1285" s="68">
        <f t="shared" si="357"/>
        <v>45406</v>
      </c>
      <c r="B1285" s="82">
        <f t="shared" ca="1" si="366"/>
        <v>507.95486449999999</v>
      </c>
      <c r="C1285" s="70">
        <f t="shared" si="370"/>
        <v>500</v>
      </c>
      <c r="D1285" s="11">
        <f ca="1">IF(A1285&lt;$B$1,VLOOKUP(A1285,[1]DI!$A$4:$B$15000,2),0)</f>
        <v>0.1065</v>
      </c>
      <c r="E1285" s="70">
        <f t="shared" ca="1" si="367"/>
        <v>1.00040168</v>
      </c>
      <c r="F1285" s="70">
        <f ca="1">(TRUNC(PRODUCT($E$12:$E1284),16))</f>
        <v>1.37527297816162</v>
      </c>
      <c r="G1285" s="70">
        <f t="shared" ca="1" si="368"/>
        <v>1.3603438898356499</v>
      </c>
      <c r="H1285" s="70">
        <f t="shared" ca="1" si="369"/>
        <v>1.0109745000000001</v>
      </c>
      <c r="I1285" s="69">
        <f t="shared" si="358"/>
        <v>4.65E-2</v>
      </c>
      <c r="J1285" s="71">
        <f t="shared" si="359"/>
        <v>45366</v>
      </c>
      <c r="K1285" s="72">
        <f t="shared" si="360"/>
        <v>27</v>
      </c>
      <c r="L1285" s="73">
        <f t="shared" si="371"/>
        <v>27</v>
      </c>
      <c r="M1285" s="74">
        <f t="shared" si="372"/>
        <v>1.0048816549999999</v>
      </c>
      <c r="N1285" s="74">
        <f t="shared" ca="1" si="373"/>
        <v>1.0159097290000001</v>
      </c>
      <c r="O1285" s="73">
        <f t="shared" si="361"/>
        <v>0</v>
      </c>
      <c r="P1285" s="70">
        <f t="shared" ca="1" si="362"/>
        <v>7.9548645000000002</v>
      </c>
      <c r="Q1285" s="70">
        <f t="shared" si="363"/>
        <v>0</v>
      </c>
      <c r="R1285" s="75" t="str">
        <f t="shared" si="364"/>
        <v>A+J=</v>
      </c>
      <c r="S1285" s="71">
        <f t="shared" si="365"/>
        <v>45551</v>
      </c>
    </row>
    <row r="1286" spans="1:19" x14ac:dyDescent="0.15">
      <c r="A1286" s="68">
        <f t="shared" si="357"/>
        <v>45407</v>
      </c>
      <c r="B1286" s="82">
        <f t="shared" ca="1" si="366"/>
        <v>508.25055649000001</v>
      </c>
      <c r="C1286" s="70">
        <f t="shared" si="370"/>
        <v>500</v>
      </c>
      <c r="D1286" s="11">
        <f ca="1">IF(A1286&lt;$B$1,VLOOKUP(A1286,[1]DI!$A$4:$B$15000,2),0)</f>
        <v>0.1065</v>
      </c>
      <c r="E1286" s="70">
        <f t="shared" ca="1" si="367"/>
        <v>1.00040168</v>
      </c>
      <c r="F1286" s="70">
        <f ca="1">(TRUNC(PRODUCT($E$12:$E1285),16))</f>
        <v>1.37582539781149</v>
      </c>
      <c r="G1286" s="70">
        <f t="shared" ca="1" si="368"/>
        <v>1.3603438898356499</v>
      </c>
      <c r="H1286" s="70">
        <f t="shared" ca="1" si="369"/>
        <v>1.01138058</v>
      </c>
      <c r="I1286" s="69">
        <f t="shared" si="358"/>
        <v>4.65E-2</v>
      </c>
      <c r="J1286" s="71">
        <f t="shared" si="359"/>
        <v>45366</v>
      </c>
      <c r="K1286" s="72">
        <f t="shared" si="360"/>
        <v>28</v>
      </c>
      <c r="L1286" s="73">
        <f t="shared" si="371"/>
        <v>28</v>
      </c>
      <c r="M1286" s="74">
        <f t="shared" si="372"/>
        <v>1.005062914</v>
      </c>
      <c r="N1286" s="74">
        <f t="shared" ca="1" si="373"/>
        <v>1.0165011129999999</v>
      </c>
      <c r="O1286" s="73">
        <f t="shared" si="361"/>
        <v>0</v>
      </c>
      <c r="P1286" s="70">
        <f t="shared" ca="1" si="362"/>
        <v>8.2505564899999992</v>
      </c>
      <c r="Q1286" s="70">
        <f t="shared" si="363"/>
        <v>0</v>
      </c>
      <c r="R1286" s="75" t="str">
        <f t="shared" si="364"/>
        <v>A+J=</v>
      </c>
      <c r="S1286" s="71">
        <f t="shared" si="365"/>
        <v>45551</v>
      </c>
    </row>
    <row r="1287" spans="1:19" x14ac:dyDescent="0.15">
      <c r="A1287" s="68">
        <f t="shared" si="357"/>
        <v>45408</v>
      </c>
      <c r="B1287" s="82">
        <f t="shared" ca="1" si="366"/>
        <v>508.54642899999999</v>
      </c>
      <c r="C1287" s="70">
        <f t="shared" si="370"/>
        <v>500</v>
      </c>
      <c r="D1287" s="11">
        <f ca="1">IF(A1287&lt;$B$1,VLOOKUP(A1287,[1]DI!$A$4:$B$15000,2),0)</f>
        <v>0.1065</v>
      </c>
      <c r="E1287" s="70">
        <f t="shared" ca="1" si="367"/>
        <v>1.00040168</v>
      </c>
      <c r="F1287" s="70">
        <f ca="1">(TRUNC(PRODUCT($E$12:$E1286),16))</f>
        <v>1.37637803935728</v>
      </c>
      <c r="G1287" s="70">
        <f t="shared" ca="1" si="368"/>
        <v>1.3603438898356499</v>
      </c>
      <c r="H1287" s="70">
        <f t="shared" ca="1" si="369"/>
        <v>1.0117868400000001</v>
      </c>
      <c r="I1287" s="69">
        <f t="shared" si="358"/>
        <v>4.65E-2</v>
      </c>
      <c r="J1287" s="71">
        <f t="shared" si="359"/>
        <v>45366</v>
      </c>
      <c r="K1287" s="72">
        <f t="shared" si="360"/>
        <v>29</v>
      </c>
      <c r="L1287" s="73">
        <f t="shared" si="371"/>
        <v>29</v>
      </c>
      <c r="M1287" s="74">
        <f t="shared" si="372"/>
        <v>1.0052442049999999</v>
      </c>
      <c r="N1287" s="74">
        <f t="shared" ca="1" si="373"/>
        <v>1.017092858</v>
      </c>
      <c r="O1287" s="73">
        <f t="shared" si="361"/>
        <v>0</v>
      </c>
      <c r="P1287" s="70">
        <f t="shared" ca="1" si="362"/>
        <v>8.5464289999999998</v>
      </c>
      <c r="Q1287" s="70">
        <f t="shared" si="363"/>
        <v>0</v>
      </c>
      <c r="R1287" s="75" t="str">
        <f t="shared" si="364"/>
        <v>A+J=</v>
      </c>
      <c r="S1287" s="71">
        <f t="shared" si="365"/>
        <v>45551</v>
      </c>
    </row>
    <row r="1288" spans="1:19" x14ac:dyDescent="0.15">
      <c r="A1288" s="68">
        <f t="shared" si="357"/>
        <v>45409</v>
      </c>
      <c r="B1288" s="82">
        <f t="shared" ca="1" si="366"/>
        <v>508.84246748999999</v>
      </c>
      <c r="C1288" s="70">
        <f t="shared" si="370"/>
        <v>500</v>
      </c>
      <c r="D1288" s="11">
        <f ca="1">IF(A1288&lt;$B$1,VLOOKUP(A1288,[1]DI!$A$4:$B$15000,2),0)</f>
        <v>0</v>
      </c>
      <c r="E1288" s="70">
        <f t="shared" ca="1" si="367"/>
        <v>1</v>
      </c>
      <c r="F1288" s="70">
        <f ca="1">(TRUNC(PRODUCT($E$12:$E1287),16))</f>
        <v>1.37693090288813</v>
      </c>
      <c r="G1288" s="70">
        <f t="shared" ca="1" si="368"/>
        <v>1.3603438898356499</v>
      </c>
      <c r="H1288" s="70">
        <f t="shared" ca="1" si="369"/>
        <v>1.0121932499999999</v>
      </c>
      <c r="I1288" s="69">
        <f t="shared" si="358"/>
        <v>4.65E-2</v>
      </c>
      <c r="J1288" s="71">
        <f t="shared" si="359"/>
        <v>45366</v>
      </c>
      <c r="K1288" s="72">
        <f t="shared" si="360"/>
        <v>29</v>
      </c>
      <c r="L1288" s="73">
        <f t="shared" si="371"/>
        <v>30</v>
      </c>
      <c r="M1288" s="74">
        <f t="shared" si="372"/>
        <v>1.0054255299999999</v>
      </c>
      <c r="N1288" s="74">
        <f t="shared" ca="1" si="373"/>
        <v>1.0176849349999999</v>
      </c>
      <c r="O1288" s="73">
        <f t="shared" si="361"/>
        <v>0</v>
      </c>
      <c r="P1288" s="70">
        <f t="shared" ca="1" si="362"/>
        <v>8.8424674900000007</v>
      </c>
      <c r="Q1288" s="70">
        <f t="shared" si="363"/>
        <v>0</v>
      </c>
      <c r="R1288" s="75" t="str">
        <f t="shared" si="364"/>
        <v>A+J=</v>
      </c>
      <c r="S1288" s="71">
        <f t="shared" si="365"/>
        <v>45551</v>
      </c>
    </row>
    <row r="1289" spans="1:19" x14ac:dyDescent="0.15">
      <c r="A1289" s="68">
        <f t="shared" si="357"/>
        <v>45410</v>
      </c>
      <c r="B1289" s="82">
        <f t="shared" ca="1" si="366"/>
        <v>508.84246748999999</v>
      </c>
      <c r="C1289" s="70">
        <f t="shared" si="370"/>
        <v>500</v>
      </c>
      <c r="D1289" s="11">
        <f ca="1">IF(A1289&lt;$B$1,VLOOKUP(A1289,[1]DI!$A$4:$B$15000,2),0)</f>
        <v>0</v>
      </c>
      <c r="E1289" s="70">
        <f t="shared" ca="1" si="367"/>
        <v>1</v>
      </c>
      <c r="F1289" s="70">
        <f ca="1">(TRUNC(PRODUCT($E$12:$E1288),16))</f>
        <v>1.37693090288813</v>
      </c>
      <c r="G1289" s="70">
        <f t="shared" ca="1" si="368"/>
        <v>1.3603438898356499</v>
      </c>
      <c r="H1289" s="70">
        <f t="shared" ca="1" si="369"/>
        <v>1.0121932499999999</v>
      </c>
      <c r="I1289" s="69">
        <f t="shared" si="358"/>
        <v>4.65E-2</v>
      </c>
      <c r="J1289" s="71">
        <f t="shared" si="359"/>
        <v>45366</v>
      </c>
      <c r="K1289" s="72">
        <f t="shared" si="360"/>
        <v>29</v>
      </c>
      <c r="L1289" s="73">
        <f t="shared" si="371"/>
        <v>30</v>
      </c>
      <c r="M1289" s="74">
        <f t="shared" si="372"/>
        <v>1.0054255299999999</v>
      </c>
      <c r="N1289" s="74">
        <f t="shared" ca="1" si="373"/>
        <v>1.0176849349999999</v>
      </c>
      <c r="O1289" s="73">
        <f t="shared" si="361"/>
        <v>0</v>
      </c>
      <c r="P1289" s="70">
        <f t="shared" ca="1" si="362"/>
        <v>8.8424674900000007</v>
      </c>
      <c r="Q1289" s="70">
        <f t="shared" si="363"/>
        <v>0</v>
      </c>
      <c r="R1289" s="75" t="str">
        <f t="shared" si="364"/>
        <v>A+J=</v>
      </c>
      <c r="S1289" s="71">
        <f t="shared" si="365"/>
        <v>45551</v>
      </c>
    </row>
    <row r="1290" spans="1:19" x14ac:dyDescent="0.15">
      <c r="A1290" s="68">
        <f t="shared" si="357"/>
        <v>45411</v>
      </c>
      <c r="B1290" s="82">
        <f t="shared" ca="1" si="366"/>
        <v>508.84246748999999</v>
      </c>
      <c r="C1290" s="70">
        <f t="shared" si="370"/>
        <v>500</v>
      </c>
      <c r="D1290" s="11">
        <f ca="1">IF(A1290&lt;$B$1,VLOOKUP(A1290,[1]DI!$A$4:$B$15000,2),0)</f>
        <v>0.1065</v>
      </c>
      <c r="E1290" s="70">
        <f t="shared" ca="1" si="367"/>
        <v>1.00040168</v>
      </c>
      <c r="F1290" s="70">
        <f ca="1">(TRUNC(PRODUCT($E$12:$E1289),16))</f>
        <v>1.37693090288813</v>
      </c>
      <c r="G1290" s="70">
        <f t="shared" ca="1" si="368"/>
        <v>1.3603438898356499</v>
      </c>
      <c r="H1290" s="70">
        <f t="shared" ca="1" si="369"/>
        <v>1.0121932499999999</v>
      </c>
      <c r="I1290" s="69">
        <f t="shared" si="358"/>
        <v>4.65E-2</v>
      </c>
      <c r="J1290" s="71">
        <f t="shared" si="359"/>
        <v>45366</v>
      </c>
      <c r="K1290" s="72">
        <f t="shared" si="360"/>
        <v>30</v>
      </c>
      <c r="L1290" s="73">
        <f t="shared" si="371"/>
        <v>30</v>
      </c>
      <c r="M1290" s="74">
        <f t="shared" si="372"/>
        <v>1.0054255299999999</v>
      </c>
      <c r="N1290" s="74">
        <f t="shared" ca="1" si="373"/>
        <v>1.0176849349999999</v>
      </c>
      <c r="O1290" s="73">
        <f t="shared" si="361"/>
        <v>0</v>
      </c>
      <c r="P1290" s="70">
        <f t="shared" ca="1" si="362"/>
        <v>8.8424674900000007</v>
      </c>
      <c r="Q1290" s="70">
        <f t="shared" si="363"/>
        <v>0</v>
      </c>
      <c r="R1290" s="75" t="str">
        <f t="shared" si="364"/>
        <v>A+J=</v>
      </c>
      <c r="S1290" s="71">
        <f t="shared" si="365"/>
        <v>45551</v>
      </c>
    </row>
    <row r="1291" spans="1:19" x14ac:dyDescent="0.15">
      <c r="A1291" s="68">
        <f t="shared" si="357"/>
        <v>45412</v>
      </c>
      <c r="B1291" s="82">
        <f t="shared" ca="1" si="366"/>
        <v>509.13868149000001</v>
      </c>
      <c r="C1291" s="70">
        <f t="shared" si="370"/>
        <v>500</v>
      </c>
      <c r="D1291" s="11">
        <f ca="1">IF(A1291&lt;$B$1,VLOOKUP(A1291,[1]DI!$A$4:$B$15000,2),0)</f>
        <v>0.1065</v>
      </c>
      <c r="E1291" s="70">
        <f t="shared" ca="1" si="367"/>
        <v>1.00040168</v>
      </c>
      <c r="F1291" s="70">
        <f ca="1">(TRUNC(PRODUCT($E$12:$E1290),16))</f>
        <v>1.3774839884932</v>
      </c>
      <c r="G1291" s="70">
        <f t="shared" ca="1" si="368"/>
        <v>1.3603438898356499</v>
      </c>
      <c r="H1291" s="70">
        <f t="shared" ca="1" si="369"/>
        <v>1.0125998300000001</v>
      </c>
      <c r="I1291" s="69">
        <f t="shared" si="358"/>
        <v>4.65E-2</v>
      </c>
      <c r="J1291" s="71">
        <f t="shared" si="359"/>
        <v>45366</v>
      </c>
      <c r="K1291" s="72">
        <f t="shared" si="360"/>
        <v>31</v>
      </c>
      <c r="L1291" s="73">
        <f t="shared" si="371"/>
        <v>31</v>
      </c>
      <c r="M1291" s="74">
        <f t="shared" si="372"/>
        <v>1.0056068869999999</v>
      </c>
      <c r="N1291" s="74">
        <f t="shared" ca="1" si="373"/>
        <v>1.0182773629999999</v>
      </c>
      <c r="O1291" s="73">
        <f t="shared" si="361"/>
        <v>0</v>
      </c>
      <c r="P1291" s="70">
        <f t="shared" ca="1" si="362"/>
        <v>9.1386814899999997</v>
      </c>
      <c r="Q1291" s="70">
        <f t="shared" si="363"/>
        <v>0</v>
      </c>
      <c r="R1291" s="75" t="str">
        <f t="shared" si="364"/>
        <v>A+J=</v>
      </c>
      <c r="S1291" s="71">
        <f t="shared" si="365"/>
        <v>45551</v>
      </c>
    </row>
    <row r="1292" spans="1:19" x14ac:dyDescent="0.15">
      <c r="A1292" s="68">
        <f t="shared" si="357"/>
        <v>45413</v>
      </c>
      <c r="B1292" s="82">
        <f t="shared" ca="1" si="366"/>
        <v>509.4350665</v>
      </c>
      <c r="C1292" s="70">
        <f t="shared" si="370"/>
        <v>500</v>
      </c>
      <c r="D1292" s="11">
        <f ca="1">IF(A1292&lt;$B$1,VLOOKUP(A1292,[1]DI!$A$4:$B$15000,2),0)</f>
        <v>0</v>
      </c>
      <c r="E1292" s="70">
        <f t="shared" ca="1" si="367"/>
        <v>1</v>
      </c>
      <c r="F1292" s="70">
        <f ca="1">(TRUNC(PRODUCT($E$12:$E1291),16))</f>
        <v>1.3780372962617</v>
      </c>
      <c r="G1292" s="70">
        <f t="shared" ca="1" si="368"/>
        <v>1.3603438898356499</v>
      </c>
      <c r="H1292" s="70">
        <f t="shared" ca="1" si="369"/>
        <v>1.0130065699999999</v>
      </c>
      <c r="I1292" s="69">
        <f t="shared" si="358"/>
        <v>4.65E-2</v>
      </c>
      <c r="J1292" s="71">
        <f t="shared" si="359"/>
        <v>45366</v>
      </c>
      <c r="K1292" s="72">
        <f t="shared" si="360"/>
        <v>31</v>
      </c>
      <c r="L1292" s="73">
        <f t="shared" si="371"/>
        <v>32</v>
      </c>
      <c r="M1292" s="74">
        <f t="shared" si="372"/>
        <v>1.005788277</v>
      </c>
      <c r="N1292" s="74">
        <f t="shared" ca="1" si="373"/>
        <v>1.0188701330000001</v>
      </c>
      <c r="O1292" s="73">
        <f t="shared" si="361"/>
        <v>0</v>
      </c>
      <c r="P1292" s="70">
        <f t="shared" ca="1" si="362"/>
        <v>9.4350664999999996</v>
      </c>
      <c r="Q1292" s="70">
        <f t="shared" si="363"/>
        <v>0</v>
      </c>
      <c r="R1292" s="75" t="str">
        <f t="shared" si="364"/>
        <v>A+J=</v>
      </c>
      <c r="S1292" s="71">
        <f t="shared" si="365"/>
        <v>45551</v>
      </c>
    </row>
    <row r="1293" spans="1:19" x14ac:dyDescent="0.15">
      <c r="A1293" s="68">
        <f t="shared" ref="A1293:A1356" si="374">(A1292+1)</f>
        <v>45414</v>
      </c>
      <c r="B1293" s="82">
        <f t="shared" ca="1" si="366"/>
        <v>509.4350665</v>
      </c>
      <c r="C1293" s="70">
        <f t="shared" si="370"/>
        <v>500</v>
      </c>
      <c r="D1293" s="11">
        <f ca="1">IF(A1293&lt;$B$1,VLOOKUP(A1293,[1]DI!$A$4:$B$15000,2),0)</f>
        <v>0.1065</v>
      </c>
      <c r="E1293" s="70">
        <f t="shared" ca="1" si="367"/>
        <v>1.00040168</v>
      </c>
      <c r="F1293" s="70">
        <f ca="1">(TRUNC(PRODUCT($E$12:$E1292),16))</f>
        <v>1.3780372962617</v>
      </c>
      <c r="G1293" s="70">
        <f t="shared" ca="1" si="368"/>
        <v>1.3603438898356499</v>
      </c>
      <c r="H1293" s="70">
        <f t="shared" ca="1" si="369"/>
        <v>1.0130065699999999</v>
      </c>
      <c r="I1293" s="69">
        <f t="shared" ref="I1293:I1356" si="375">I1292</f>
        <v>4.65E-2</v>
      </c>
      <c r="J1293" s="71">
        <f t="shared" ref="J1293:J1316" si="376">IF(O1292&gt;0,VLOOKUP(O1292,U$12:AE$48,2),J1292)</f>
        <v>45366</v>
      </c>
      <c r="K1293" s="72">
        <f t="shared" ref="K1293:K1316" si="377">IF(A1293&gt;J1293,IF(NETWORKDAYS(J1293,A1293,$U$72:$U$436)-1=0,1,NETWORKDAYS(J1293,A1293,$U$72:$U$436)-1),0)</f>
        <v>32</v>
      </c>
      <c r="L1293" s="73">
        <f t="shared" si="371"/>
        <v>32</v>
      </c>
      <c r="M1293" s="74">
        <f t="shared" si="372"/>
        <v>1.005788277</v>
      </c>
      <c r="N1293" s="74">
        <f t="shared" ca="1" si="373"/>
        <v>1.0188701330000001</v>
      </c>
      <c r="O1293" s="73">
        <f t="shared" ref="O1293:O1316" si="378">IF(VLOOKUP(A1293,V$12:AC$60,8)=VLOOKUP(A1292,V$12:AC$60,8),0,VLOOKUP(A1293,V$12:AC$60,8))</f>
        <v>0</v>
      </c>
      <c r="P1293" s="70">
        <f t="shared" ref="P1293:P1316" ca="1" si="379">TRUNC(((N1293-1)*C1293),8)</f>
        <v>9.4350664999999996</v>
      </c>
      <c r="Q1293" s="70">
        <f t="shared" ref="Q1293:Q1316" si="380">IF(O1293&gt;0,VLOOKUP(O1293,$U$12:$Z$60,6),0)</f>
        <v>0</v>
      </c>
      <c r="R1293" s="75" t="str">
        <f t="shared" ref="R1293:R1316" si="381">IF(O1292&gt;0,VLOOKUP(O1292,U$12:AE$60,10),R1292)</f>
        <v>A+J=</v>
      </c>
      <c r="S1293" s="71">
        <f t="shared" ref="S1293:S1316" si="382">IF(O1292&gt;0,VLOOKUP(O1292,U$12:AE$60,11),S1292)</f>
        <v>45551</v>
      </c>
    </row>
    <row r="1294" spans="1:19" x14ac:dyDescent="0.15">
      <c r="A1294" s="68">
        <f t="shared" si="374"/>
        <v>45415</v>
      </c>
      <c r="B1294" s="82">
        <f t="shared" ref="B1294:B1316" ca="1" si="383">IF(A1294&lt;=TODAY(),C1294+P1294,IF(AND(A1294&gt;TODAY(),A1294&lt;=$B$1),IF(VLOOKUP(TODAY(),$A$10:$D$10000,4,FALSE)=0,"n.d",C1294+P1294),"n.d"))</f>
        <v>509.73162149000001</v>
      </c>
      <c r="C1294" s="70">
        <f t="shared" si="370"/>
        <v>500</v>
      </c>
      <c r="D1294" s="11">
        <f ca="1">IF(A1294&lt;$B$1,VLOOKUP(A1294,[1]DI!$A$4:$B$15000,2),0)</f>
        <v>0.1065</v>
      </c>
      <c r="E1294" s="70">
        <f t="shared" ref="E1294:E1316" ca="1" si="384">IF(A1294&lt;A$10,1,ROUND(((1+D1294)^(1/252)),8))</f>
        <v>1.00040168</v>
      </c>
      <c r="F1294" s="70">
        <f ca="1">(TRUNC(PRODUCT($E$12:$E1293),16))</f>
        <v>1.3785908262828599</v>
      </c>
      <c r="G1294" s="70">
        <f t="shared" ref="G1294:G1316" ca="1" si="385">IF(O1293&gt;0,F1293,G1293)</f>
        <v>1.3603438898356499</v>
      </c>
      <c r="H1294" s="70">
        <f t="shared" ref="H1294:H1316" ca="1" si="386">ROUND(F1294/G1294,8)</f>
        <v>1.0134134699999999</v>
      </c>
      <c r="I1294" s="69">
        <f t="shared" si="375"/>
        <v>4.65E-2</v>
      </c>
      <c r="J1294" s="71">
        <f t="shared" si="376"/>
        <v>45366</v>
      </c>
      <c r="K1294" s="72">
        <f t="shared" si="377"/>
        <v>33</v>
      </c>
      <c r="L1294" s="73">
        <f t="shared" si="371"/>
        <v>33</v>
      </c>
      <c r="M1294" s="74">
        <f t="shared" si="372"/>
        <v>1.005969699</v>
      </c>
      <c r="N1294" s="74">
        <f t="shared" ca="1" si="373"/>
        <v>1.0194632429999999</v>
      </c>
      <c r="O1294" s="73">
        <f t="shared" si="378"/>
        <v>0</v>
      </c>
      <c r="P1294" s="70">
        <f t="shared" ca="1" si="379"/>
        <v>9.7316214900000002</v>
      </c>
      <c r="Q1294" s="70">
        <f t="shared" si="380"/>
        <v>0</v>
      </c>
      <c r="R1294" s="75" t="str">
        <f t="shared" si="381"/>
        <v>A+J=</v>
      </c>
      <c r="S1294" s="71">
        <f t="shared" si="382"/>
        <v>45551</v>
      </c>
    </row>
    <row r="1295" spans="1:19" x14ac:dyDescent="0.15">
      <c r="A1295" s="68">
        <f t="shared" si="374"/>
        <v>45416</v>
      </c>
      <c r="B1295" s="82">
        <f t="shared" ca="1" si="383"/>
        <v>510.02835299999998</v>
      </c>
      <c r="C1295" s="70">
        <f t="shared" si="370"/>
        <v>500</v>
      </c>
      <c r="D1295" s="11">
        <f ca="1">IF(A1295&lt;$B$1,VLOOKUP(A1295,[1]DI!$A$4:$B$15000,2),0)</f>
        <v>0</v>
      </c>
      <c r="E1295" s="70">
        <f t="shared" ca="1" si="384"/>
        <v>1</v>
      </c>
      <c r="F1295" s="70">
        <f ca="1">(TRUNC(PRODUCT($E$12:$E1294),16))</f>
        <v>1.37914457864597</v>
      </c>
      <c r="G1295" s="70">
        <f t="shared" ca="1" si="385"/>
        <v>1.3603438898356499</v>
      </c>
      <c r="H1295" s="70">
        <f t="shared" ca="1" si="386"/>
        <v>1.01382054</v>
      </c>
      <c r="I1295" s="69">
        <f t="shared" si="375"/>
        <v>4.65E-2</v>
      </c>
      <c r="J1295" s="71">
        <f t="shared" si="376"/>
        <v>45366</v>
      </c>
      <c r="K1295" s="72">
        <f t="shared" si="377"/>
        <v>33</v>
      </c>
      <c r="L1295" s="73">
        <f t="shared" si="371"/>
        <v>34</v>
      </c>
      <c r="M1295" s="74">
        <f t="shared" si="372"/>
        <v>1.0061511540000001</v>
      </c>
      <c r="N1295" s="74">
        <f t="shared" ca="1" si="373"/>
        <v>1.0200567060000001</v>
      </c>
      <c r="O1295" s="73">
        <f t="shared" si="378"/>
        <v>0</v>
      </c>
      <c r="P1295" s="70">
        <f t="shared" ca="1" si="379"/>
        <v>10.028352999999999</v>
      </c>
      <c r="Q1295" s="70">
        <f t="shared" si="380"/>
        <v>0</v>
      </c>
      <c r="R1295" s="75" t="str">
        <f t="shared" si="381"/>
        <v>A+J=</v>
      </c>
      <c r="S1295" s="71">
        <f t="shared" si="382"/>
        <v>45551</v>
      </c>
    </row>
    <row r="1296" spans="1:19" x14ac:dyDescent="0.15">
      <c r="A1296" s="68">
        <f t="shared" si="374"/>
        <v>45417</v>
      </c>
      <c r="B1296" s="82">
        <f t="shared" ca="1" si="383"/>
        <v>510.02835299999998</v>
      </c>
      <c r="C1296" s="70">
        <f t="shared" si="370"/>
        <v>500</v>
      </c>
      <c r="D1296" s="11">
        <f ca="1">IF(A1296&lt;$B$1,VLOOKUP(A1296,[1]DI!$A$4:$B$15000,2),0)</f>
        <v>0</v>
      </c>
      <c r="E1296" s="70">
        <f t="shared" ca="1" si="384"/>
        <v>1</v>
      </c>
      <c r="F1296" s="70">
        <f ca="1">(TRUNC(PRODUCT($E$12:$E1295),16))</f>
        <v>1.37914457864597</v>
      </c>
      <c r="G1296" s="70">
        <f t="shared" ca="1" si="385"/>
        <v>1.3603438898356499</v>
      </c>
      <c r="H1296" s="70">
        <f t="shared" ca="1" si="386"/>
        <v>1.01382054</v>
      </c>
      <c r="I1296" s="69">
        <f t="shared" si="375"/>
        <v>4.65E-2</v>
      </c>
      <c r="J1296" s="71">
        <f t="shared" si="376"/>
        <v>45366</v>
      </c>
      <c r="K1296" s="72">
        <f t="shared" si="377"/>
        <v>33</v>
      </c>
      <c r="L1296" s="73">
        <f t="shared" si="371"/>
        <v>34</v>
      </c>
      <c r="M1296" s="74">
        <f t="shared" si="372"/>
        <v>1.0061511540000001</v>
      </c>
      <c r="N1296" s="74">
        <f t="shared" ca="1" si="373"/>
        <v>1.0200567060000001</v>
      </c>
      <c r="O1296" s="73">
        <f t="shared" si="378"/>
        <v>0</v>
      </c>
      <c r="P1296" s="70">
        <f t="shared" ca="1" si="379"/>
        <v>10.028352999999999</v>
      </c>
      <c r="Q1296" s="70">
        <f t="shared" si="380"/>
        <v>0</v>
      </c>
      <c r="R1296" s="75" t="str">
        <f t="shared" si="381"/>
        <v>A+J=</v>
      </c>
      <c r="S1296" s="71">
        <f t="shared" si="382"/>
        <v>45551</v>
      </c>
    </row>
    <row r="1297" spans="1:19" x14ac:dyDescent="0.15">
      <c r="A1297" s="68">
        <f t="shared" si="374"/>
        <v>45418</v>
      </c>
      <c r="B1297" s="82">
        <f t="shared" ca="1" si="383"/>
        <v>510.02835299999998</v>
      </c>
      <c r="C1297" s="70">
        <f t="shared" si="370"/>
        <v>500</v>
      </c>
      <c r="D1297" s="11">
        <f ca="1">IF(A1297&lt;$B$1,VLOOKUP(A1297,[1]DI!$A$4:$B$15000,2),0)</f>
        <v>0.1065</v>
      </c>
      <c r="E1297" s="70">
        <f t="shared" ca="1" si="384"/>
        <v>1.00040168</v>
      </c>
      <c r="F1297" s="70">
        <f ca="1">(TRUNC(PRODUCT($E$12:$E1296),16))</f>
        <v>1.37914457864597</v>
      </c>
      <c r="G1297" s="70">
        <f t="shared" ca="1" si="385"/>
        <v>1.3603438898356499</v>
      </c>
      <c r="H1297" s="70">
        <f t="shared" ca="1" si="386"/>
        <v>1.01382054</v>
      </c>
      <c r="I1297" s="69">
        <f t="shared" si="375"/>
        <v>4.65E-2</v>
      </c>
      <c r="J1297" s="71">
        <f t="shared" si="376"/>
        <v>45366</v>
      </c>
      <c r="K1297" s="72">
        <f t="shared" si="377"/>
        <v>34</v>
      </c>
      <c r="L1297" s="73">
        <f t="shared" si="371"/>
        <v>34</v>
      </c>
      <c r="M1297" s="74">
        <f t="shared" si="372"/>
        <v>1.0061511540000001</v>
      </c>
      <c r="N1297" s="74">
        <f t="shared" ca="1" si="373"/>
        <v>1.0200567060000001</v>
      </c>
      <c r="O1297" s="73">
        <f t="shared" si="378"/>
        <v>0</v>
      </c>
      <c r="P1297" s="70">
        <f t="shared" ca="1" si="379"/>
        <v>10.028352999999999</v>
      </c>
      <c r="Q1297" s="70">
        <f t="shared" si="380"/>
        <v>0</v>
      </c>
      <c r="R1297" s="75" t="str">
        <f t="shared" si="381"/>
        <v>A+J=</v>
      </c>
      <c r="S1297" s="71">
        <f t="shared" si="382"/>
        <v>45551</v>
      </c>
    </row>
    <row r="1298" spans="1:19" x14ac:dyDescent="0.15">
      <c r="A1298" s="68">
        <f t="shared" si="374"/>
        <v>45419</v>
      </c>
      <c r="B1298" s="82">
        <f t="shared" ca="1" si="383"/>
        <v>510.32525550000003</v>
      </c>
      <c r="C1298" s="70">
        <f t="shared" si="370"/>
        <v>500</v>
      </c>
      <c r="D1298" s="11">
        <f ca="1">IF(A1298&lt;$B$1,VLOOKUP(A1298,[1]DI!$A$4:$B$15000,2),0)</f>
        <v>0.1065</v>
      </c>
      <c r="E1298" s="70">
        <f t="shared" ca="1" si="384"/>
        <v>1.00040168</v>
      </c>
      <c r="F1298" s="70">
        <f ca="1">(TRUNC(PRODUCT($E$12:$E1297),16))</f>
        <v>1.3796985534403201</v>
      </c>
      <c r="G1298" s="70">
        <f t="shared" ca="1" si="385"/>
        <v>1.3603438898356499</v>
      </c>
      <c r="H1298" s="70">
        <f t="shared" ca="1" si="386"/>
        <v>1.01422777</v>
      </c>
      <c r="I1298" s="69">
        <f t="shared" si="375"/>
        <v>4.65E-2</v>
      </c>
      <c r="J1298" s="71">
        <f t="shared" si="376"/>
        <v>45366</v>
      </c>
      <c r="K1298" s="72">
        <f t="shared" si="377"/>
        <v>35</v>
      </c>
      <c r="L1298" s="73">
        <f t="shared" si="371"/>
        <v>35</v>
      </c>
      <c r="M1298" s="74">
        <f t="shared" si="372"/>
        <v>1.0063326420000001</v>
      </c>
      <c r="N1298" s="74">
        <f t="shared" ca="1" si="373"/>
        <v>1.0206505109999999</v>
      </c>
      <c r="O1298" s="73">
        <f t="shared" si="378"/>
        <v>0</v>
      </c>
      <c r="P1298" s="70">
        <f t="shared" ca="1" si="379"/>
        <v>10.325255500000001</v>
      </c>
      <c r="Q1298" s="70">
        <f t="shared" si="380"/>
        <v>0</v>
      </c>
      <c r="R1298" s="75" t="str">
        <f t="shared" si="381"/>
        <v>A+J=</v>
      </c>
      <c r="S1298" s="71">
        <f t="shared" si="382"/>
        <v>45551</v>
      </c>
    </row>
    <row r="1299" spans="1:19" x14ac:dyDescent="0.15">
      <c r="A1299" s="68">
        <f t="shared" si="374"/>
        <v>45420</v>
      </c>
      <c r="B1299" s="82">
        <f t="shared" ca="1" si="383"/>
        <v>510.62233450000002</v>
      </c>
      <c r="C1299" s="70">
        <f t="shared" si="370"/>
        <v>500</v>
      </c>
      <c r="D1299" s="11">
        <f ca="1">IF(A1299&lt;$B$1,VLOOKUP(A1299,[1]DI!$A$4:$B$15000,2),0)</f>
        <v>0.1065</v>
      </c>
      <c r="E1299" s="70">
        <f t="shared" ca="1" si="384"/>
        <v>1.00040168</v>
      </c>
      <c r="F1299" s="70">
        <f ca="1">(TRUNC(PRODUCT($E$12:$E1298),16))</f>
        <v>1.38025275075526</v>
      </c>
      <c r="G1299" s="70">
        <f t="shared" ca="1" si="385"/>
        <v>1.3603438898356499</v>
      </c>
      <c r="H1299" s="70">
        <f t="shared" ca="1" si="386"/>
        <v>1.01463517</v>
      </c>
      <c r="I1299" s="69">
        <f t="shared" si="375"/>
        <v>4.65E-2</v>
      </c>
      <c r="J1299" s="71">
        <f t="shared" si="376"/>
        <v>45366</v>
      </c>
      <c r="K1299" s="72">
        <f t="shared" si="377"/>
        <v>36</v>
      </c>
      <c r="L1299" s="73">
        <f t="shared" si="371"/>
        <v>36</v>
      </c>
      <c r="M1299" s="74">
        <f t="shared" si="372"/>
        <v>1.0065141630000001</v>
      </c>
      <c r="N1299" s="74">
        <f t="shared" ca="1" si="373"/>
        <v>1.0212446690000001</v>
      </c>
      <c r="O1299" s="73">
        <f t="shared" si="378"/>
        <v>0</v>
      </c>
      <c r="P1299" s="70">
        <f t="shared" ca="1" si="379"/>
        <v>10.622334499999999</v>
      </c>
      <c r="Q1299" s="70">
        <f t="shared" si="380"/>
        <v>0</v>
      </c>
      <c r="R1299" s="75" t="str">
        <f t="shared" si="381"/>
        <v>A+J=</v>
      </c>
      <c r="S1299" s="71">
        <f t="shared" si="382"/>
        <v>45551</v>
      </c>
    </row>
    <row r="1300" spans="1:19" x14ac:dyDescent="0.15">
      <c r="A1300" s="68">
        <f t="shared" si="374"/>
        <v>45421</v>
      </c>
      <c r="B1300" s="82">
        <f t="shared" ca="1" si="383"/>
        <v>510.91958399999999</v>
      </c>
      <c r="C1300" s="70">
        <f t="shared" si="370"/>
        <v>500</v>
      </c>
      <c r="D1300" s="11">
        <f ca="1">IF(A1300&lt;$B$1,VLOOKUP(A1300,[1]DI!$A$4:$B$15000,2),0)</f>
        <v>0.104</v>
      </c>
      <c r="E1300" s="70">
        <f t="shared" ca="1" si="384"/>
        <v>1.0003926999999999</v>
      </c>
      <c r="F1300" s="70">
        <f ca="1">(TRUNC(PRODUCT($E$12:$E1299),16))</f>
        <v>1.3808071706801801</v>
      </c>
      <c r="G1300" s="70">
        <f t="shared" ca="1" si="385"/>
        <v>1.3603438898356499</v>
      </c>
      <c r="H1300" s="70">
        <f t="shared" ca="1" si="386"/>
        <v>1.01504273</v>
      </c>
      <c r="I1300" s="69">
        <f t="shared" si="375"/>
        <v>4.65E-2</v>
      </c>
      <c r="J1300" s="71">
        <f t="shared" si="376"/>
        <v>45366</v>
      </c>
      <c r="K1300" s="72">
        <f t="shared" si="377"/>
        <v>37</v>
      </c>
      <c r="L1300" s="73">
        <f t="shared" si="371"/>
        <v>37</v>
      </c>
      <c r="M1300" s="74">
        <f t="shared" si="372"/>
        <v>1.0066957160000001</v>
      </c>
      <c r="N1300" s="74">
        <f t="shared" ca="1" si="373"/>
        <v>1.0218391680000001</v>
      </c>
      <c r="O1300" s="73">
        <f t="shared" si="378"/>
        <v>0</v>
      </c>
      <c r="P1300" s="70">
        <f t="shared" ca="1" si="379"/>
        <v>10.919584</v>
      </c>
      <c r="Q1300" s="70">
        <f t="shared" si="380"/>
        <v>0</v>
      </c>
      <c r="R1300" s="75" t="str">
        <f t="shared" si="381"/>
        <v>A+J=</v>
      </c>
      <c r="S1300" s="71">
        <f t="shared" si="382"/>
        <v>45551</v>
      </c>
    </row>
    <row r="1301" spans="1:19" x14ac:dyDescent="0.15">
      <c r="A1301" s="68">
        <f t="shared" si="374"/>
        <v>45422</v>
      </c>
      <c r="B1301" s="82">
        <f t="shared" ca="1" si="383"/>
        <v>511.21241399000002</v>
      </c>
      <c r="C1301" s="70">
        <f t="shared" ref="C1301:C1316" si="387">(C1300-Q1300)</f>
        <v>500</v>
      </c>
      <c r="D1301" s="11">
        <f ca="1">IF(A1301&lt;$B$1,VLOOKUP(A1301,[1]DI!$A$4:$B$15000,2),0)</f>
        <v>0.104</v>
      </c>
      <c r="E1301" s="70">
        <f t="shared" ca="1" si="384"/>
        <v>1.0003926999999999</v>
      </c>
      <c r="F1301" s="70">
        <f ca="1">(TRUNC(PRODUCT($E$12:$E1300),16))</f>
        <v>1.38134941365611</v>
      </c>
      <c r="G1301" s="70">
        <f t="shared" ca="1" si="385"/>
        <v>1.3603438898356499</v>
      </c>
      <c r="H1301" s="70">
        <f t="shared" ca="1" si="386"/>
        <v>1.01544133</v>
      </c>
      <c r="I1301" s="69">
        <f t="shared" si="375"/>
        <v>4.65E-2</v>
      </c>
      <c r="J1301" s="71">
        <f t="shared" si="376"/>
        <v>45366</v>
      </c>
      <c r="K1301" s="72">
        <f t="shared" si="377"/>
        <v>38</v>
      </c>
      <c r="L1301" s="73">
        <f t="shared" ref="L1301:L1316" si="388">IF(AND(K1301=1,K1300=1),1,IF(K1301&gt;0,IF(K1301=K1300,K1301+1,K1301),0))</f>
        <v>38</v>
      </c>
      <c r="M1301" s="74">
        <f t="shared" ref="M1301:M1316" si="389">ROUND((I1301+1)^(L1301/252),9)</f>
        <v>1.006877303</v>
      </c>
      <c r="N1301" s="74">
        <f t="shared" ref="N1301:N1316" ca="1" si="390">ROUND(H1301*M1301,9)</f>
        <v>1.0224248279999999</v>
      </c>
      <c r="O1301" s="73">
        <f t="shared" si="378"/>
        <v>0</v>
      </c>
      <c r="P1301" s="70">
        <f t="shared" ca="1" si="379"/>
        <v>11.21241399</v>
      </c>
      <c r="Q1301" s="70">
        <f t="shared" si="380"/>
        <v>0</v>
      </c>
      <c r="R1301" s="75" t="str">
        <f t="shared" si="381"/>
        <v>A+J=</v>
      </c>
      <c r="S1301" s="71">
        <f t="shared" si="382"/>
        <v>45551</v>
      </c>
    </row>
    <row r="1302" spans="1:19" x14ac:dyDescent="0.15">
      <c r="A1302" s="68">
        <f t="shared" si="374"/>
        <v>45423</v>
      </c>
      <c r="B1302" s="82">
        <f t="shared" ca="1" si="383"/>
        <v>511.50541800000002</v>
      </c>
      <c r="C1302" s="70">
        <f t="shared" si="387"/>
        <v>500</v>
      </c>
      <c r="D1302" s="11">
        <f ca="1">IF(A1302&lt;$B$1,VLOOKUP(A1302,[1]DI!$A$4:$B$15000,2),0)</f>
        <v>0</v>
      </c>
      <c r="E1302" s="70">
        <f t="shared" ca="1" si="384"/>
        <v>1</v>
      </c>
      <c r="F1302" s="70">
        <f ca="1">(TRUNC(PRODUCT($E$12:$E1301),16))</f>
        <v>1.38189186957085</v>
      </c>
      <c r="G1302" s="70">
        <f t="shared" ca="1" si="385"/>
        <v>1.3603438898356499</v>
      </c>
      <c r="H1302" s="70">
        <f t="shared" ca="1" si="386"/>
        <v>1.0158400999999999</v>
      </c>
      <c r="I1302" s="69">
        <f t="shared" si="375"/>
        <v>4.65E-2</v>
      </c>
      <c r="J1302" s="71">
        <f t="shared" si="376"/>
        <v>45366</v>
      </c>
      <c r="K1302" s="72">
        <f t="shared" si="377"/>
        <v>38</v>
      </c>
      <c r="L1302" s="73">
        <f t="shared" si="388"/>
        <v>39</v>
      </c>
      <c r="M1302" s="74">
        <f t="shared" si="389"/>
        <v>1.0070589219999999</v>
      </c>
      <c r="N1302" s="74">
        <f t="shared" ca="1" si="390"/>
        <v>1.0230108360000001</v>
      </c>
      <c r="O1302" s="73">
        <f t="shared" si="378"/>
        <v>0</v>
      </c>
      <c r="P1302" s="70">
        <f t="shared" ca="1" si="379"/>
        <v>11.505418000000001</v>
      </c>
      <c r="Q1302" s="70">
        <f t="shared" si="380"/>
        <v>0</v>
      </c>
      <c r="R1302" s="75" t="str">
        <f t="shared" si="381"/>
        <v>A+J=</v>
      </c>
      <c r="S1302" s="71">
        <f t="shared" si="382"/>
        <v>45551</v>
      </c>
    </row>
    <row r="1303" spans="1:19" x14ac:dyDescent="0.15">
      <c r="A1303" s="68">
        <f t="shared" si="374"/>
        <v>45424</v>
      </c>
      <c r="B1303" s="82">
        <f t="shared" ca="1" si="383"/>
        <v>511.50541800000002</v>
      </c>
      <c r="C1303" s="70">
        <f t="shared" si="387"/>
        <v>500</v>
      </c>
      <c r="D1303" s="11">
        <f ca="1">IF(A1303&lt;$B$1,VLOOKUP(A1303,[1]DI!$A$4:$B$15000,2),0)</f>
        <v>0</v>
      </c>
      <c r="E1303" s="70">
        <f t="shared" ca="1" si="384"/>
        <v>1</v>
      </c>
      <c r="F1303" s="70">
        <f ca="1">(TRUNC(PRODUCT($E$12:$E1302),16))</f>
        <v>1.38189186957085</v>
      </c>
      <c r="G1303" s="70">
        <f t="shared" ca="1" si="385"/>
        <v>1.3603438898356499</v>
      </c>
      <c r="H1303" s="70">
        <f t="shared" ca="1" si="386"/>
        <v>1.0158400999999999</v>
      </c>
      <c r="I1303" s="69">
        <f t="shared" si="375"/>
        <v>4.65E-2</v>
      </c>
      <c r="J1303" s="71">
        <f t="shared" si="376"/>
        <v>45366</v>
      </c>
      <c r="K1303" s="72">
        <f t="shared" si="377"/>
        <v>38</v>
      </c>
      <c r="L1303" s="73">
        <f t="shared" si="388"/>
        <v>39</v>
      </c>
      <c r="M1303" s="74">
        <f t="shared" si="389"/>
        <v>1.0070589219999999</v>
      </c>
      <c r="N1303" s="74">
        <f t="shared" ca="1" si="390"/>
        <v>1.0230108360000001</v>
      </c>
      <c r="O1303" s="73">
        <f t="shared" si="378"/>
        <v>0</v>
      </c>
      <c r="P1303" s="70">
        <f t="shared" ca="1" si="379"/>
        <v>11.505418000000001</v>
      </c>
      <c r="Q1303" s="70">
        <f t="shared" si="380"/>
        <v>0</v>
      </c>
      <c r="R1303" s="75" t="str">
        <f t="shared" si="381"/>
        <v>A+J=</v>
      </c>
      <c r="S1303" s="71">
        <f t="shared" si="382"/>
        <v>45551</v>
      </c>
    </row>
    <row r="1304" spans="1:19" x14ac:dyDescent="0.15">
      <c r="A1304" s="68">
        <f t="shared" si="374"/>
        <v>45425</v>
      </c>
      <c r="B1304" s="82">
        <f t="shared" ca="1" si="383"/>
        <v>511.50541800000002</v>
      </c>
      <c r="C1304" s="70">
        <f t="shared" si="387"/>
        <v>500</v>
      </c>
      <c r="D1304" s="11">
        <f ca="1">IF(A1304&lt;$B$1,VLOOKUP(A1304,[1]DI!$A$4:$B$15000,2),0)</f>
        <v>0.104</v>
      </c>
      <c r="E1304" s="70">
        <f t="shared" ca="1" si="384"/>
        <v>1.0003926999999999</v>
      </c>
      <c r="F1304" s="70">
        <f ca="1">(TRUNC(PRODUCT($E$12:$E1303),16))</f>
        <v>1.38189186957085</v>
      </c>
      <c r="G1304" s="70">
        <f t="shared" ca="1" si="385"/>
        <v>1.3603438898356499</v>
      </c>
      <c r="H1304" s="70">
        <f t="shared" ca="1" si="386"/>
        <v>1.0158400999999999</v>
      </c>
      <c r="I1304" s="69">
        <f t="shared" si="375"/>
        <v>4.65E-2</v>
      </c>
      <c r="J1304" s="71">
        <f t="shared" si="376"/>
        <v>45366</v>
      </c>
      <c r="K1304" s="72">
        <f t="shared" si="377"/>
        <v>39</v>
      </c>
      <c r="L1304" s="73">
        <f t="shared" si="388"/>
        <v>39</v>
      </c>
      <c r="M1304" s="74">
        <f t="shared" si="389"/>
        <v>1.0070589219999999</v>
      </c>
      <c r="N1304" s="74">
        <f t="shared" ca="1" si="390"/>
        <v>1.0230108360000001</v>
      </c>
      <c r="O1304" s="73">
        <f t="shared" si="378"/>
        <v>0</v>
      </c>
      <c r="P1304" s="70">
        <f t="shared" ca="1" si="379"/>
        <v>11.505418000000001</v>
      </c>
      <c r="Q1304" s="70">
        <f t="shared" si="380"/>
        <v>0</v>
      </c>
      <c r="R1304" s="75" t="str">
        <f t="shared" si="381"/>
        <v>A+J=</v>
      </c>
      <c r="S1304" s="71">
        <f t="shared" si="382"/>
        <v>45551</v>
      </c>
    </row>
    <row r="1305" spans="1:19" x14ac:dyDescent="0.15">
      <c r="A1305" s="68">
        <f t="shared" si="374"/>
        <v>45426</v>
      </c>
      <c r="B1305" s="82">
        <f t="shared" ca="1" si="383"/>
        <v>511.7985865</v>
      </c>
      <c r="C1305" s="70">
        <f t="shared" si="387"/>
        <v>500</v>
      </c>
      <c r="D1305" s="11">
        <f ca="1">IF(A1305&lt;$B$1,VLOOKUP(A1305,[1]DI!$A$4:$B$15000,2),0)</f>
        <v>0.104</v>
      </c>
      <c r="E1305" s="70">
        <f t="shared" ca="1" si="384"/>
        <v>1.0003926999999999</v>
      </c>
      <c r="F1305" s="70">
        <f ca="1">(TRUNC(PRODUCT($E$12:$E1304),16))</f>
        <v>1.3824345385080301</v>
      </c>
      <c r="G1305" s="70">
        <f t="shared" ca="1" si="385"/>
        <v>1.3603438898356499</v>
      </c>
      <c r="H1305" s="70">
        <f t="shared" ca="1" si="386"/>
        <v>1.01623902</v>
      </c>
      <c r="I1305" s="69">
        <f t="shared" si="375"/>
        <v>4.65E-2</v>
      </c>
      <c r="J1305" s="71">
        <f t="shared" si="376"/>
        <v>45366</v>
      </c>
      <c r="K1305" s="72">
        <f t="shared" si="377"/>
        <v>40</v>
      </c>
      <c r="L1305" s="73">
        <f t="shared" si="388"/>
        <v>40</v>
      </c>
      <c r="M1305" s="74">
        <f t="shared" si="389"/>
        <v>1.007240573</v>
      </c>
      <c r="N1305" s="74">
        <f t="shared" ca="1" si="390"/>
        <v>1.023597173</v>
      </c>
      <c r="O1305" s="73">
        <f t="shared" si="378"/>
        <v>0</v>
      </c>
      <c r="P1305" s="70">
        <f t="shared" ca="1" si="379"/>
        <v>11.798586500000001</v>
      </c>
      <c r="Q1305" s="70">
        <f t="shared" si="380"/>
        <v>0</v>
      </c>
      <c r="R1305" s="75" t="str">
        <f t="shared" si="381"/>
        <v>A+J=</v>
      </c>
      <c r="S1305" s="71">
        <f t="shared" si="382"/>
        <v>45551</v>
      </c>
    </row>
    <row r="1306" spans="1:19" x14ac:dyDescent="0.15">
      <c r="A1306" s="68">
        <f t="shared" si="374"/>
        <v>45427</v>
      </c>
      <c r="B1306" s="82">
        <f t="shared" ca="1" si="383"/>
        <v>512.09191999999996</v>
      </c>
      <c r="C1306" s="70">
        <f t="shared" si="387"/>
        <v>500</v>
      </c>
      <c r="D1306" s="11">
        <f ca="1">IF(A1306&lt;$B$1,VLOOKUP(A1306,[1]DI!$A$4:$B$15000,2),0)</f>
        <v>0.104</v>
      </c>
      <c r="E1306" s="70">
        <f t="shared" ca="1" si="384"/>
        <v>1.0003926999999999</v>
      </c>
      <c r="F1306" s="70">
        <f ca="1">(TRUNC(PRODUCT($E$12:$E1305),16))</f>
        <v>1.3829774205513099</v>
      </c>
      <c r="G1306" s="70">
        <f t="shared" ca="1" si="385"/>
        <v>1.3603438898356499</v>
      </c>
      <c r="H1306" s="70">
        <f t="shared" ca="1" si="386"/>
        <v>1.01663809</v>
      </c>
      <c r="I1306" s="69">
        <f t="shared" si="375"/>
        <v>4.65E-2</v>
      </c>
      <c r="J1306" s="71">
        <f t="shared" si="376"/>
        <v>45366</v>
      </c>
      <c r="K1306" s="72">
        <f t="shared" si="377"/>
        <v>41</v>
      </c>
      <c r="L1306" s="73">
        <f t="shared" si="388"/>
        <v>41</v>
      </c>
      <c r="M1306" s="74">
        <f t="shared" si="389"/>
        <v>1.0074222580000001</v>
      </c>
      <c r="N1306" s="74">
        <f t="shared" ca="1" si="390"/>
        <v>1.0241838400000001</v>
      </c>
      <c r="O1306" s="73">
        <f t="shared" si="378"/>
        <v>0</v>
      </c>
      <c r="P1306" s="70">
        <f t="shared" ca="1" si="379"/>
        <v>12.09192</v>
      </c>
      <c r="Q1306" s="70">
        <f t="shared" si="380"/>
        <v>0</v>
      </c>
      <c r="R1306" s="75" t="str">
        <f t="shared" si="381"/>
        <v>A+J=</v>
      </c>
      <c r="S1306" s="71">
        <f t="shared" si="382"/>
        <v>45551</v>
      </c>
    </row>
    <row r="1307" spans="1:19" x14ac:dyDescent="0.15">
      <c r="A1307" s="68">
        <f t="shared" si="374"/>
        <v>45428</v>
      </c>
      <c r="B1307" s="82">
        <f t="shared" ca="1" si="383"/>
        <v>512.38542800000005</v>
      </c>
      <c r="C1307" s="70">
        <f t="shared" si="387"/>
        <v>500</v>
      </c>
      <c r="D1307" s="11">
        <f ca="1">IF(A1307&lt;$B$1,VLOOKUP(A1307,[1]DI!$A$4:$B$15000,2),0)</f>
        <v>0.104</v>
      </c>
      <c r="E1307" s="70">
        <f t="shared" ca="1" si="384"/>
        <v>1.0003926999999999</v>
      </c>
      <c r="F1307" s="70">
        <f ca="1">(TRUNC(PRODUCT($E$12:$E1306),16))</f>
        <v>1.38352051578436</v>
      </c>
      <c r="G1307" s="70">
        <f t="shared" ca="1" si="385"/>
        <v>1.3603438898356499</v>
      </c>
      <c r="H1307" s="70">
        <f t="shared" ca="1" si="386"/>
        <v>1.01703733</v>
      </c>
      <c r="I1307" s="69">
        <f t="shared" si="375"/>
        <v>4.65E-2</v>
      </c>
      <c r="J1307" s="71">
        <f t="shared" si="376"/>
        <v>45366</v>
      </c>
      <c r="K1307" s="72">
        <f t="shared" si="377"/>
        <v>42</v>
      </c>
      <c r="L1307" s="73">
        <f t="shared" si="388"/>
        <v>42</v>
      </c>
      <c r="M1307" s="74">
        <f t="shared" si="389"/>
        <v>1.0076039750000001</v>
      </c>
      <c r="N1307" s="74">
        <f t="shared" ca="1" si="390"/>
        <v>1.024770856</v>
      </c>
      <c r="O1307" s="73">
        <f t="shared" si="378"/>
        <v>0</v>
      </c>
      <c r="P1307" s="70">
        <f t="shared" ca="1" si="379"/>
        <v>12.385427999999999</v>
      </c>
      <c r="Q1307" s="70">
        <f t="shared" si="380"/>
        <v>0</v>
      </c>
      <c r="R1307" s="75" t="str">
        <f t="shared" si="381"/>
        <v>A+J=</v>
      </c>
      <c r="S1307" s="71">
        <f t="shared" si="382"/>
        <v>45551</v>
      </c>
    </row>
    <row r="1308" spans="1:19" x14ac:dyDescent="0.15">
      <c r="A1308" s="68">
        <f t="shared" si="374"/>
        <v>45429</v>
      </c>
      <c r="B1308" s="82">
        <f t="shared" ca="1" si="383"/>
        <v>512.6791015</v>
      </c>
      <c r="C1308" s="70">
        <f t="shared" si="387"/>
        <v>500</v>
      </c>
      <c r="D1308" s="11">
        <f ca="1">IF(A1308&lt;$B$1,VLOOKUP(A1308,[1]DI!$A$4:$B$15000,2),0)</f>
        <v>0.104</v>
      </c>
      <c r="E1308" s="70">
        <f t="shared" ca="1" si="384"/>
        <v>1.0003926999999999</v>
      </c>
      <c r="F1308" s="70">
        <f ca="1">(TRUNC(PRODUCT($E$12:$E1307),16))</f>
        <v>1.3840638242909</v>
      </c>
      <c r="G1308" s="70">
        <f t="shared" ca="1" si="385"/>
        <v>1.3603438898356499</v>
      </c>
      <c r="H1308" s="70">
        <f t="shared" ca="1" si="386"/>
        <v>1.0174367200000001</v>
      </c>
      <c r="I1308" s="69">
        <f t="shared" si="375"/>
        <v>4.65E-2</v>
      </c>
      <c r="J1308" s="71">
        <f t="shared" si="376"/>
        <v>45366</v>
      </c>
      <c r="K1308" s="72">
        <f t="shared" si="377"/>
        <v>43</v>
      </c>
      <c r="L1308" s="73">
        <f t="shared" si="388"/>
        <v>43</v>
      </c>
      <c r="M1308" s="74">
        <f t="shared" si="389"/>
        <v>1.007785725</v>
      </c>
      <c r="N1308" s="74">
        <f t="shared" ca="1" si="390"/>
        <v>1.0253582029999999</v>
      </c>
      <c r="O1308" s="73">
        <f t="shared" si="378"/>
        <v>0</v>
      </c>
      <c r="P1308" s="70">
        <f t="shared" ca="1" si="379"/>
        <v>12.6791015</v>
      </c>
      <c r="Q1308" s="70">
        <f t="shared" si="380"/>
        <v>0</v>
      </c>
      <c r="R1308" s="75" t="str">
        <f t="shared" si="381"/>
        <v>A+J=</v>
      </c>
      <c r="S1308" s="71">
        <f t="shared" si="382"/>
        <v>45551</v>
      </c>
    </row>
    <row r="1309" spans="1:19" x14ac:dyDescent="0.15">
      <c r="A1309" s="68">
        <f t="shared" si="374"/>
        <v>45430</v>
      </c>
      <c r="B1309" s="82">
        <f t="shared" ca="1" si="383"/>
        <v>512.97294450000004</v>
      </c>
      <c r="C1309" s="70">
        <f t="shared" si="387"/>
        <v>500</v>
      </c>
      <c r="D1309" s="11">
        <f ca="1">IF(A1309&lt;$B$1,VLOOKUP(A1309,[1]DI!$A$4:$B$15000,2),0)</f>
        <v>0</v>
      </c>
      <c r="E1309" s="70">
        <f t="shared" ca="1" si="384"/>
        <v>1</v>
      </c>
      <c r="F1309" s="70">
        <f ca="1">(TRUNC(PRODUCT($E$12:$E1308),16))</f>
        <v>1.3846073461546999</v>
      </c>
      <c r="G1309" s="70">
        <f t="shared" ca="1" si="385"/>
        <v>1.3603438898356499</v>
      </c>
      <c r="H1309" s="70">
        <f t="shared" ca="1" si="386"/>
        <v>1.0178362700000001</v>
      </c>
      <c r="I1309" s="69">
        <f t="shared" si="375"/>
        <v>4.65E-2</v>
      </c>
      <c r="J1309" s="71">
        <f t="shared" si="376"/>
        <v>45366</v>
      </c>
      <c r="K1309" s="72">
        <f t="shared" si="377"/>
        <v>43</v>
      </c>
      <c r="L1309" s="73">
        <f t="shared" si="388"/>
        <v>44</v>
      </c>
      <c r="M1309" s="74">
        <f t="shared" si="389"/>
        <v>1.0079675079999999</v>
      </c>
      <c r="N1309" s="74">
        <f t="shared" ca="1" si="390"/>
        <v>1.0259458889999999</v>
      </c>
      <c r="O1309" s="73">
        <f t="shared" si="378"/>
        <v>0</v>
      </c>
      <c r="P1309" s="70">
        <f t="shared" ca="1" si="379"/>
        <v>12.972944500000001</v>
      </c>
      <c r="Q1309" s="70">
        <f t="shared" si="380"/>
        <v>0</v>
      </c>
      <c r="R1309" s="75" t="str">
        <f t="shared" si="381"/>
        <v>A+J=</v>
      </c>
      <c r="S1309" s="71">
        <f t="shared" si="382"/>
        <v>45551</v>
      </c>
    </row>
    <row r="1310" spans="1:19" x14ac:dyDescent="0.15">
      <c r="A1310" s="68">
        <f t="shared" si="374"/>
        <v>45431</v>
      </c>
      <c r="B1310" s="82">
        <f t="shared" ca="1" si="383"/>
        <v>512.97294450000004</v>
      </c>
      <c r="C1310" s="70">
        <f t="shared" si="387"/>
        <v>500</v>
      </c>
      <c r="D1310" s="11">
        <f ca="1">IF(A1310&lt;$B$1,VLOOKUP(A1310,[1]DI!$A$4:$B$15000,2),0)</f>
        <v>0</v>
      </c>
      <c r="E1310" s="70">
        <f t="shared" ca="1" si="384"/>
        <v>1</v>
      </c>
      <c r="F1310" s="70">
        <f ca="1">(TRUNC(PRODUCT($E$12:$E1309),16))</f>
        <v>1.3846073461546999</v>
      </c>
      <c r="G1310" s="70">
        <f t="shared" ca="1" si="385"/>
        <v>1.3603438898356499</v>
      </c>
      <c r="H1310" s="70">
        <f t="shared" ca="1" si="386"/>
        <v>1.0178362700000001</v>
      </c>
      <c r="I1310" s="69">
        <f t="shared" si="375"/>
        <v>4.65E-2</v>
      </c>
      <c r="J1310" s="71">
        <f t="shared" si="376"/>
        <v>45366</v>
      </c>
      <c r="K1310" s="72">
        <f t="shared" si="377"/>
        <v>43</v>
      </c>
      <c r="L1310" s="73">
        <f t="shared" si="388"/>
        <v>44</v>
      </c>
      <c r="M1310" s="74">
        <f t="shared" si="389"/>
        <v>1.0079675079999999</v>
      </c>
      <c r="N1310" s="74">
        <f t="shared" ca="1" si="390"/>
        <v>1.0259458889999999</v>
      </c>
      <c r="O1310" s="73">
        <f t="shared" si="378"/>
        <v>0</v>
      </c>
      <c r="P1310" s="70">
        <f t="shared" ca="1" si="379"/>
        <v>12.972944500000001</v>
      </c>
      <c r="Q1310" s="70">
        <f t="shared" si="380"/>
        <v>0</v>
      </c>
      <c r="R1310" s="75" t="str">
        <f t="shared" si="381"/>
        <v>A+J=</v>
      </c>
      <c r="S1310" s="71">
        <f t="shared" si="382"/>
        <v>45551</v>
      </c>
    </row>
    <row r="1311" spans="1:19" x14ac:dyDescent="0.15">
      <c r="A1311" s="68">
        <f t="shared" si="374"/>
        <v>45432</v>
      </c>
      <c r="B1311" s="82">
        <f t="shared" ca="1" si="383"/>
        <v>512.97294450000004</v>
      </c>
      <c r="C1311" s="70">
        <f t="shared" si="387"/>
        <v>500</v>
      </c>
      <c r="D1311" s="11">
        <f ca="1">IF(A1311&lt;$B$1,VLOOKUP(A1311,[1]DI!$A$4:$B$15000,2),0)</f>
        <v>0.104</v>
      </c>
      <c r="E1311" s="70">
        <f t="shared" ca="1" si="384"/>
        <v>1.0003926999999999</v>
      </c>
      <c r="F1311" s="70">
        <f ca="1">(TRUNC(PRODUCT($E$12:$E1310),16))</f>
        <v>1.3846073461546999</v>
      </c>
      <c r="G1311" s="70">
        <f t="shared" ca="1" si="385"/>
        <v>1.3603438898356499</v>
      </c>
      <c r="H1311" s="70">
        <f t="shared" ca="1" si="386"/>
        <v>1.0178362700000001</v>
      </c>
      <c r="I1311" s="69">
        <f t="shared" si="375"/>
        <v>4.65E-2</v>
      </c>
      <c r="J1311" s="71">
        <f t="shared" si="376"/>
        <v>45366</v>
      </c>
      <c r="K1311" s="72">
        <f t="shared" si="377"/>
        <v>44</v>
      </c>
      <c r="L1311" s="73">
        <f t="shared" si="388"/>
        <v>44</v>
      </c>
      <c r="M1311" s="74">
        <f t="shared" si="389"/>
        <v>1.0079675079999999</v>
      </c>
      <c r="N1311" s="74">
        <f t="shared" ca="1" si="390"/>
        <v>1.0259458889999999</v>
      </c>
      <c r="O1311" s="73">
        <f t="shared" si="378"/>
        <v>0</v>
      </c>
      <c r="P1311" s="70">
        <f t="shared" ca="1" si="379"/>
        <v>12.972944500000001</v>
      </c>
      <c r="Q1311" s="70">
        <f t="shared" si="380"/>
        <v>0</v>
      </c>
      <c r="R1311" s="75" t="str">
        <f t="shared" si="381"/>
        <v>A+J=</v>
      </c>
      <c r="S1311" s="71">
        <f t="shared" si="382"/>
        <v>45551</v>
      </c>
    </row>
    <row r="1312" spans="1:19" x14ac:dyDescent="0.15">
      <c r="A1312" s="68">
        <f t="shared" si="374"/>
        <v>45433</v>
      </c>
      <c r="B1312" s="82">
        <f t="shared" ca="1" si="383"/>
        <v>513.26695199999995</v>
      </c>
      <c r="C1312" s="70">
        <f t="shared" si="387"/>
        <v>500</v>
      </c>
      <c r="D1312" s="11">
        <f ca="1">IF(A1312&lt;$B$1,VLOOKUP(A1312,[1]DI!$A$4:$B$15000,2),0)</f>
        <v>0.104</v>
      </c>
      <c r="E1312" s="70">
        <f t="shared" ca="1" si="384"/>
        <v>1.0003926999999999</v>
      </c>
      <c r="F1312" s="70">
        <f ca="1">(TRUNC(PRODUCT($E$12:$E1311),16))</f>
        <v>1.38515108145954</v>
      </c>
      <c r="G1312" s="70">
        <f t="shared" ca="1" si="385"/>
        <v>1.3603438898356499</v>
      </c>
      <c r="H1312" s="70">
        <f t="shared" ca="1" si="386"/>
        <v>1.0182359700000001</v>
      </c>
      <c r="I1312" s="69">
        <f t="shared" si="375"/>
        <v>4.65E-2</v>
      </c>
      <c r="J1312" s="71">
        <f t="shared" si="376"/>
        <v>45366</v>
      </c>
      <c r="K1312" s="72">
        <f t="shared" si="377"/>
        <v>45</v>
      </c>
      <c r="L1312" s="73">
        <f t="shared" si="388"/>
        <v>45</v>
      </c>
      <c r="M1312" s="74">
        <f t="shared" si="389"/>
        <v>1.008149323</v>
      </c>
      <c r="N1312" s="74">
        <f t="shared" ca="1" si="390"/>
        <v>1.0265339040000001</v>
      </c>
      <c r="O1312" s="73">
        <f t="shared" si="378"/>
        <v>0</v>
      </c>
      <c r="P1312" s="70">
        <f t="shared" ca="1" si="379"/>
        <v>13.266952</v>
      </c>
      <c r="Q1312" s="70">
        <f t="shared" si="380"/>
        <v>0</v>
      </c>
      <c r="R1312" s="75" t="str">
        <f t="shared" si="381"/>
        <v>A+J=</v>
      </c>
      <c r="S1312" s="71">
        <f t="shared" si="382"/>
        <v>45551</v>
      </c>
    </row>
    <row r="1313" spans="1:19" x14ac:dyDescent="0.15">
      <c r="A1313" s="68">
        <f t="shared" si="374"/>
        <v>45434</v>
      </c>
      <c r="B1313" s="82">
        <f t="shared" ca="1" si="383"/>
        <v>513.56113000000005</v>
      </c>
      <c r="C1313" s="70">
        <f t="shared" si="387"/>
        <v>500</v>
      </c>
      <c r="D1313" s="11">
        <f ca="1">IF(A1313&lt;$B$1,VLOOKUP(A1313,[1]DI!$A$4:$B$15000,2),0)</f>
        <v>0.104</v>
      </c>
      <c r="E1313" s="70">
        <f t="shared" ca="1" si="384"/>
        <v>1.0003926999999999</v>
      </c>
      <c r="F1313" s="70">
        <f ca="1">(TRUNC(PRODUCT($E$12:$E1312),16))</f>
        <v>1.3856950302892299</v>
      </c>
      <c r="G1313" s="70">
        <f t="shared" ca="1" si="385"/>
        <v>1.3603438898356499</v>
      </c>
      <c r="H1313" s="70">
        <f t="shared" ca="1" si="386"/>
        <v>1.01863583</v>
      </c>
      <c r="I1313" s="69">
        <f t="shared" si="375"/>
        <v>4.65E-2</v>
      </c>
      <c r="J1313" s="71">
        <f t="shared" si="376"/>
        <v>45366</v>
      </c>
      <c r="K1313" s="72">
        <f t="shared" si="377"/>
        <v>46</v>
      </c>
      <c r="L1313" s="73">
        <f t="shared" si="388"/>
        <v>46</v>
      </c>
      <c r="M1313" s="74">
        <f t="shared" si="389"/>
        <v>1.0083311720000001</v>
      </c>
      <c r="N1313" s="74">
        <f t="shared" ca="1" si="390"/>
        <v>1.0271222600000001</v>
      </c>
      <c r="O1313" s="73">
        <f t="shared" si="378"/>
        <v>0</v>
      </c>
      <c r="P1313" s="70">
        <f t="shared" ca="1" si="379"/>
        <v>13.56113</v>
      </c>
      <c r="Q1313" s="70">
        <f t="shared" si="380"/>
        <v>0</v>
      </c>
      <c r="R1313" s="75" t="str">
        <f t="shared" si="381"/>
        <v>A+J=</v>
      </c>
      <c r="S1313" s="71">
        <f t="shared" si="382"/>
        <v>45551</v>
      </c>
    </row>
    <row r="1314" spans="1:19" x14ac:dyDescent="0.15">
      <c r="A1314" s="68">
        <f t="shared" si="374"/>
        <v>45435</v>
      </c>
      <c r="B1314" s="82">
        <f t="shared" ca="1" si="383"/>
        <v>513.85547799999995</v>
      </c>
      <c r="C1314" s="70">
        <f t="shared" si="387"/>
        <v>500</v>
      </c>
      <c r="D1314" s="11">
        <f ca="1">IF(A1314&lt;$B$1,VLOOKUP(A1314,[1]DI!$A$4:$B$15000,2),0)</f>
        <v>0.104</v>
      </c>
      <c r="E1314" s="70">
        <f t="shared" ca="1" si="384"/>
        <v>1.0003926999999999</v>
      </c>
      <c r="F1314" s="70">
        <f ca="1">(TRUNC(PRODUCT($E$12:$E1313),16))</f>
        <v>1.3862391927276201</v>
      </c>
      <c r="G1314" s="70">
        <f t="shared" ca="1" si="385"/>
        <v>1.3603438898356499</v>
      </c>
      <c r="H1314" s="70">
        <f t="shared" ca="1" si="386"/>
        <v>1.0190358500000001</v>
      </c>
      <c r="I1314" s="69">
        <f t="shared" si="375"/>
        <v>4.65E-2</v>
      </c>
      <c r="J1314" s="71">
        <f t="shared" si="376"/>
        <v>45366</v>
      </c>
      <c r="K1314" s="72">
        <f t="shared" si="377"/>
        <v>47</v>
      </c>
      <c r="L1314" s="73">
        <f t="shared" si="388"/>
        <v>47</v>
      </c>
      <c r="M1314" s="74">
        <f t="shared" si="389"/>
        <v>1.0085130529999999</v>
      </c>
      <c r="N1314" s="74">
        <f t="shared" ca="1" si="390"/>
        <v>1.027710956</v>
      </c>
      <c r="O1314" s="73">
        <f t="shared" si="378"/>
        <v>0</v>
      </c>
      <c r="P1314" s="70">
        <f t="shared" ca="1" si="379"/>
        <v>13.855478</v>
      </c>
      <c r="Q1314" s="70">
        <f t="shared" si="380"/>
        <v>0</v>
      </c>
      <c r="R1314" s="75" t="str">
        <f t="shared" si="381"/>
        <v>A+J=</v>
      </c>
      <c r="S1314" s="71">
        <f t="shared" si="382"/>
        <v>45551</v>
      </c>
    </row>
    <row r="1315" spans="1:19" x14ac:dyDescent="0.15">
      <c r="A1315" s="68">
        <f t="shared" si="374"/>
        <v>45436</v>
      </c>
      <c r="B1315" s="82">
        <f t="shared" ca="1" si="383"/>
        <v>514.14999650000004</v>
      </c>
      <c r="C1315" s="70">
        <f t="shared" si="387"/>
        <v>500</v>
      </c>
      <c r="D1315" s="11">
        <f ca="1">IF(A1315&lt;$B$1,VLOOKUP(A1315,[1]DI!$A$4:$B$15000,2),0)</f>
        <v>0.104</v>
      </c>
      <c r="E1315" s="70">
        <f t="shared" ca="1" si="384"/>
        <v>1.0003926999999999</v>
      </c>
      <c r="F1315" s="70">
        <f ca="1">(TRUNC(PRODUCT($E$12:$E1314),16))</f>
        <v>1.3867835688586101</v>
      </c>
      <c r="G1315" s="70">
        <f t="shared" ca="1" si="385"/>
        <v>1.3603438898356499</v>
      </c>
      <c r="H1315" s="70">
        <f t="shared" ca="1" si="386"/>
        <v>1.01943603</v>
      </c>
      <c r="I1315" s="69">
        <f t="shared" si="375"/>
        <v>4.65E-2</v>
      </c>
      <c r="J1315" s="71">
        <f t="shared" si="376"/>
        <v>45366</v>
      </c>
      <c r="K1315" s="72">
        <f t="shared" si="377"/>
        <v>48</v>
      </c>
      <c r="L1315" s="73">
        <f t="shared" si="388"/>
        <v>48</v>
      </c>
      <c r="M1315" s="74">
        <f t="shared" si="389"/>
        <v>1.0086949670000001</v>
      </c>
      <c r="N1315" s="74">
        <f t="shared" ca="1" si="390"/>
        <v>1.0282999930000001</v>
      </c>
      <c r="O1315" s="73">
        <f t="shared" si="378"/>
        <v>0</v>
      </c>
      <c r="P1315" s="70">
        <f t="shared" ca="1" si="379"/>
        <v>14.1499965</v>
      </c>
      <c r="Q1315" s="70">
        <f t="shared" si="380"/>
        <v>0</v>
      </c>
      <c r="R1315" s="75" t="str">
        <f t="shared" si="381"/>
        <v>A+J=</v>
      </c>
      <c r="S1315" s="71">
        <f t="shared" si="382"/>
        <v>45551</v>
      </c>
    </row>
    <row r="1316" spans="1:19" x14ac:dyDescent="0.15">
      <c r="A1316" s="68">
        <f t="shared" si="374"/>
        <v>45437</v>
      </c>
      <c r="B1316" s="82">
        <f t="shared" ca="1" si="383"/>
        <v>514.44467999999995</v>
      </c>
      <c r="C1316" s="70">
        <f t="shared" si="387"/>
        <v>500</v>
      </c>
      <c r="D1316" s="11">
        <f ca="1">IF(A1316&lt;$B$1,VLOOKUP(A1316,[1]DI!$A$4:$B$15000,2),0)</f>
        <v>0</v>
      </c>
      <c r="E1316" s="70">
        <f t="shared" ca="1" si="384"/>
        <v>1</v>
      </c>
      <c r="F1316" s="70">
        <f ca="1">(TRUNC(PRODUCT($E$12:$E1315),16))</f>
        <v>1.3873281587660999</v>
      </c>
      <c r="G1316" s="70">
        <f t="shared" ca="1" si="385"/>
        <v>1.3603438898356499</v>
      </c>
      <c r="H1316" s="70">
        <f t="shared" ca="1" si="386"/>
        <v>1.01983636</v>
      </c>
      <c r="I1316" s="69">
        <f t="shared" si="375"/>
        <v>4.65E-2</v>
      </c>
      <c r="J1316" s="71">
        <f t="shared" si="376"/>
        <v>45366</v>
      </c>
      <c r="K1316" s="72">
        <f t="shared" si="377"/>
        <v>48</v>
      </c>
      <c r="L1316" s="73">
        <f t="shared" si="388"/>
        <v>49</v>
      </c>
      <c r="M1316" s="74">
        <f t="shared" si="389"/>
        <v>1.008876914</v>
      </c>
      <c r="N1316" s="74">
        <f t="shared" ca="1" si="390"/>
        <v>1.02888936</v>
      </c>
      <c r="O1316" s="73">
        <f t="shared" si="378"/>
        <v>0</v>
      </c>
      <c r="P1316" s="70">
        <f t="shared" ca="1" si="379"/>
        <v>14.44468</v>
      </c>
      <c r="Q1316" s="70">
        <f t="shared" si="380"/>
        <v>0</v>
      </c>
      <c r="R1316" s="75" t="str">
        <f t="shared" si="381"/>
        <v>A+J=</v>
      </c>
      <c r="S1316" s="71">
        <f t="shared" si="382"/>
        <v>45551</v>
      </c>
    </row>
    <row r="1317" spans="1:19" x14ac:dyDescent="0.15">
      <c r="A1317" s="68">
        <f t="shared" si="374"/>
        <v>45438</v>
      </c>
      <c r="B1317" s="82">
        <f t="shared" ref="B1317:B1380" ca="1" si="391">IF(A1317&lt;=TODAY(),C1317+P1317,IF(AND(A1317&gt;TODAY(),A1317&lt;=$B$1),IF(VLOOKUP(TODAY(),$A$10:$D$10000,4,FALSE)=0,"n.d",C1317+P1317),"n.d"))</f>
        <v>514.44467999999995</v>
      </c>
      <c r="C1317" s="70">
        <f t="shared" ref="C1317:C1380" si="392">(C1316-Q1316)</f>
        <v>500</v>
      </c>
      <c r="D1317" s="11">
        <f ca="1">IF(A1317&lt;$B$1,VLOOKUP(A1317,[1]DI!$A$4:$B$15000,2),0)</f>
        <v>0</v>
      </c>
      <c r="E1317" s="70">
        <f t="shared" ref="E1317:E1380" ca="1" si="393">IF(A1317&lt;A$10,1,ROUND(((1+D1317)^(1/252)),8))</f>
        <v>1</v>
      </c>
      <c r="F1317" s="70">
        <f ca="1">(TRUNC(PRODUCT($E$12:$E1316),16))</f>
        <v>1.3873281587660999</v>
      </c>
      <c r="G1317" s="70">
        <f t="shared" ref="G1317:G1380" ca="1" si="394">IF(O1316&gt;0,F1316,G1316)</f>
        <v>1.3603438898356499</v>
      </c>
      <c r="H1317" s="70">
        <f t="shared" ref="H1317:H1380" ca="1" si="395">ROUND(F1317/G1317,8)</f>
        <v>1.01983636</v>
      </c>
      <c r="I1317" s="69">
        <f t="shared" si="375"/>
        <v>4.65E-2</v>
      </c>
      <c r="J1317" s="71">
        <f t="shared" ref="J1317:J1380" si="396">IF(O1316&gt;0,VLOOKUP(O1316,U$12:AE$48,2),J1316)</f>
        <v>45366</v>
      </c>
      <c r="K1317" s="72">
        <f t="shared" ref="K1317:K1380" si="397">IF(A1317&gt;J1317,IF(NETWORKDAYS(J1317,A1317,$U$72:$U$436)-1=0,1,NETWORKDAYS(J1317,A1317,$U$72:$U$436)-1),0)</f>
        <v>48</v>
      </c>
      <c r="L1317" s="73">
        <f t="shared" ref="L1317:L1380" si="398">IF(AND(K1317=1,K1316=1),1,IF(K1317&gt;0,IF(K1317=K1316,K1317+1,K1317),0))</f>
        <v>49</v>
      </c>
      <c r="M1317" s="74">
        <f t="shared" ref="M1317:M1380" si="399">ROUND((I1317+1)^(L1317/252),9)</f>
        <v>1.008876914</v>
      </c>
      <c r="N1317" s="74">
        <f t="shared" ref="N1317:N1380" ca="1" si="400">ROUND(H1317*M1317,9)</f>
        <v>1.02888936</v>
      </c>
      <c r="O1317" s="73">
        <f t="shared" ref="O1317:O1380" si="401">IF(VLOOKUP(A1317,V$12:AC$60,8)=VLOOKUP(A1316,V$12:AC$60,8),0,VLOOKUP(A1317,V$12:AC$60,8))</f>
        <v>0</v>
      </c>
      <c r="P1317" s="70">
        <f t="shared" ref="P1317:P1380" ca="1" si="402">TRUNC(((N1317-1)*C1317),8)</f>
        <v>14.44468</v>
      </c>
      <c r="Q1317" s="70">
        <f t="shared" ref="Q1317:Q1380" si="403">IF(O1317&gt;0,VLOOKUP(O1317,$U$12:$Z$60,6),0)</f>
        <v>0</v>
      </c>
      <c r="R1317" s="75" t="str">
        <f t="shared" ref="R1317:R1380" si="404">IF(O1316&gt;0,VLOOKUP(O1316,U$12:AE$60,10),R1316)</f>
        <v>A+J=</v>
      </c>
      <c r="S1317" s="71">
        <f t="shared" ref="S1317:S1380" si="405">IF(O1316&gt;0,VLOOKUP(O1316,U$12:AE$60,11),S1316)</f>
        <v>45551</v>
      </c>
    </row>
    <row r="1318" spans="1:19" x14ac:dyDescent="0.15">
      <c r="A1318" s="68">
        <f t="shared" si="374"/>
        <v>45439</v>
      </c>
      <c r="B1318" s="82">
        <f t="shared" ca="1" si="391"/>
        <v>514.44467999999995</v>
      </c>
      <c r="C1318" s="70">
        <f t="shared" si="392"/>
        <v>500</v>
      </c>
      <c r="D1318" s="11">
        <f ca="1">IF(A1318&lt;$B$1,VLOOKUP(A1318,[1]DI!$A$4:$B$15000,2),0)</f>
        <v>0.104</v>
      </c>
      <c r="E1318" s="70">
        <f t="shared" ca="1" si="393"/>
        <v>1.0003926999999999</v>
      </c>
      <c r="F1318" s="70">
        <f ca="1">(TRUNC(PRODUCT($E$12:$E1317),16))</f>
        <v>1.3873281587660999</v>
      </c>
      <c r="G1318" s="70">
        <f t="shared" ca="1" si="394"/>
        <v>1.3603438898356499</v>
      </c>
      <c r="H1318" s="70">
        <f t="shared" ca="1" si="395"/>
        <v>1.01983636</v>
      </c>
      <c r="I1318" s="69">
        <f t="shared" si="375"/>
        <v>4.65E-2</v>
      </c>
      <c r="J1318" s="71">
        <f t="shared" si="396"/>
        <v>45366</v>
      </c>
      <c r="K1318" s="72">
        <f t="shared" si="397"/>
        <v>49</v>
      </c>
      <c r="L1318" s="73">
        <f t="shared" si="398"/>
        <v>49</v>
      </c>
      <c r="M1318" s="74">
        <f t="shared" si="399"/>
        <v>1.008876914</v>
      </c>
      <c r="N1318" s="74">
        <f t="shared" ca="1" si="400"/>
        <v>1.02888936</v>
      </c>
      <c r="O1318" s="73">
        <f t="shared" si="401"/>
        <v>0</v>
      </c>
      <c r="P1318" s="70">
        <f t="shared" ca="1" si="402"/>
        <v>14.44468</v>
      </c>
      <c r="Q1318" s="70">
        <f t="shared" si="403"/>
        <v>0</v>
      </c>
      <c r="R1318" s="75" t="str">
        <f t="shared" si="404"/>
        <v>A+J=</v>
      </c>
      <c r="S1318" s="71">
        <f t="shared" si="405"/>
        <v>45551</v>
      </c>
    </row>
    <row r="1319" spans="1:19" x14ac:dyDescent="0.15">
      <c r="A1319" s="68">
        <f t="shared" si="374"/>
        <v>45440</v>
      </c>
      <c r="B1319" s="82">
        <f t="shared" ca="1" si="391"/>
        <v>514.73953300000005</v>
      </c>
      <c r="C1319" s="70">
        <f t="shared" si="392"/>
        <v>500</v>
      </c>
      <c r="D1319" s="11">
        <f ca="1">IF(A1319&lt;$B$1,VLOOKUP(A1319,[1]DI!$A$4:$B$15000,2),0)</f>
        <v>0.104</v>
      </c>
      <c r="E1319" s="70">
        <f t="shared" ca="1" si="393"/>
        <v>1.0003926999999999</v>
      </c>
      <c r="F1319" s="70">
        <f ca="1">(TRUNC(PRODUCT($E$12:$E1318),16))</f>
        <v>1.38787296253404</v>
      </c>
      <c r="G1319" s="70">
        <f t="shared" ca="1" si="394"/>
        <v>1.3603438898356499</v>
      </c>
      <c r="H1319" s="70">
        <f t="shared" ca="1" si="395"/>
        <v>1.0202368500000001</v>
      </c>
      <c r="I1319" s="69">
        <f t="shared" si="375"/>
        <v>4.65E-2</v>
      </c>
      <c r="J1319" s="71">
        <f t="shared" si="396"/>
        <v>45366</v>
      </c>
      <c r="K1319" s="72">
        <f t="shared" si="397"/>
        <v>50</v>
      </c>
      <c r="L1319" s="73">
        <f t="shared" si="398"/>
        <v>50</v>
      </c>
      <c r="M1319" s="74">
        <f t="shared" si="399"/>
        <v>1.009058893</v>
      </c>
      <c r="N1319" s="74">
        <f t="shared" ca="1" si="400"/>
        <v>1.0294790659999999</v>
      </c>
      <c r="O1319" s="73">
        <f t="shared" si="401"/>
        <v>0</v>
      </c>
      <c r="P1319" s="70">
        <f t="shared" ca="1" si="402"/>
        <v>14.739533</v>
      </c>
      <c r="Q1319" s="70">
        <f t="shared" si="403"/>
        <v>0</v>
      </c>
      <c r="R1319" s="75" t="str">
        <f t="shared" si="404"/>
        <v>A+J=</v>
      </c>
      <c r="S1319" s="71">
        <f t="shared" si="405"/>
        <v>45551</v>
      </c>
    </row>
    <row r="1320" spans="1:19" x14ac:dyDescent="0.15">
      <c r="A1320" s="68">
        <f t="shared" si="374"/>
        <v>45441</v>
      </c>
      <c r="B1320" s="82">
        <f t="shared" ca="1" si="391"/>
        <v>515.03455750000001</v>
      </c>
      <c r="C1320" s="70">
        <f t="shared" si="392"/>
        <v>500</v>
      </c>
      <c r="D1320" s="11">
        <f ca="1">IF(A1320&lt;$B$1,VLOOKUP(A1320,[1]DI!$A$4:$B$15000,2),0)</f>
        <v>0.104</v>
      </c>
      <c r="E1320" s="70">
        <f t="shared" ca="1" si="393"/>
        <v>1.0003926999999999</v>
      </c>
      <c r="F1320" s="70">
        <f ca="1">(TRUNC(PRODUCT($E$12:$E1319),16))</f>
        <v>1.38841798024643</v>
      </c>
      <c r="G1320" s="70">
        <f t="shared" ca="1" si="394"/>
        <v>1.3603438898356499</v>
      </c>
      <c r="H1320" s="70">
        <f t="shared" ca="1" si="395"/>
        <v>1.0206375000000001</v>
      </c>
      <c r="I1320" s="69">
        <f t="shared" si="375"/>
        <v>4.65E-2</v>
      </c>
      <c r="J1320" s="71">
        <f t="shared" si="396"/>
        <v>45366</v>
      </c>
      <c r="K1320" s="72">
        <f t="shared" si="397"/>
        <v>51</v>
      </c>
      <c r="L1320" s="73">
        <f t="shared" si="398"/>
        <v>51</v>
      </c>
      <c r="M1320" s="74">
        <f t="shared" si="399"/>
        <v>1.009240906</v>
      </c>
      <c r="N1320" s="74">
        <f t="shared" ca="1" si="400"/>
        <v>1.0300691150000001</v>
      </c>
      <c r="O1320" s="73">
        <f t="shared" si="401"/>
        <v>0</v>
      </c>
      <c r="P1320" s="70">
        <f t="shared" ca="1" si="402"/>
        <v>15.0345575</v>
      </c>
      <c r="Q1320" s="70">
        <f t="shared" si="403"/>
        <v>0</v>
      </c>
      <c r="R1320" s="75" t="str">
        <f t="shared" si="404"/>
        <v>A+J=</v>
      </c>
      <c r="S1320" s="71">
        <f t="shared" si="405"/>
        <v>45551</v>
      </c>
    </row>
    <row r="1321" spans="1:19" x14ac:dyDescent="0.15">
      <c r="A1321" s="68">
        <f t="shared" si="374"/>
        <v>45442</v>
      </c>
      <c r="B1321" s="82">
        <f t="shared" ca="1" si="391"/>
        <v>515.329747</v>
      </c>
      <c r="C1321" s="70">
        <f t="shared" si="392"/>
        <v>500</v>
      </c>
      <c r="D1321" s="11">
        <f ca="1">IF(A1321&lt;$B$1,VLOOKUP(A1321,[1]DI!$A$4:$B$15000,2),0)</f>
        <v>0</v>
      </c>
      <c r="E1321" s="70">
        <f t="shared" ca="1" si="393"/>
        <v>1</v>
      </c>
      <c r="F1321" s="70">
        <f ca="1">(TRUNC(PRODUCT($E$12:$E1320),16))</f>
        <v>1.3889632119872699</v>
      </c>
      <c r="G1321" s="70">
        <f t="shared" ca="1" si="394"/>
        <v>1.3603438898356499</v>
      </c>
      <c r="H1321" s="70">
        <f t="shared" ca="1" si="395"/>
        <v>1.0210383000000001</v>
      </c>
      <c r="I1321" s="69">
        <f t="shared" si="375"/>
        <v>4.65E-2</v>
      </c>
      <c r="J1321" s="71">
        <f t="shared" si="396"/>
        <v>45366</v>
      </c>
      <c r="K1321" s="72">
        <f t="shared" si="397"/>
        <v>51</v>
      </c>
      <c r="L1321" s="73">
        <f t="shared" si="398"/>
        <v>52</v>
      </c>
      <c r="M1321" s="74">
        <f t="shared" si="399"/>
        <v>1.0094229509999999</v>
      </c>
      <c r="N1321" s="74">
        <f t="shared" ca="1" si="400"/>
        <v>1.030659494</v>
      </c>
      <c r="O1321" s="73">
        <f t="shared" si="401"/>
        <v>0</v>
      </c>
      <c r="P1321" s="70">
        <f t="shared" ca="1" si="402"/>
        <v>15.329746999999999</v>
      </c>
      <c r="Q1321" s="70">
        <f t="shared" si="403"/>
        <v>0</v>
      </c>
      <c r="R1321" s="75" t="str">
        <f t="shared" si="404"/>
        <v>A+J=</v>
      </c>
      <c r="S1321" s="71">
        <f t="shared" si="405"/>
        <v>45551</v>
      </c>
    </row>
    <row r="1322" spans="1:19" x14ac:dyDescent="0.15">
      <c r="A1322" s="68">
        <f t="shared" si="374"/>
        <v>45443</v>
      </c>
      <c r="B1322" s="82">
        <f t="shared" ca="1" si="391"/>
        <v>515.329747</v>
      </c>
      <c r="C1322" s="70">
        <f t="shared" si="392"/>
        <v>500</v>
      </c>
      <c r="D1322" s="11">
        <f ca="1">IF(A1322&lt;$B$1,VLOOKUP(A1322,[1]DI!$A$4:$B$15000,2),0)</f>
        <v>0.104</v>
      </c>
      <c r="E1322" s="70">
        <f t="shared" ca="1" si="393"/>
        <v>1.0003926999999999</v>
      </c>
      <c r="F1322" s="70">
        <f ca="1">(TRUNC(PRODUCT($E$12:$E1321),16))</f>
        <v>1.3889632119872699</v>
      </c>
      <c r="G1322" s="70">
        <f t="shared" ca="1" si="394"/>
        <v>1.3603438898356499</v>
      </c>
      <c r="H1322" s="70">
        <f t="shared" ca="1" si="395"/>
        <v>1.0210383000000001</v>
      </c>
      <c r="I1322" s="69">
        <f t="shared" si="375"/>
        <v>4.65E-2</v>
      </c>
      <c r="J1322" s="71">
        <f t="shared" si="396"/>
        <v>45366</v>
      </c>
      <c r="K1322" s="72">
        <f t="shared" si="397"/>
        <v>52</v>
      </c>
      <c r="L1322" s="73">
        <f t="shared" si="398"/>
        <v>52</v>
      </c>
      <c r="M1322" s="74">
        <f t="shared" si="399"/>
        <v>1.0094229509999999</v>
      </c>
      <c r="N1322" s="74">
        <f t="shared" ca="1" si="400"/>
        <v>1.030659494</v>
      </c>
      <c r="O1322" s="73">
        <f t="shared" si="401"/>
        <v>0</v>
      </c>
      <c r="P1322" s="70">
        <f t="shared" ca="1" si="402"/>
        <v>15.329746999999999</v>
      </c>
      <c r="Q1322" s="70">
        <f t="shared" si="403"/>
        <v>0</v>
      </c>
      <c r="R1322" s="75" t="str">
        <f t="shared" si="404"/>
        <v>A+J=</v>
      </c>
      <c r="S1322" s="71">
        <f t="shared" si="405"/>
        <v>45551</v>
      </c>
    </row>
    <row r="1323" spans="1:19" x14ac:dyDescent="0.15">
      <c r="A1323" s="68">
        <f t="shared" si="374"/>
        <v>45444</v>
      </c>
      <c r="B1323" s="82">
        <f t="shared" ca="1" si="391"/>
        <v>515.62510699999996</v>
      </c>
      <c r="C1323" s="70">
        <f t="shared" si="392"/>
        <v>500</v>
      </c>
      <c r="D1323" s="11">
        <f ca="1">IF(A1323&lt;$B$1,VLOOKUP(A1323,[1]DI!$A$4:$B$15000,2),0)</f>
        <v>0</v>
      </c>
      <c r="E1323" s="70">
        <f t="shared" ca="1" si="393"/>
        <v>1</v>
      </c>
      <c r="F1323" s="70">
        <f ca="1">(TRUNC(PRODUCT($E$12:$E1322),16))</f>
        <v>1.3895086578406199</v>
      </c>
      <c r="G1323" s="70">
        <f t="shared" ca="1" si="394"/>
        <v>1.3603438898356499</v>
      </c>
      <c r="H1323" s="70">
        <f t="shared" ca="1" si="395"/>
        <v>1.02143926</v>
      </c>
      <c r="I1323" s="69">
        <f t="shared" si="375"/>
        <v>4.65E-2</v>
      </c>
      <c r="J1323" s="71">
        <f t="shared" si="396"/>
        <v>45366</v>
      </c>
      <c r="K1323" s="72">
        <f t="shared" si="397"/>
        <v>52</v>
      </c>
      <c r="L1323" s="73">
        <f t="shared" si="398"/>
        <v>53</v>
      </c>
      <c r="M1323" s="74">
        <f t="shared" si="399"/>
        <v>1.009605029</v>
      </c>
      <c r="N1323" s="74">
        <f t="shared" ca="1" si="400"/>
        <v>1.0312502139999999</v>
      </c>
      <c r="O1323" s="73">
        <f t="shared" si="401"/>
        <v>0</v>
      </c>
      <c r="P1323" s="70">
        <f t="shared" ca="1" si="402"/>
        <v>15.625107</v>
      </c>
      <c r="Q1323" s="70">
        <f t="shared" si="403"/>
        <v>0</v>
      </c>
      <c r="R1323" s="75" t="str">
        <f t="shared" si="404"/>
        <v>A+J=</v>
      </c>
      <c r="S1323" s="71">
        <f t="shared" si="405"/>
        <v>45551</v>
      </c>
    </row>
    <row r="1324" spans="1:19" x14ac:dyDescent="0.15">
      <c r="A1324" s="68">
        <f t="shared" si="374"/>
        <v>45445</v>
      </c>
      <c r="B1324" s="82">
        <f t="shared" ca="1" si="391"/>
        <v>515.62510699999996</v>
      </c>
      <c r="C1324" s="70">
        <f t="shared" si="392"/>
        <v>500</v>
      </c>
      <c r="D1324" s="11">
        <f ca="1">IF(A1324&lt;$B$1,VLOOKUP(A1324,[1]DI!$A$4:$B$15000,2),0)</f>
        <v>0</v>
      </c>
      <c r="E1324" s="70">
        <f t="shared" ca="1" si="393"/>
        <v>1</v>
      </c>
      <c r="F1324" s="70">
        <f ca="1">(TRUNC(PRODUCT($E$12:$E1323),16))</f>
        <v>1.3895086578406199</v>
      </c>
      <c r="G1324" s="70">
        <f t="shared" ca="1" si="394"/>
        <v>1.3603438898356499</v>
      </c>
      <c r="H1324" s="70">
        <f t="shared" ca="1" si="395"/>
        <v>1.02143926</v>
      </c>
      <c r="I1324" s="69">
        <f t="shared" si="375"/>
        <v>4.65E-2</v>
      </c>
      <c r="J1324" s="71">
        <f t="shared" si="396"/>
        <v>45366</v>
      </c>
      <c r="K1324" s="72">
        <f t="shared" si="397"/>
        <v>52</v>
      </c>
      <c r="L1324" s="73">
        <f t="shared" si="398"/>
        <v>53</v>
      </c>
      <c r="M1324" s="74">
        <f t="shared" si="399"/>
        <v>1.009605029</v>
      </c>
      <c r="N1324" s="74">
        <f t="shared" ca="1" si="400"/>
        <v>1.0312502139999999</v>
      </c>
      <c r="O1324" s="73">
        <f t="shared" si="401"/>
        <v>0</v>
      </c>
      <c r="P1324" s="70">
        <f t="shared" ca="1" si="402"/>
        <v>15.625107</v>
      </c>
      <c r="Q1324" s="70">
        <f t="shared" si="403"/>
        <v>0</v>
      </c>
      <c r="R1324" s="75" t="str">
        <f t="shared" si="404"/>
        <v>A+J=</v>
      </c>
      <c r="S1324" s="71">
        <f t="shared" si="405"/>
        <v>45551</v>
      </c>
    </row>
    <row r="1325" spans="1:19" x14ac:dyDescent="0.15">
      <c r="A1325" s="68">
        <f t="shared" si="374"/>
        <v>45446</v>
      </c>
      <c r="B1325" s="82">
        <f t="shared" ca="1" si="391"/>
        <v>515.62510699999996</v>
      </c>
      <c r="C1325" s="70">
        <f t="shared" si="392"/>
        <v>500</v>
      </c>
      <c r="D1325" s="11">
        <f ca="1">IF(A1325&lt;$B$1,VLOOKUP(A1325,[1]DI!$A$4:$B$15000,2),0)</f>
        <v>0.104</v>
      </c>
      <c r="E1325" s="70">
        <f t="shared" ca="1" si="393"/>
        <v>1.0003926999999999</v>
      </c>
      <c r="F1325" s="70">
        <f ca="1">(TRUNC(PRODUCT($E$12:$E1324),16))</f>
        <v>1.3895086578406199</v>
      </c>
      <c r="G1325" s="70">
        <f t="shared" ca="1" si="394"/>
        <v>1.3603438898356499</v>
      </c>
      <c r="H1325" s="70">
        <f t="shared" ca="1" si="395"/>
        <v>1.02143926</v>
      </c>
      <c r="I1325" s="69">
        <f t="shared" si="375"/>
        <v>4.65E-2</v>
      </c>
      <c r="J1325" s="71">
        <f t="shared" si="396"/>
        <v>45366</v>
      </c>
      <c r="K1325" s="72">
        <f t="shared" si="397"/>
        <v>53</v>
      </c>
      <c r="L1325" s="73">
        <f t="shared" si="398"/>
        <v>53</v>
      </c>
      <c r="M1325" s="74">
        <f t="shared" si="399"/>
        <v>1.009605029</v>
      </c>
      <c r="N1325" s="74">
        <f t="shared" ca="1" si="400"/>
        <v>1.0312502139999999</v>
      </c>
      <c r="O1325" s="73">
        <f t="shared" si="401"/>
        <v>0</v>
      </c>
      <c r="P1325" s="70">
        <f t="shared" ca="1" si="402"/>
        <v>15.625107</v>
      </c>
      <c r="Q1325" s="70">
        <f t="shared" si="403"/>
        <v>0</v>
      </c>
      <c r="R1325" s="75" t="str">
        <f t="shared" si="404"/>
        <v>A+J=</v>
      </c>
      <c r="S1325" s="71">
        <f t="shared" si="405"/>
        <v>45551</v>
      </c>
    </row>
    <row r="1326" spans="1:19" x14ac:dyDescent="0.15">
      <c r="A1326" s="68">
        <f t="shared" si="374"/>
        <v>45447</v>
      </c>
      <c r="B1326" s="82">
        <f t="shared" ca="1" si="391"/>
        <v>515.92063748999999</v>
      </c>
      <c r="C1326" s="70">
        <f t="shared" si="392"/>
        <v>500</v>
      </c>
      <c r="D1326" s="11">
        <f ca="1">IF(A1326&lt;$B$1,VLOOKUP(A1326,[1]DI!$A$4:$B$15000,2),0)</f>
        <v>0.104</v>
      </c>
      <c r="E1326" s="70">
        <f t="shared" ca="1" si="393"/>
        <v>1.0003926999999999</v>
      </c>
      <c r="F1326" s="70">
        <f ca="1">(TRUNC(PRODUCT($E$12:$E1325),16))</f>
        <v>1.39005431789055</v>
      </c>
      <c r="G1326" s="70">
        <f t="shared" ca="1" si="394"/>
        <v>1.3603438898356499</v>
      </c>
      <c r="H1326" s="70">
        <f t="shared" ca="1" si="395"/>
        <v>1.02184038</v>
      </c>
      <c r="I1326" s="69">
        <f t="shared" si="375"/>
        <v>4.65E-2</v>
      </c>
      <c r="J1326" s="71">
        <f t="shared" si="396"/>
        <v>45366</v>
      </c>
      <c r="K1326" s="72">
        <f t="shared" si="397"/>
        <v>54</v>
      </c>
      <c r="L1326" s="73">
        <f t="shared" si="398"/>
        <v>54</v>
      </c>
      <c r="M1326" s="74">
        <f t="shared" si="399"/>
        <v>1.00978714</v>
      </c>
      <c r="N1326" s="74">
        <f t="shared" ca="1" si="400"/>
        <v>1.0318412749999999</v>
      </c>
      <c r="O1326" s="73">
        <f t="shared" si="401"/>
        <v>0</v>
      </c>
      <c r="P1326" s="70">
        <f t="shared" ca="1" si="402"/>
        <v>15.920637490000001</v>
      </c>
      <c r="Q1326" s="70">
        <f t="shared" si="403"/>
        <v>0</v>
      </c>
      <c r="R1326" s="75" t="str">
        <f t="shared" si="404"/>
        <v>A+J=</v>
      </c>
      <c r="S1326" s="71">
        <f t="shared" si="405"/>
        <v>45551</v>
      </c>
    </row>
    <row r="1327" spans="1:19" x14ac:dyDescent="0.15">
      <c r="A1327" s="68">
        <f t="shared" si="374"/>
        <v>45448</v>
      </c>
      <c r="B1327" s="82">
        <f t="shared" ca="1" si="391"/>
        <v>516.21633850000001</v>
      </c>
      <c r="C1327" s="70">
        <f t="shared" si="392"/>
        <v>500</v>
      </c>
      <c r="D1327" s="11">
        <f ca="1">IF(A1327&lt;$B$1,VLOOKUP(A1327,[1]DI!$A$4:$B$15000,2),0)</f>
        <v>0.104</v>
      </c>
      <c r="E1327" s="70">
        <f t="shared" ca="1" si="393"/>
        <v>1.0003926999999999</v>
      </c>
      <c r="F1327" s="70">
        <f ca="1">(TRUNC(PRODUCT($E$12:$E1326),16))</f>
        <v>1.3906001922211899</v>
      </c>
      <c r="G1327" s="70">
        <f t="shared" ca="1" si="394"/>
        <v>1.3603438898356499</v>
      </c>
      <c r="H1327" s="70">
        <f t="shared" ca="1" si="395"/>
        <v>1.0222416599999999</v>
      </c>
      <c r="I1327" s="69">
        <f t="shared" si="375"/>
        <v>4.65E-2</v>
      </c>
      <c r="J1327" s="71">
        <f t="shared" si="396"/>
        <v>45366</v>
      </c>
      <c r="K1327" s="72">
        <f t="shared" si="397"/>
        <v>55</v>
      </c>
      <c r="L1327" s="73">
        <f t="shared" si="398"/>
        <v>55</v>
      </c>
      <c r="M1327" s="74">
        <f t="shared" si="399"/>
        <v>1.0099692840000001</v>
      </c>
      <c r="N1327" s="74">
        <f t="shared" ca="1" si="400"/>
        <v>1.0324326770000001</v>
      </c>
      <c r="O1327" s="73">
        <f t="shared" si="401"/>
        <v>0</v>
      </c>
      <c r="P1327" s="70">
        <f t="shared" ca="1" si="402"/>
        <v>16.216338499999999</v>
      </c>
      <c r="Q1327" s="70">
        <f t="shared" si="403"/>
        <v>0</v>
      </c>
      <c r="R1327" s="75" t="str">
        <f t="shared" si="404"/>
        <v>A+J=</v>
      </c>
      <c r="S1327" s="71">
        <f t="shared" si="405"/>
        <v>45551</v>
      </c>
    </row>
    <row r="1328" spans="1:19" x14ac:dyDescent="0.15">
      <c r="A1328" s="68">
        <f t="shared" si="374"/>
        <v>45449</v>
      </c>
      <c r="B1328" s="82">
        <f t="shared" ca="1" si="391"/>
        <v>516.51220550000005</v>
      </c>
      <c r="C1328" s="70">
        <f t="shared" si="392"/>
        <v>500</v>
      </c>
      <c r="D1328" s="11">
        <f ca="1">IF(A1328&lt;$B$1,VLOOKUP(A1328,[1]DI!$A$4:$B$15000,2),0)</f>
        <v>0.104</v>
      </c>
      <c r="E1328" s="70">
        <f t="shared" ca="1" si="393"/>
        <v>1.0003926999999999</v>
      </c>
      <c r="F1328" s="70">
        <f ca="1">(TRUNC(PRODUCT($E$12:$E1327),16))</f>
        <v>1.3911462809166799</v>
      </c>
      <c r="G1328" s="70">
        <f t="shared" ca="1" si="394"/>
        <v>1.3603438898356499</v>
      </c>
      <c r="H1328" s="70">
        <f t="shared" ca="1" si="395"/>
        <v>1.0226430900000001</v>
      </c>
      <c r="I1328" s="69">
        <f t="shared" si="375"/>
        <v>4.65E-2</v>
      </c>
      <c r="J1328" s="71">
        <f t="shared" si="396"/>
        <v>45366</v>
      </c>
      <c r="K1328" s="72">
        <f t="shared" si="397"/>
        <v>56</v>
      </c>
      <c r="L1328" s="73">
        <f t="shared" si="398"/>
        <v>56</v>
      </c>
      <c r="M1328" s="74">
        <f t="shared" si="399"/>
        <v>1.010151461</v>
      </c>
      <c r="N1328" s="74">
        <f t="shared" ca="1" si="400"/>
        <v>1.033024411</v>
      </c>
      <c r="O1328" s="73">
        <f t="shared" si="401"/>
        <v>0</v>
      </c>
      <c r="P1328" s="70">
        <f t="shared" ca="1" si="402"/>
        <v>16.5122055</v>
      </c>
      <c r="Q1328" s="70">
        <f t="shared" si="403"/>
        <v>0</v>
      </c>
      <c r="R1328" s="75" t="str">
        <f t="shared" si="404"/>
        <v>A+J=</v>
      </c>
      <c r="S1328" s="71">
        <f t="shared" si="405"/>
        <v>45551</v>
      </c>
    </row>
    <row r="1329" spans="1:19" x14ac:dyDescent="0.15">
      <c r="A1329" s="68">
        <f t="shared" si="374"/>
        <v>45450</v>
      </c>
      <c r="B1329" s="82">
        <f t="shared" ca="1" si="391"/>
        <v>516.80824299000005</v>
      </c>
      <c r="C1329" s="70">
        <f t="shared" si="392"/>
        <v>500</v>
      </c>
      <c r="D1329" s="11">
        <f ca="1">IF(A1329&lt;$B$1,VLOOKUP(A1329,[1]DI!$A$4:$B$15000,2),0)</f>
        <v>0.104</v>
      </c>
      <c r="E1329" s="70">
        <f t="shared" ca="1" si="393"/>
        <v>1.0003926999999999</v>
      </c>
      <c r="F1329" s="70">
        <f ca="1">(TRUNC(PRODUCT($E$12:$E1328),16))</f>
        <v>1.39169258406119</v>
      </c>
      <c r="G1329" s="70">
        <f t="shared" ca="1" si="394"/>
        <v>1.3603438898356499</v>
      </c>
      <c r="H1329" s="70">
        <f t="shared" ca="1" si="395"/>
        <v>1.0230446799999999</v>
      </c>
      <c r="I1329" s="69">
        <f t="shared" si="375"/>
        <v>4.65E-2</v>
      </c>
      <c r="J1329" s="71">
        <f t="shared" si="396"/>
        <v>45366</v>
      </c>
      <c r="K1329" s="72">
        <f t="shared" si="397"/>
        <v>57</v>
      </c>
      <c r="L1329" s="73">
        <f t="shared" si="398"/>
        <v>57</v>
      </c>
      <c r="M1329" s="74">
        <f t="shared" si="399"/>
        <v>1.0103336700000001</v>
      </c>
      <c r="N1329" s="74">
        <f t="shared" ca="1" si="400"/>
        <v>1.0336164859999999</v>
      </c>
      <c r="O1329" s="73">
        <f t="shared" si="401"/>
        <v>0</v>
      </c>
      <c r="P1329" s="70">
        <f t="shared" ca="1" si="402"/>
        <v>16.80824299</v>
      </c>
      <c r="Q1329" s="70">
        <f t="shared" si="403"/>
        <v>0</v>
      </c>
      <c r="R1329" s="75" t="str">
        <f t="shared" si="404"/>
        <v>A+J=</v>
      </c>
      <c r="S1329" s="71">
        <f t="shared" si="405"/>
        <v>45551</v>
      </c>
    </row>
    <row r="1330" spans="1:19" x14ac:dyDescent="0.15">
      <c r="A1330" s="68">
        <f t="shared" si="374"/>
        <v>45451</v>
      </c>
      <c r="B1330" s="82">
        <f t="shared" ca="1" si="391"/>
        <v>517.10445200000004</v>
      </c>
      <c r="C1330" s="70">
        <f t="shared" si="392"/>
        <v>500</v>
      </c>
      <c r="D1330" s="11">
        <f ca="1">IF(A1330&lt;$B$1,VLOOKUP(A1330,[1]DI!$A$4:$B$15000,2),0)</f>
        <v>0</v>
      </c>
      <c r="E1330" s="70">
        <f t="shared" ca="1" si="393"/>
        <v>1</v>
      </c>
      <c r="F1330" s="70">
        <f ca="1">(TRUNC(PRODUCT($E$12:$E1329),16))</f>
        <v>1.3922391017389499</v>
      </c>
      <c r="G1330" s="70">
        <f t="shared" ca="1" si="394"/>
        <v>1.3603438898356499</v>
      </c>
      <c r="H1330" s="70">
        <f t="shared" ca="1" si="395"/>
        <v>1.0234464299999999</v>
      </c>
      <c r="I1330" s="69">
        <f t="shared" si="375"/>
        <v>4.65E-2</v>
      </c>
      <c r="J1330" s="71">
        <f t="shared" si="396"/>
        <v>45366</v>
      </c>
      <c r="K1330" s="72">
        <f t="shared" si="397"/>
        <v>57</v>
      </c>
      <c r="L1330" s="73">
        <f t="shared" si="398"/>
        <v>58</v>
      </c>
      <c r="M1330" s="74">
        <f t="shared" si="399"/>
        <v>1.0105159130000001</v>
      </c>
      <c r="N1330" s="74">
        <f t="shared" ca="1" si="400"/>
        <v>1.034208904</v>
      </c>
      <c r="O1330" s="73">
        <f t="shared" si="401"/>
        <v>0</v>
      </c>
      <c r="P1330" s="70">
        <f t="shared" ca="1" si="402"/>
        <v>17.104451999999998</v>
      </c>
      <c r="Q1330" s="70">
        <f t="shared" si="403"/>
        <v>0</v>
      </c>
      <c r="R1330" s="75" t="str">
        <f t="shared" si="404"/>
        <v>A+J=</v>
      </c>
      <c r="S1330" s="71">
        <f t="shared" si="405"/>
        <v>45551</v>
      </c>
    </row>
    <row r="1331" spans="1:19" x14ac:dyDescent="0.15">
      <c r="A1331" s="68">
        <f t="shared" si="374"/>
        <v>45452</v>
      </c>
      <c r="B1331" s="82">
        <f t="shared" ca="1" si="391"/>
        <v>517.10445200000004</v>
      </c>
      <c r="C1331" s="70">
        <f t="shared" si="392"/>
        <v>500</v>
      </c>
      <c r="D1331" s="11">
        <f ca="1">IF(A1331&lt;$B$1,VLOOKUP(A1331,[1]DI!$A$4:$B$15000,2),0)</f>
        <v>0</v>
      </c>
      <c r="E1331" s="70">
        <f t="shared" ca="1" si="393"/>
        <v>1</v>
      </c>
      <c r="F1331" s="70">
        <f ca="1">(TRUNC(PRODUCT($E$12:$E1330),16))</f>
        <v>1.3922391017389499</v>
      </c>
      <c r="G1331" s="70">
        <f t="shared" ca="1" si="394"/>
        <v>1.3603438898356499</v>
      </c>
      <c r="H1331" s="70">
        <f t="shared" ca="1" si="395"/>
        <v>1.0234464299999999</v>
      </c>
      <c r="I1331" s="69">
        <f t="shared" si="375"/>
        <v>4.65E-2</v>
      </c>
      <c r="J1331" s="71">
        <f t="shared" si="396"/>
        <v>45366</v>
      </c>
      <c r="K1331" s="72">
        <f t="shared" si="397"/>
        <v>57</v>
      </c>
      <c r="L1331" s="73">
        <f t="shared" si="398"/>
        <v>58</v>
      </c>
      <c r="M1331" s="74">
        <f t="shared" si="399"/>
        <v>1.0105159130000001</v>
      </c>
      <c r="N1331" s="74">
        <f t="shared" ca="1" si="400"/>
        <v>1.034208904</v>
      </c>
      <c r="O1331" s="73">
        <f t="shared" si="401"/>
        <v>0</v>
      </c>
      <c r="P1331" s="70">
        <f t="shared" ca="1" si="402"/>
        <v>17.104451999999998</v>
      </c>
      <c r="Q1331" s="70">
        <f t="shared" si="403"/>
        <v>0</v>
      </c>
      <c r="R1331" s="75" t="str">
        <f t="shared" si="404"/>
        <v>A+J=</v>
      </c>
      <c r="S1331" s="71">
        <f t="shared" si="405"/>
        <v>45551</v>
      </c>
    </row>
    <row r="1332" spans="1:19" x14ac:dyDescent="0.15">
      <c r="A1332" s="68">
        <f t="shared" si="374"/>
        <v>45453</v>
      </c>
      <c r="B1332" s="82">
        <f t="shared" ca="1" si="391"/>
        <v>517.10445200000004</v>
      </c>
      <c r="C1332" s="70">
        <f t="shared" si="392"/>
        <v>500</v>
      </c>
      <c r="D1332" s="11">
        <f ca="1">IF(A1332&lt;$B$1,VLOOKUP(A1332,[1]DI!$A$4:$B$15000,2),0)</f>
        <v>0.104</v>
      </c>
      <c r="E1332" s="70">
        <f t="shared" ca="1" si="393"/>
        <v>1.0003926999999999</v>
      </c>
      <c r="F1332" s="70">
        <f ca="1">(TRUNC(PRODUCT($E$12:$E1331),16))</f>
        <v>1.3922391017389499</v>
      </c>
      <c r="G1332" s="70">
        <f t="shared" ca="1" si="394"/>
        <v>1.3603438898356499</v>
      </c>
      <c r="H1332" s="70">
        <f t="shared" ca="1" si="395"/>
        <v>1.0234464299999999</v>
      </c>
      <c r="I1332" s="69">
        <f t="shared" si="375"/>
        <v>4.65E-2</v>
      </c>
      <c r="J1332" s="71">
        <f t="shared" si="396"/>
        <v>45366</v>
      </c>
      <c r="K1332" s="72">
        <f t="shared" si="397"/>
        <v>58</v>
      </c>
      <c r="L1332" s="73">
        <f t="shared" si="398"/>
        <v>58</v>
      </c>
      <c r="M1332" s="74">
        <f t="shared" si="399"/>
        <v>1.0105159130000001</v>
      </c>
      <c r="N1332" s="74">
        <f t="shared" ca="1" si="400"/>
        <v>1.034208904</v>
      </c>
      <c r="O1332" s="73">
        <f t="shared" si="401"/>
        <v>0</v>
      </c>
      <c r="P1332" s="70">
        <f t="shared" ca="1" si="402"/>
        <v>17.104451999999998</v>
      </c>
      <c r="Q1332" s="70">
        <f t="shared" si="403"/>
        <v>0</v>
      </c>
      <c r="R1332" s="75" t="str">
        <f t="shared" si="404"/>
        <v>A+J=</v>
      </c>
      <c r="S1332" s="71">
        <f t="shared" si="405"/>
        <v>45551</v>
      </c>
    </row>
    <row r="1333" spans="1:19" x14ac:dyDescent="0.15">
      <c r="A1333" s="68">
        <f t="shared" si="374"/>
        <v>45454</v>
      </c>
      <c r="B1333" s="82">
        <f t="shared" ca="1" si="391"/>
        <v>517.40083100000004</v>
      </c>
      <c r="C1333" s="70">
        <f t="shared" si="392"/>
        <v>500</v>
      </c>
      <c r="D1333" s="11">
        <f ca="1">IF(A1333&lt;$B$1,VLOOKUP(A1333,[1]DI!$A$4:$B$15000,2),0)</f>
        <v>0.104</v>
      </c>
      <c r="E1333" s="70">
        <f t="shared" ca="1" si="393"/>
        <v>1.0003926999999999</v>
      </c>
      <c r="F1333" s="70">
        <f ca="1">(TRUNC(PRODUCT($E$12:$E1332),16))</f>
        <v>1.3927858340342001</v>
      </c>
      <c r="G1333" s="70">
        <f t="shared" ca="1" si="394"/>
        <v>1.3603438898356499</v>
      </c>
      <c r="H1333" s="70">
        <f t="shared" ca="1" si="395"/>
        <v>1.02384834</v>
      </c>
      <c r="I1333" s="69">
        <f t="shared" si="375"/>
        <v>4.65E-2</v>
      </c>
      <c r="J1333" s="71">
        <f t="shared" si="396"/>
        <v>45366</v>
      </c>
      <c r="K1333" s="72">
        <f t="shared" si="397"/>
        <v>59</v>
      </c>
      <c r="L1333" s="73">
        <f t="shared" si="398"/>
        <v>59</v>
      </c>
      <c r="M1333" s="74">
        <f t="shared" si="399"/>
        <v>1.0106981880000001</v>
      </c>
      <c r="N1333" s="74">
        <f t="shared" ca="1" si="400"/>
        <v>1.034801662</v>
      </c>
      <c r="O1333" s="73">
        <f t="shared" si="401"/>
        <v>0</v>
      </c>
      <c r="P1333" s="70">
        <f t="shared" ca="1" si="402"/>
        <v>17.400831</v>
      </c>
      <c r="Q1333" s="70">
        <f t="shared" si="403"/>
        <v>0</v>
      </c>
      <c r="R1333" s="75" t="str">
        <f t="shared" si="404"/>
        <v>A+J=</v>
      </c>
      <c r="S1333" s="71">
        <f t="shared" si="405"/>
        <v>45551</v>
      </c>
    </row>
    <row r="1334" spans="1:19" x14ac:dyDescent="0.15">
      <c r="A1334" s="68">
        <f t="shared" si="374"/>
        <v>45455</v>
      </c>
      <c r="B1334" s="82">
        <f t="shared" ca="1" si="391"/>
        <v>517.69738099999995</v>
      </c>
      <c r="C1334" s="70">
        <f t="shared" si="392"/>
        <v>500</v>
      </c>
      <c r="D1334" s="11">
        <f ca="1">IF(A1334&lt;$B$1,VLOOKUP(A1334,[1]DI!$A$4:$B$15000,2),0)</f>
        <v>0.104</v>
      </c>
      <c r="E1334" s="70">
        <f t="shared" ca="1" si="393"/>
        <v>1.0003926999999999</v>
      </c>
      <c r="F1334" s="70">
        <f ca="1">(TRUNC(PRODUCT($E$12:$E1333),16))</f>
        <v>1.3933327810312299</v>
      </c>
      <c r="G1334" s="70">
        <f t="shared" ca="1" si="394"/>
        <v>1.3603438898356499</v>
      </c>
      <c r="H1334" s="70">
        <f t="shared" ca="1" si="395"/>
        <v>1.0242504100000001</v>
      </c>
      <c r="I1334" s="69">
        <f t="shared" si="375"/>
        <v>4.65E-2</v>
      </c>
      <c r="J1334" s="71">
        <f t="shared" si="396"/>
        <v>45366</v>
      </c>
      <c r="K1334" s="72">
        <f t="shared" si="397"/>
        <v>60</v>
      </c>
      <c r="L1334" s="73">
        <f t="shared" si="398"/>
        <v>60</v>
      </c>
      <c r="M1334" s="74">
        <f t="shared" si="399"/>
        <v>1.010880496</v>
      </c>
      <c r="N1334" s="74">
        <f t="shared" ca="1" si="400"/>
        <v>1.0353947619999999</v>
      </c>
      <c r="O1334" s="73">
        <f t="shared" si="401"/>
        <v>0</v>
      </c>
      <c r="P1334" s="70">
        <f t="shared" ca="1" si="402"/>
        <v>17.697381</v>
      </c>
      <c r="Q1334" s="70">
        <f t="shared" si="403"/>
        <v>0</v>
      </c>
      <c r="R1334" s="75" t="str">
        <f t="shared" si="404"/>
        <v>A+J=</v>
      </c>
      <c r="S1334" s="71">
        <f t="shared" si="405"/>
        <v>45551</v>
      </c>
    </row>
    <row r="1335" spans="1:19" x14ac:dyDescent="0.15">
      <c r="A1335" s="68">
        <f t="shared" si="374"/>
        <v>45456</v>
      </c>
      <c r="B1335" s="82">
        <f t="shared" ca="1" si="391"/>
        <v>517.99409749999995</v>
      </c>
      <c r="C1335" s="70">
        <f t="shared" si="392"/>
        <v>500</v>
      </c>
      <c r="D1335" s="11">
        <f ca="1">IF(A1335&lt;$B$1,VLOOKUP(A1335,[1]DI!$A$4:$B$15000,2),0)</f>
        <v>0.104</v>
      </c>
      <c r="E1335" s="70">
        <f t="shared" ca="1" si="393"/>
        <v>1.0003926999999999</v>
      </c>
      <c r="F1335" s="70">
        <f ca="1">(TRUNC(PRODUCT($E$12:$E1334),16))</f>
        <v>1.39387994281434</v>
      </c>
      <c r="G1335" s="70">
        <f t="shared" ca="1" si="394"/>
        <v>1.3603438898356499</v>
      </c>
      <c r="H1335" s="70">
        <f t="shared" ca="1" si="395"/>
        <v>1.0246526300000001</v>
      </c>
      <c r="I1335" s="69">
        <f t="shared" si="375"/>
        <v>4.65E-2</v>
      </c>
      <c r="J1335" s="71">
        <f t="shared" si="396"/>
        <v>45366</v>
      </c>
      <c r="K1335" s="72">
        <f t="shared" si="397"/>
        <v>61</v>
      </c>
      <c r="L1335" s="73">
        <f t="shared" si="398"/>
        <v>61</v>
      </c>
      <c r="M1335" s="74">
        <f t="shared" si="399"/>
        <v>1.0110628370000001</v>
      </c>
      <c r="N1335" s="74">
        <f t="shared" ca="1" si="400"/>
        <v>1.0359881950000001</v>
      </c>
      <c r="O1335" s="73">
        <f t="shared" si="401"/>
        <v>0</v>
      </c>
      <c r="P1335" s="70">
        <f t="shared" ca="1" si="402"/>
        <v>17.994097499999999</v>
      </c>
      <c r="Q1335" s="70">
        <f t="shared" si="403"/>
        <v>0</v>
      </c>
      <c r="R1335" s="75" t="str">
        <f t="shared" si="404"/>
        <v>A+J=</v>
      </c>
      <c r="S1335" s="71">
        <f t="shared" si="405"/>
        <v>45551</v>
      </c>
    </row>
    <row r="1336" spans="1:19" x14ac:dyDescent="0.15">
      <c r="A1336" s="68">
        <f t="shared" si="374"/>
        <v>45457</v>
      </c>
      <c r="B1336" s="82">
        <f t="shared" ca="1" si="391"/>
        <v>518.29098499999998</v>
      </c>
      <c r="C1336" s="70">
        <f t="shared" si="392"/>
        <v>500</v>
      </c>
      <c r="D1336" s="11">
        <f ca="1">IF(A1336&lt;$B$1,VLOOKUP(A1336,[1]DI!$A$4:$B$15000,2),0)</f>
        <v>0.104</v>
      </c>
      <c r="E1336" s="70">
        <f t="shared" ca="1" si="393"/>
        <v>1.0003926999999999</v>
      </c>
      <c r="F1336" s="70">
        <f ca="1">(TRUNC(PRODUCT($E$12:$E1335),16))</f>
        <v>1.39442731946788</v>
      </c>
      <c r="G1336" s="70">
        <f t="shared" ca="1" si="394"/>
        <v>1.3603438898356499</v>
      </c>
      <c r="H1336" s="70">
        <f t="shared" ca="1" si="395"/>
        <v>1.02505501</v>
      </c>
      <c r="I1336" s="69">
        <f t="shared" si="375"/>
        <v>4.65E-2</v>
      </c>
      <c r="J1336" s="71">
        <f t="shared" si="396"/>
        <v>45366</v>
      </c>
      <c r="K1336" s="72">
        <f t="shared" si="397"/>
        <v>62</v>
      </c>
      <c r="L1336" s="73">
        <f t="shared" si="398"/>
        <v>62</v>
      </c>
      <c r="M1336" s="74">
        <f t="shared" si="399"/>
        <v>1.0112452110000001</v>
      </c>
      <c r="N1336" s="74">
        <f t="shared" ca="1" si="400"/>
        <v>1.0365819700000001</v>
      </c>
      <c r="O1336" s="73">
        <f t="shared" si="401"/>
        <v>0</v>
      </c>
      <c r="P1336" s="70">
        <f t="shared" ca="1" si="402"/>
        <v>18.290984999999999</v>
      </c>
      <c r="Q1336" s="70">
        <f t="shared" si="403"/>
        <v>0</v>
      </c>
      <c r="R1336" s="75" t="str">
        <f t="shared" si="404"/>
        <v>A+J=</v>
      </c>
      <c r="S1336" s="71">
        <f t="shared" si="405"/>
        <v>45551</v>
      </c>
    </row>
    <row r="1337" spans="1:19" x14ac:dyDescent="0.15">
      <c r="A1337" s="68">
        <f t="shared" si="374"/>
        <v>45458</v>
      </c>
      <c r="B1337" s="82">
        <f t="shared" ca="1" si="391"/>
        <v>518.58804350000003</v>
      </c>
      <c r="C1337" s="70">
        <f t="shared" si="392"/>
        <v>500</v>
      </c>
      <c r="D1337" s="11">
        <f ca="1">IF(A1337&lt;$B$1,VLOOKUP(A1337,[1]DI!$A$4:$B$15000,2),0)</f>
        <v>0</v>
      </c>
      <c r="E1337" s="70">
        <f t="shared" ca="1" si="393"/>
        <v>1</v>
      </c>
      <c r="F1337" s="70">
        <f ca="1">(TRUNC(PRODUCT($E$12:$E1336),16))</f>
        <v>1.3949749110762399</v>
      </c>
      <c r="G1337" s="70">
        <f t="shared" ca="1" si="394"/>
        <v>1.3603438898356499</v>
      </c>
      <c r="H1337" s="70">
        <f t="shared" ca="1" si="395"/>
        <v>1.0254575500000001</v>
      </c>
      <c r="I1337" s="69">
        <f t="shared" si="375"/>
        <v>4.65E-2</v>
      </c>
      <c r="J1337" s="71">
        <f t="shared" si="396"/>
        <v>45366</v>
      </c>
      <c r="K1337" s="72">
        <f t="shared" si="397"/>
        <v>62</v>
      </c>
      <c r="L1337" s="73">
        <f t="shared" si="398"/>
        <v>63</v>
      </c>
      <c r="M1337" s="74">
        <f t="shared" si="399"/>
        <v>1.0114276179999999</v>
      </c>
      <c r="N1337" s="74">
        <f t="shared" ca="1" si="400"/>
        <v>1.037176087</v>
      </c>
      <c r="O1337" s="73">
        <f t="shared" si="401"/>
        <v>0</v>
      </c>
      <c r="P1337" s="70">
        <f t="shared" ca="1" si="402"/>
        <v>18.588043500000001</v>
      </c>
      <c r="Q1337" s="70">
        <f t="shared" si="403"/>
        <v>0</v>
      </c>
      <c r="R1337" s="75" t="str">
        <f t="shared" si="404"/>
        <v>A+J=</v>
      </c>
      <c r="S1337" s="71">
        <f t="shared" si="405"/>
        <v>45551</v>
      </c>
    </row>
    <row r="1338" spans="1:19" x14ac:dyDescent="0.15">
      <c r="A1338" s="68">
        <f t="shared" si="374"/>
        <v>45459</v>
      </c>
      <c r="B1338" s="82">
        <f t="shared" ca="1" si="391"/>
        <v>518.58804350000003</v>
      </c>
      <c r="C1338" s="70">
        <f t="shared" si="392"/>
        <v>500</v>
      </c>
      <c r="D1338" s="11">
        <f ca="1">IF(A1338&lt;$B$1,VLOOKUP(A1338,[1]DI!$A$4:$B$15000,2),0)</f>
        <v>0</v>
      </c>
      <c r="E1338" s="70">
        <f t="shared" ca="1" si="393"/>
        <v>1</v>
      </c>
      <c r="F1338" s="70">
        <f ca="1">(TRUNC(PRODUCT($E$12:$E1337),16))</f>
        <v>1.3949749110762399</v>
      </c>
      <c r="G1338" s="70">
        <f t="shared" ca="1" si="394"/>
        <v>1.3603438898356499</v>
      </c>
      <c r="H1338" s="70">
        <f t="shared" ca="1" si="395"/>
        <v>1.0254575500000001</v>
      </c>
      <c r="I1338" s="69">
        <f t="shared" si="375"/>
        <v>4.65E-2</v>
      </c>
      <c r="J1338" s="71">
        <f t="shared" si="396"/>
        <v>45366</v>
      </c>
      <c r="K1338" s="72">
        <f t="shared" si="397"/>
        <v>62</v>
      </c>
      <c r="L1338" s="73">
        <f t="shared" si="398"/>
        <v>63</v>
      </c>
      <c r="M1338" s="74">
        <f t="shared" si="399"/>
        <v>1.0114276179999999</v>
      </c>
      <c r="N1338" s="74">
        <f t="shared" ca="1" si="400"/>
        <v>1.037176087</v>
      </c>
      <c r="O1338" s="73">
        <f t="shared" si="401"/>
        <v>0</v>
      </c>
      <c r="P1338" s="70">
        <f t="shared" ca="1" si="402"/>
        <v>18.588043500000001</v>
      </c>
      <c r="Q1338" s="70">
        <f t="shared" si="403"/>
        <v>0</v>
      </c>
      <c r="R1338" s="75" t="str">
        <f t="shared" si="404"/>
        <v>A+J=</v>
      </c>
      <c r="S1338" s="71">
        <f t="shared" si="405"/>
        <v>45551</v>
      </c>
    </row>
    <row r="1339" spans="1:19" x14ac:dyDescent="0.15">
      <c r="A1339" s="68">
        <f t="shared" si="374"/>
        <v>45460</v>
      </c>
      <c r="B1339" s="82">
        <f t="shared" ca="1" si="391"/>
        <v>518.58804350000003</v>
      </c>
      <c r="C1339" s="70">
        <f t="shared" si="392"/>
        <v>500</v>
      </c>
      <c r="D1339" s="11">
        <f ca="1">IF(A1339&lt;$B$1,VLOOKUP(A1339,[1]DI!$A$4:$B$15000,2),0)</f>
        <v>0.104</v>
      </c>
      <c r="E1339" s="70">
        <f t="shared" ca="1" si="393"/>
        <v>1.0003926999999999</v>
      </c>
      <c r="F1339" s="70">
        <f ca="1">(TRUNC(PRODUCT($E$12:$E1338),16))</f>
        <v>1.3949749110762399</v>
      </c>
      <c r="G1339" s="70">
        <f t="shared" ca="1" si="394"/>
        <v>1.3603438898356499</v>
      </c>
      <c r="H1339" s="70">
        <f t="shared" ca="1" si="395"/>
        <v>1.0254575500000001</v>
      </c>
      <c r="I1339" s="69">
        <f t="shared" si="375"/>
        <v>4.65E-2</v>
      </c>
      <c r="J1339" s="71">
        <f t="shared" si="396"/>
        <v>45366</v>
      </c>
      <c r="K1339" s="72">
        <f t="shared" si="397"/>
        <v>63</v>
      </c>
      <c r="L1339" s="73">
        <f t="shared" si="398"/>
        <v>63</v>
      </c>
      <c r="M1339" s="74">
        <f t="shared" si="399"/>
        <v>1.0114276179999999</v>
      </c>
      <c r="N1339" s="74">
        <f t="shared" ca="1" si="400"/>
        <v>1.037176087</v>
      </c>
      <c r="O1339" s="73">
        <f t="shared" si="401"/>
        <v>0</v>
      </c>
      <c r="P1339" s="70">
        <f t="shared" ca="1" si="402"/>
        <v>18.588043500000001</v>
      </c>
      <c r="Q1339" s="70">
        <f t="shared" si="403"/>
        <v>0</v>
      </c>
      <c r="R1339" s="75" t="str">
        <f t="shared" si="404"/>
        <v>A+J=</v>
      </c>
      <c r="S1339" s="71">
        <f t="shared" si="405"/>
        <v>45551</v>
      </c>
    </row>
    <row r="1340" spans="1:19" x14ac:dyDescent="0.15">
      <c r="A1340" s="68">
        <f t="shared" si="374"/>
        <v>45461</v>
      </c>
      <c r="B1340" s="82">
        <f t="shared" ca="1" si="391"/>
        <v>518.88527299999998</v>
      </c>
      <c r="C1340" s="70">
        <f t="shared" si="392"/>
        <v>500</v>
      </c>
      <c r="D1340" s="11">
        <f ca="1">IF(A1340&lt;$B$1,VLOOKUP(A1340,[1]DI!$A$4:$B$15000,2),0)</f>
        <v>0.104</v>
      </c>
      <c r="E1340" s="70">
        <f t="shared" ca="1" si="393"/>
        <v>1.0003926999999999</v>
      </c>
      <c r="F1340" s="70">
        <f ca="1">(TRUNC(PRODUCT($E$12:$E1339),16))</f>
        <v>1.3955227177238201</v>
      </c>
      <c r="G1340" s="70">
        <f t="shared" ca="1" si="394"/>
        <v>1.3603438898356499</v>
      </c>
      <c r="H1340" s="70">
        <f t="shared" ca="1" si="395"/>
        <v>1.02586025</v>
      </c>
      <c r="I1340" s="69">
        <f t="shared" si="375"/>
        <v>4.65E-2</v>
      </c>
      <c r="J1340" s="71">
        <f t="shared" si="396"/>
        <v>45366</v>
      </c>
      <c r="K1340" s="72">
        <f t="shared" si="397"/>
        <v>64</v>
      </c>
      <c r="L1340" s="73">
        <f t="shared" si="398"/>
        <v>64</v>
      </c>
      <c r="M1340" s="74">
        <f t="shared" si="399"/>
        <v>1.011610057</v>
      </c>
      <c r="N1340" s="74">
        <f t="shared" ca="1" si="400"/>
        <v>1.037770546</v>
      </c>
      <c r="O1340" s="73">
        <f t="shared" si="401"/>
        <v>0</v>
      </c>
      <c r="P1340" s="70">
        <f t="shared" ca="1" si="402"/>
        <v>18.885273000000002</v>
      </c>
      <c r="Q1340" s="70">
        <f t="shared" si="403"/>
        <v>0</v>
      </c>
      <c r="R1340" s="75" t="str">
        <f t="shared" si="404"/>
        <v>A+J=</v>
      </c>
      <c r="S1340" s="71">
        <f t="shared" si="405"/>
        <v>45551</v>
      </c>
    </row>
    <row r="1341" spans="1:19" x14ac:dyDescent="0.15">
      <c r="A1341" s="68">
        <f t="shared" si="374"/>
        <v>45462</v>
      </c>
      <c r="B1341" s="82">
        <f t="shared" ca="1" si="391"/>
        <v>519.18266900000003</v>
      </c>
      <c r="C1341" s="70">
        <f t="shared" si="392"/>
        <v>500</v>
      </c>
      <c r="D1341" s="11">
        <f ca="1">IF(A1341&lt;$B$1,VLOOKUP(A1341,[1]DI!$A$4:$B$15000,2),0)</f>
        <v>0.104</v>
      </c>
      <c r="E1341" s="70">
        <f t="shared" ca="1" si="393"/>
        <v>1.0003926999999999</v>
      </c>
      <c r="F1341" s="70">
        <f ca="1">(TRUNC(PRODUCT($E$12:$E1340),16))</f>
        <v>1.39607073949507</v>
      </c>
      <c r="G1341" s="70">
        <f t="shared" ca="1" si="394"/>
        <v>1.3603438898356499</v>
      </c>
      <c r="H1341" s="70">
        <f t="shared" ca="1" si="395"/>
        <v>1.0262631</v>
      </c>
      <c r="I1341" s="69">
        <f t="shared" si="375"/>
        <v>4.65E-2</v>
      </c>
      <c r="J1341" s="71">
        <f t="shared" si="396"/>
        <v>45366</v>
      </c>
      <c r="K1341" s="72">
        <f t="shared" si="397"/>
        <v>65</v>
      </c>
      <c r="L1341" s="73">
        <f t="shared" si="398"/>
        <v>65</v>
      </c>
      <c r="M1341" s="74">
        <f t="shared" si="399"/>
        <v>1.0117925299999999</v>
      </c>
      <c r="N1341" s="74">
        <f t="shared" ca="1" si="400"/>
        <v>1.038365338</v>
      </c>
      <c r="O1341" s="73">
        <f t="shared" si="401"/>
        <v>0</v>
      </c>
      <c r="P1341" s="70">
        <f t="shared" ca="1" si="402"/>
        <v>19.182669000000001</v>
      </c>
      <c r="Q1341" s="70">
        <f t="shared" si="403"/>
        <v>0</v>
      </c>
      <c r="R1341" s="75" t="str">
        <f t="shared" si="404"/>
        <v>A+J=</v>
      </c>
      <c r="S1341" s="71">
        <f t="shared" si="405"/>
        <v>45551</v>
      </c>
    </row>
    <row r="1342" spans="1:19" x14ac:dyDescent="0.15">
      <c r="A1342" s="68">
        <f t="shared" si="374"/>
        <v>45463</v>
      </c>
      <c r="B1342" s="82">
        <f t="shared" ca="1" si="391"/>
        <v>519.48024199999998</v>
      </c>
      <c r="C1342" s="70">
        <f t="shared" si="392"/>
        <v>500</v>
      </c>
      <c r="D1342" s="11">
        <f ca="1">IF(A1342&lt;$B$1,VLOOKUP(A1342,[1]DI!$A$4:$B$15000,2),0)</f>
        <v>0.104</v>
      </c>
      <c r="E1342" s="70">
        <f t="shared" ca="1" si="393"/>
        <v>1.0003926999999999</v>
      </c>
      <c r="F1342" s="70">
        <f ca="1">(TRUNC(PRODUCT($E$12:$E1341),16))</f>
        <v>1.3966189764744701</v>
      </c>
      <c r="G1342" s="70">
        <f t="shared" ca="1" si="394"/>
        <v>1.3603438898356499</v>
      </c>
      <c r="H1342" s="70">
        <f t="shared" ca="1" si="395"/>
        <v>1.02666612</v>
      </c>
      <c r="I1342" s="69">
        <f t="shared" si="375"/>
        <v>4.65E-2</v>
      </c>
      <c r="J1342" s="71">
        <f t="shared" si="396"/>
        <v>45366</v>
      </c>
      <c r="K1342" s="72">
        <f t="shared" si="397"/>
        <v>66</v>
      </c>
      <c r="L1342" s="73">
        <f t="shared" si="398"/>
        <v>66</v>
      </c>
      <c r="M1342" s="74">
        <f t="shared" si="399"/>
        <v>1.0119750359999999</v>
      </c>
      <c r="N1342" s="74">
        <f t="shared" ca="1" si="400"/>
        <v>1.038960484</v>
      </c>
      <c r="O1342" s="73">
        <f t="shared" si="401"/>
        <v>0</v>
      </c>
      <c r="P1342" s="70">
        <f t="shared" ca="1" si="402"/>
        <v>19.480242000000001</v>
      </c>
      <c r="Q1342" s="70">
        <f t="shared" si="403"/>
        <v>0</v>
      </c>
      <c r="R1342" s="75" t="str">
        <f t="shared" si="404"/>
        <v>A+J=</v>
      </c>
      <c r="S1342" s="71">
        <f t="shared" si="405"/>
        <v>45551</v>
      </c>
    </row>
    <row r="1343" spans="1:19" x14ac:dyDescent="0.15">
      <c r="A1343" s="68">
        <f t="shared" si="374"/>
        <v>45464</v>
      </c>
      <c r="B1343" s="82">
        <f t="shared" ca="1" si="391"/>
        <v>519.77798050000001</v>
      </c>
      <c r="C1343" s="70">
        <f t="shared" si="392"/>
        <v>500</v>
      </c>
      <c r="D1343" s="11">
        <f ca="1">IF(A1343&lt;$B$1,VLOOKUP(A1343,[1]DI!$A$4:$B$15000,2),0)</f>
        <v>0.104</v>
      </c>
      <c r="E1343" s="70">
        <f t="shared" ca="1" si="393"/>
        <v>1.0003926999999999</v>
      </c>
      <c r="F1343" s="70">
        <f ca="1">(TRUNC(PRODUCT($E$12:$E1342),16))</f>
        <v>1.3971674287465301</v>
      </c>
      <c r="G1343" s="70">
        <f t="shared" ca="1" si="394"/>
        <v>1.3603438898356499</v>
      </c>
      <c r="H1343" s="70">
        <f t="shared" ca="1" si="395"/>
        <v>1.02706929</v>
      </c>
      <c r="I1343" s="69">
        <f t="shared" si="375"/>
        <v>4.65E-2</v>
      </c>
      <c r="J1343" s="71">
        <f t="shared" si="396"/>
        <v>45366</v>
      </c>
      <c r="K1343" s="72">
        <f t="shared" si="397"/>
        <v>67</v>
      </c>
      <c r="L1343" s="73">
        <f t="shared" si="398"/>
        <v>67</v>
      </c>
      <c r="M1343" s="74">
        <f t="shared" si="399"/>
        <v>1.0121575739999999</v>
      </c>
      <c r="N1343" s="74">
        <f t="shared" ca="1" si="400"/>
        <v>1.039555961</v>
      </c>
      <c r="O1343" s="73">
        <f t="shared" si="401"/>
        <v>0</v>
      </c>
      <c r="P1343" s="70">
        <f t="shared" ca="1" si="402"/>
        <v>19.777980500000002</v>
      </c>
      <c r="Q1343" s="70">
        <f t="shared" si="403"/>
        <v>0</v>
      </c>
      <c r="R1343" s="75" t="str">
        <f t="shared" si="404"/>
        <v>A+J=</v>
      </c>
      <c r="S1343" s="71">
        <f t="shared" si="405"/>
        <v>45551</v>
      </c>
    </row>
    <row r="1344" spans="1:19" x14ac:dyDescent="0.15">
      <c r="A1344" s="68">
        <f t="shared" si="374"/>
        <v>45465</v>
      </c>
      <c r="B1344" s="82">
        <f t="shared" ca="1" si="391"/>
        <v>520.07589050000001</v>
      </c>
      <c r="C1344" s="70">
        <f t="shared" si="392"/>
        <v>500</v>
      </c>
      <c r="D1344" s="11">
        <f ca="1">IF(A1344&lt;$B$1,VLOOKUP(A1344,[1]DI!$A$4:$B$15000,2),0)</f>
        <v>0</v>
      </c>
      <c r="E1344" s="70">
        <f t="shared" ca="1" si="393"/>
        <v>1</v>
      </c>
      <c r="F1344" s="70">
        <f ca="1">(TRUNC(PRODUCT($E$12:$E1343),16))</f>
        <v>1.3977160963958</v>
      </c>
      <c r="G1344" s="70">
        <f t="shared" ca="1" si="394"/>
        <v>1.3603438898356499</v>
      </c>
      <c r="H1344" s="70">
        <f t="shared" ca="1" si="395"/>
        <v>1.0274726199999999</v>
      </c>
      <c r="I1344" s="69">
        <f t="shared" si="375"/>
        <v>4.65E-2</v>
      </c>
      <c r="J1344" s="71">
        <f t="shared" si="396"/>
        <v>45366</v>
      </c>
      <c r="K1344" s="72">
        <f t="shared" si="397"/>
        <v>67</v>
      </c>
      <c r="L1344" s="73">
        <f t="shared" si="398"/>
        <v>68</v>
      </c>
      <c r="M1344" s="74">
        <f t="shared" si="399"/>
        <v>1.012340145</v>
      </c>
      <c r="N1344" s="74">
        <f t="shared" ca="1" si="400"/>
        <v>1.0401517810000001</v>
      </c>
      <c r="O1344" s="73">
        <f t="shared" si="401"/>
        <v>0</v>
      </c>
      <c r="P1344" s="70">
        <f t="shared" ca="1" si="402"/>
        <v>20.0758905</v>
      </c>
      <c r="Q1344" s="70">
        <f t="shared" si="403"/>
        <v>0</v>
      </c>
      <c r="R1344" s="75" t="str">
        <f t="shared" si="404"/>
        <v>A+J=</v>
      </c>
      <c r="S1344" s="71">
        <f t="shared" si="405"/>
        <v>45551</v>
      </c>
    </row>
    <row r="1345" spans="1:19" x14ac:dyDescent="0.15">
      <c r="A1345" s="68">
        <f t="shared" si="374"/>
        <v>45466</v>
      </c>
      <c r="B1345" s="82">
        <f t="shared" ca="1" si="391"/>
        <v>520.07589050000001</v>
      </c>
      <c r="C1345" s="70">
        <f t="shared" si="392"/>
        <v>500</v>
      </c>
      <c r="D1345" s="11">
        <f ca="1">IF(A1345&lt;$B$1,VLOOKUP(A1345,[1]DI!$A$4:$B$15000,2),0)</f>
        <v>0</v>
      </c>
      <c r="E1345" s="70">
        <f t="shared" ca="1" si="393"/>
        <v>1</v>
      </c>
      <c r="F1345" s="70">
        <f ca="1">(TRUNC(PRODUCT($E$12:$E1344),16))</f>
        <v>1.3977160963958</v>
      </c>
      <c r="G1345" s="70">
        <f t="shared" ca="1" si="394"/>
        <v>1.3603438898356499</v>
      </c>
      <c r="H1345" s="70">
        <f t="shared" ca="1" si="395"/>
        <v>1.0274726199999999</v>
      </c>
      <c r="I1345" s="69">
        <f t="shared" si="375"/>
        <v>4.65E-2</v>
      </c>
      <c r="J1345" s="71">
        <f t="shared" si="396"/>
        <v>45366</v>
      </c>
      <c r="K1345" s="72">
        <f t="shared" si="397"/>
        <v>67</v>
      </c>
      <c r="L1345" s="73">
        <f t="shared" si="398"/>
        <v>68</v>
      </c>
      <c r="M1345" s="74">
        <f t="shared" si="399"/>
        <v>1.012340145</v>
      </c>
      <c r="N1345" s="74">
        <f t="shared" ca="1" si="400"/>
        <v>1.0401517810000001</v>
      </c>
      <c r="O1345" s="73">
        <f t="shared" si="401"/>
        <v>0</v>
      </c>
      <c r="P1345" s="70">
        <f t="shared" ca="1" si="402"/>
        <v>20.0758905</v>
      </c>
      <c r="Q1345" s="70">
        <f t="shared" si="403"/>
        <v>0</v>
      </c>
      <c r="R1345" s="75" t="str">
        <f t="shared" si="404"/>
        <v>A+J=</v>
      </c>
      <c r="S1345" s="71">
        <f t="shared" si="405"/>
        <v>45551</v>
      </c>
    </row>
    <row r="1346" spans="1:19" x14ac:dyDescent="0.15">
      <c r="A1346" s="68">
        <f t="shared" si="374"/>
        <v>45467</v>
      </c>
      <c r="B1346" s="82">
        <f t="shared" ca="1" si="391"/>
        <v>520.07589050000001</v>
      </c>
      <c r="C1346" s="70">
        <f t="shared" si="392"/>
        <v>500</v>
      </c>
      <c r="D1346" s="11">
        <f ca="1">IF(A1346&lt;$B$1,VLOOKUP(A1346,[1]DI!$A$4:$B$15000,2),0)</f>
        <v>0.104</v>
      </c>
      <c r="E1346" s="70">
        <f t="shared" ca="1" si="393"/>
        <v>1.0003926999999999</v>
      </c>
      <c r="F1346" s="70">
        <f ca="1">(TRUNC(PRODUCT($E$12:$E1345),16))</f>
        <v>1.3977160963958</v>
      </c>
      <c r="G1346" s="70">
        <f t="shared" ca="1" si="394"/>
        <v>1.3603438898356499</v>
      </c>
      <c r="H1346" s="70">
        <f t="shared" ca="1" si="395"/>
        <v>1.0274726199999999</v>
      </c>
      <c r="I1346" s="69">
        <f t="shared" si="375"/>
        <v>4.65E-2</v>
      </c>
      <c r="J1346" s="71">
        <f t="shared" si="396"/>
        <v>45366</v>
      </c>
      <c r="K1346" s="72">
        <f t="shared" si="397"/>
        <v>68</v>
      </c>
      <c r="L1346" s="73">
        <f t="shared" si="398"/>
        <v>68</v>
      </c>
      <c r="M1346" s="74">
        <f t="shared" si="399"/>
        <v>1.012340145</v>
      </c>
      <c r="N1346" s="74">
        <f t="shared" ca="1" si="400"/>
        <v>1.0401517810000001</v>
      </c>
      <c r="O1346" s="73">
        <f t="shared" si="401"/>
        <v>0</v>
      </c>
      <c r="P1346" s="70">
        <f t="shared" ca="1" si="402"/>
        <v>20.0758905</v>
      </c>
      <c r="Q1346" s="70">
        <f t="shared" si="403"/>
        <v>0</v>
      </c>
      <c r="R1346" s="75" t="str">
        <f t="shared" si="404"/>
        <v>A+J=</v>
      </c>
      <c r="S1346" s="71">
        <f t="shared" si="405"/>
        <v>45551</v>
      </c>
    </row>
    <row r="1347" spans="1:19" x14ac:dyDescent="0.15">
      <c r="A1347" s="68">
        <f t="shared" si="374"/>
        <v>45468</v>
      </c>
      <c r="B1347" s="82">
        <f t="shared" ca="1" si="391"/>
        <v>520.37397299999998</v>
      </c>
      <c r="C1347" s="70">
        <f t="shared" si="392"/>
        <v>500</v>
      </c>
      <c r="D1347" s="11">
        <f ca="1">IF(A1347&lt;$B$1,VLOOKUP(A1347,[1]DI!$A$4:$B$15000,2),0)</f>
        <v>0.104</v>
      </c>
      <c r="E1347" s="70">
        <f t="shared" ca="1" si="393"/>
        <v>1.0003926999999999</v>
      </c>
      <c r="F1347" s="70">
        <f ca="1">(TRUNC(PRODUCT($E$12:$E1346),16))</f>
        <v>1.39826497950685</v>
      </c>
      <c r="G1347" s="70">
        <f t="shared" ca="1" si="394"/>
        <v>1.3603438898356499</v>
      </c>
      <c r="H1347" s="70">
        <f t="shared" ca="1" si="395"/>
        <v>1.02787611</v>
      </c>
      <c r="I1347" s="69">
        <f t="shared" si="375"/>
        <v>4.65E-2</v>
      </c>
      <c r="J1347" s="71">
        <f t="shared" si="396"/>
        <v>45366</v>
      </c>
      <c r="K1347" s="72">
        <f t="shared" si="397"/>
        <v>69</v>
      </c>
      <c r="L1347" s="73">
        <f t="shared" si="398"/>
        <v>69</v>
      </c>
      <c r="M1347" s="74">
        <f t="shared" si="399"/>
        <v>1.01252275</v>
      </c>
      <c r="N1347" s="74">
        <f t="shared" ca="1" si="400"/>
        <v>1.040747946</v>
      </c>
      <c r="O1347" s="73">
        <f t="shared" si="401"/>
        <v>0</v>
      </c>
      <c r="P1347" s="70">
        <f t="shared" ca="1" si="402"/>
        <v>20.373972999999999</v>
      </c>
      <c r="Q1347" s="70">
        <f t="shared" si="403"/>
        <v>0</v>
      </c>
      <c r="R1347" s="75" t="str">
        <f t="shared" si="404"/>
        <v>A+J=</v>
      </c>
      <c r="S1347" s="71">
        <f t="shared" si="405"/>
        <v>45551</v>
      </c>
    </row>
    <row r="1348" spans="1:19" x14ac:dyDescent="0.15">
      <c r="A1348" s="68">
        <f t="shared" si="374"/>
        <v>45469</v>
      </c>
      <c r="B1348" s="82">
        <f t="shared" ca="1" si="391"/>
        <v>520.67222100000004</v>
      </c>
      <c r="C1348" s="70">
        <f t="shared" si="392"/>
        <v>500</v>
      </c>
      <c r="D1348" s="11">
        <f ca="1">IF(A1348&lt;$B$1,VLOOKUP(A1348,[1]DI!$A$4:$B$15000,2),0)</f>
        <v>0.104</v>
      </c>
      <c r="E1348" s="70">
        <f t="shared" ca="1" si="393"/>
        <v>1.0003926999999999</v>
      </c>
      <c r="F1348" s="70">
        <f ca="1">(TRUNC(PRODUCT($E$12:$E1347),16))</f>
        <v>1.3988140781642999</v>
      </c>
      <c r="G1348" s="70">
        <f t="shared" ca="1" si="394"/>
        <v>1.3603438898356499</v>
      </c>
      <c r="H1348" s="70">
        <f t="shared" ca="1" si="395"/>
        <v>1.02827975</v>
      </c>
      <c r="I1348" s="69">
        <f t="shared" si="375"/>
        <v>4.65E-2</v>
      </c>
      <c r="J1348" s="71">
        <f t="shared" si="396"/>
        <v>45366</v>
      </c>
      <c r="K1348" s="72">
        <f t="shared" si="397"/>
        <v>70</v>
      </c>
      <c r="L1348" s="73">
        <f t="shared" si="398"/>
        <v>70</v>
      </c>
      <c r="M1348" s="74">
        <f t="shared" si="399"/>
        <v>1.012705387</v>
      </c>
      <c r="N1348" s="74">
        <f t="shared" ca="1" si="400"/>
        <v>1.041344442</v>
      </c>
      <c r="O1348" s="73">
        <f t="shared" si="401"/>
        <v>0</v>
      </c>
      <c r="P1348" s="70">
        <f t="shared" ca="1" si="402"/>
        <v>20.672221</v>
      </c>
      <c r="Q1348" s="70">
        <f t="shared" si="403"/>
        <v>0</v>
      </c>
      <c r="R1348" s="75" t="str">
        <f t="shared" si="404"/>
        <v>A+J=</v>
      </c>
      <c r="S1348" s="71">
        <f t="shared" si="405"/>
        <v>45551</v>
      </c>
    </row>
    <row r="1349" spans="1:19" x14ac:dyDescent="0.15">
      <c r="A1349" s="68">
        <f t="shared" si="374"/>
        <v>45470</v>
      </c>
      <c r="B1349" s="82">
        <f t="shared" ca="1" si="391"/>
        <v>520.97064599999999</v>
      </c>
      <c r="C1349" s="70">
        <f t="shared" si="392"/>
        <v>500</v>
      </c>
      <c r="D1349" s="11">
        <f ca="1">IF(A1349&lt;$B$1,VLOOKUP(A1349,[1]DI!$A$4:$B$15000,2),0)</f>
        <v>0.104</v>
      </c>
      <c r="E1349" s="70">
        <f t="shared" ca="1" si="393"/>
        <v>1.0003926999999999</v>
      </c>
      <c r="F1349" s="70">
        <f ca="1">(TRUNC(PRODUCT($E$12:$E1348),16))</f>
        <v>1.3993633924527999</v>
      </c>
      <c r="G1349" s="70">
        <f t="shared" ca="1" si="394"/>
        <v>1.3603438898356499</v>
      </c>
      <c r="H1349" s="70">
        <f t="shared" ca="1" si="395"/>
        <v>1.0286835599999999</v>
      </c>
      <c r="I1349" s="69">
        <f t="shared" si="375"/>
        <v>4.65E-2</v>
      </c>
      <c r="J1349" s="71">
        <f t="shared" si="396"/>
        <v>45366</v>
      </c>
      <c r="K1349" s="72">
        <f t="shared" si="397"/>
        <v>71</v>
      </c>
      <c r="L1349" s="73">
        <f t="shared" si="398"/>
        <v>71</v>
      </c>
      <c r="M1349" s="74">
        <f t="shared" si="399"/>
        <v>1.0128880570000001</v>
      </c>
      <c r="N1349" s="74">
        <f t="shared" ca="1" si="400"/>
        <v>1.041941292</v>
      </c>
      <c r="O1349" s="73">
        <f t="shared" si="401"/>
        <v>0</v>
      </c>
      <c r="P1349" s="70">
        <f t="shared" ca="1" si="402"/>
        <v>20.970645999999999</v>
      </c>
      <c r="Q1349" s="70">
        <f t="shared" si="403"/>
        <v>0</v>
      </c>
      <c r="R1349" s="75" t="str">
        <f t="shared" si="404"/>
        <v>A+J=</v>
      </c>
      <c r="S1349" s="71">
        <f t="shared" si="405"/>
        <v>45551</v>
      </c>
    </row>
    <row r="1350" spans="1:19" x14ac:dyDescent="0.15">
      <c r="A1350" s="68">
        <f t="shared" si="374"/>
        <v>45471</v>
      </c>
      <c r="B1350" s="82">
        <f t="shared" ca="1" si="391"/>
        <v>521.26923799999997</v>
      </c>
      <c r="C1350" s="70">
        <f t="shared" si="392"/>
        <v>500</v>
      </c>
      <c r="D1350" s="11">
        <f ca="1">IF(A1350&lt;$B$1,VLOOKUP(A1350,[1]DI!$A$4:$B$15000,2),0)</f>
        <v>0.104</v>
      </c>
      <c r="E1350" s="70">
        <f t="shared" ca="1" si="393"/>
        <v>1.0003926999999999</v>
      </c>
      <c r="F1350" s="70">
        <f ca="1">(TRUNC(PRODUCT($E$12:$E1349),16))</f>
        <v>1.3999129224570199</v>
      </c>
      <c r="G1350" s="70">
        <f t="shared" ca="1" si="394"/>
        <v>1.3603438898356499</v>
      </c>
      <c r="H1350" s="70">
        <f t="shared" ca="1" si="395"/>
        <v>1.02908752</v>
      </c>
      <c r="I1350" s="69">
        <f t="shared" si="375"/>
        <v>4.65E-2</v>
      </c>
      <c r="J1350" s="71">
        <f t="shared" si="396"/>
        <v>45366</v>
      </c>
      <c r="K1350" s="72">
        <f t="shared" si="397"/>
        <v>72</v>
      </c>
      <c r="L1350" s="73">
        <f t="shared" si="398"/>
        <v>72</v>
      </c>
      <c r="M1350" s="74">
        <f t="shared" si="399"/>
        <v>1.01307076</v>
      </c>
      <c r="N1350" s="74">
        <f t="shared" ca="1" si="400"/>
        <v>1.042538476</v>
      </c>
      <c r="O1350" s="73">
        <f t="shared" si="401"/>
        <v>0</v>
      </c>
      <c r="P1350" s="70">
        <f t="shared" ca="1" si="402"/>
        <v>21.269238000000001</v>
      </c>
      <c r="Q1350" s="70">
        <f t="shared" si="403"/>
        <v>0</v>
      </c>
      <c r="R1350" s="75" t="str">
        <f t="shared" si="404"/>
        <v>A+J=</v>
      </c>
      <c r="S1350" s="71">
        <f t="shared" si="405"/>
        <v>45551</v>
      </c>
    </row>
    <row r="1351" spans="1:19" x14ac:dyDescent="0.15">
      <c r="A1351" s="68">
        <f t="shared" si="374"/>
        <v>45472</v>
      </c>
      <c r="B1351" s="82">
        <f t="shared" ca="1" si="391"/>
        <v>521.56800150000004</v>
      </c>
      <c r="C1351" s="70">
        <f t="shared" si="392"/>
        <v>500</v>
      </c>
      <c r="D1351" s="11">
        <f ca="1">IF(A1351&lt;$B$1,VLOOKUP(A1351,[1]DI!$A$4:$B$15000,2),0)</f>
        <v>0</v>
      </c>
      <c r="E1351" s="70">
        <f t="shared" ca="1" si="393"/>
        <v>1</v>
      </c>
      <c r="F1351" s="70">
        <f ca="1">(TRUNC(PRODUCT($E$12:$E1350),16))</f>
        <v>1.4004626682616601</v>
      </c>
      <c r="G1351" s="70">
        <f t="shared" ca="1" si="394"/>
        <v>1.3603438898356499</v>
      </c>
      <c r="H1351" s="70">
        <f t="shared" ca="1" si="395"/>
        <v>1.02949164</v>
      </c>
      <c r="I1351" s="69">
        <f t="shared" si="375"/>
        <v>4.65E-2</v>
      </c>
      <c r="J1351" s="71">
        <f t="shared" si="396"/>
        <v>45366</v>
      </c>
      <c r="K1351" s="72">
        <f t="shared" si="397"/>
        <v>72</v>
      </c>
      <c r="L1351" s="73">
        <f t="shared" si="398"/>
        <v>73</v>
      </c>
      <c r="M1351" s="74">
        <f t="shared" si="399"/>
        <v>1.0132534959999999</v>
      </c>
      <c r="N1351" s="74">
        <f t="shared" ca="1" si="400"/>
        <v>1.0431360030000001</v>
      </c>
      <c r="O1351" s="73">
        <f t="shared" si="401"/>
        <v>0</v>
      </c>
      <c r="P1351" s="70">
        <f t="shared" ca="1" si="402"/>
        <v>21.568001500000001</v>
      </c>
      <c r="Q1351" s="70">
        <f t="shared" si="403"/>
        <v>0</v>
      </c>
      <c r="R1351" s="75" t="str">
        <f t="shared" si="404"/>
        <v>A+J=</v>
      </c>
      <c r="S1351" s="71">
        <f t="shared" si="405"/>
        <v>45551</v>
      </c>
    </row>
    <row r="1352" spans="1:19" x14ac:dyDescent="0.15">
      <c r="A1352" s="68">
        <f t="shared" si="374"/>
        <v>45473</v>
      </c>
      <c r="B1352" s="82">
        <f t="shared" ca="1" si="391"/>
        <v>521.56800150000004</v>
      </c>
      <c r="C1352" s="70">
        <f t="shared" si="392"/>
        <v>500</v>
      </c>
      <c r="D1352" s="11">
        <f ca="1">IF(A1352&lt;$B$1,VLOOKUP(A1352,[1]DI!$A$4:$B$15000,2),0)</f>
        <v>0</v>
      </c>
      <c r="E1352" s="70">
        <f t="shared" ca="1" si="393"/>
        <v>1</v>
      </c>
      <c r="F1352" s="70">
        <f ca="1">(TRUNC(PRODUCT($E$12:$E1351),16))</f>
        <v>1.4004626682616601</v>
      </c>
      <c r="G1352" s="70">
        <f t="shared" ca="1" si="394"/>
        <v>1.3603438898356499</v>
      </c>
      <c r="H1352" s="70">
        <f t="shared" ca="1" si="395"/>
        <v>1.02949164</v>
      </c>
      <c r="I1352" s="69">
        <f t="shared" si="375"/>
        <v>4.65E-2</v>
      </c>
      <c r="J1352" s="71">
        <f t="shared" si="396"/>
        <v>45366</v>
      </c>
      <c r="K1352" s="72">
        <f t="shared" si="397"/>
        <v>72</v>
      </c>
      <c r="L1352" s="73">
        <f t="shared" si="398"/>
        <v>73</v>
      </c>
      <c r="M1352" s="74">
        <f t="shared" si="399"/>
        <v>1.0132534959999999</v>
      </c>
      <c r="N1352" s="74">
        <f t="shared" ca="1" si="400"/>
        <v>1.0431360030000001</v>
      </c>
      <c r="O1352" s="73">
        <f t="shared" si="401"/>
        <v>0</v>
      </c>
      <c r="P1352" s="70">
        <f t="shared" ca="1" si="402"/>
        <v>21.568001500000001</v>
      </c>
      <c r="Q1352" s="70">
        <f t="shared" si="403"/>
        <v>0</v>
      </c>
      <c r="R1352" s="75" t="str">
        <f t="shared" si="404"/>
        <v>A+J=</v>
      </c>
      <c r="S1352" s="71">
        <f t="shared" si="405"/>
        <v>45551</v>
      </c>
    </row>
    <row r="1353" spans="1:19" x14ac:dyDescent="0.15">
      <c r="A1353" s="68">
        <f t="shared" si="374"/>
        <v>45474</v>
      </c>
      <c r="B1353" s="82">
        <f t="shared" ca="1" si="391"/>
        <v>521.56800150000004</v>
      </c>
      <c r="C1353" s="70">
        <f t="shared" si="392"/>
        <v>500</v>
      </c>
      <c r="D1353" s="11">
        <f ca="1">IF(A1353&lt;$B$1,VLOOKUP(A1353,[1]DI!$A$4:$B$15000,2),0)</f>
        <v>0.104</v>
      </c>
      <c r="E1353" s="70">
        <f t="shared" ca="1" si="393"/>
        <v>1.0003926999999999</v>
      </c>
      <c r="F1353" s="70">
        <f ca="1">(TRUNC(PRODUCT($E$12:$E1352),16))</f>
        <v>1.4004626682616601</v>
      </c>
      <c r="G1353" s="70">
        <f t="shared" ca="1" si="394"/>
        <v>1.3603438898356499</v>
      </c>
      <c r="H1353" s="70">
        <f t="shared" ca="1" si="395"/>
        <v>1.02949164</v>
      </c>
      <c r="I1353" s="69">
        <f t="shared" si="375"/>
        <v>4.65E-2</v>
      </c>
      <c r="J1353" s="71">
        <f t="shared" si="396"/>
        <v>45366</v>
      </c>
      <c r="K1353" s="72">
        <f t="shared" si="397"/>
        <v>73</v>
      </c>
      <c r="L1353" s="73">
        <f t="shared" si="398"/>
        <v>73</v>
      </c>
      <c r="M1353" s="74">
        <f t="shared" si="399"/>
        <v>1.0132534959999999</v>
      </c>
      <c r="N1353" s="74">
        <f t="shared" ca="1" si="400"/>
        <v>1.0431360030000001</v>
      </c>
      <c r="O1353" s="73">
        <f t="shared" si="401"/>
        <v>0</v>
      </c>
      <c r="P1353" s="70">
        <f t="shared" ca="1" si="402"/>
        <v>21.568001500000001</v>
      </c>
      <c r="Q1353" s="70">
        <f t="shared" si="403"/>
        <v>0</v>
      </c>
      <c r="R1353" s="75" t="str">
        <f t="shared" si="404"/>
        <v>A+J=</v>
      </c>
      <c r="S1353" s="71">
        <f t="shared" si="405"/>
        <v>45551</v>
      </c>
    </row>
    <row r="1354" spans="1:19" x14ac:dyDescent="0.15">
      <c r="A1354" s="68">
        <f t="shared" si="374"/>
        <v>45475</v>
      </c>
      <c r="B1354" s="82">
        <f t="shared" ca="1" si="391"/>
        <v>521.86694299999999</v>
      </c>
      <c r="C1354" s="70">
        <f t="shared" si="392"/>
        <v>500</v>
      </c>
      <c r="D1354" s="11">
        <f ca="1">IF(A1354&lt;$B$1,VLOOKUP(A1354,[1]DI!$A$4:$B$15000,2),0)</f>
        <v>0.104</v>
      </c>
      <c r="E1354" s="70">
        <f t="shared" ca="1" si="393"/>
        <v>1.0003926999999999</v>
      </c>
      <c r="F1354" s="70">
        <f ca="1">(TRUNC(PRODUCT($E$12:$E1353),16))</f>
        <v>1.40101262995149</v>
      </c>
      <c r="G1354" s="70">
        <f t="shared" ca="1" si="394"/>
        <v>1.3603438898356499</v>
      </c>
      <c r="H1354" s="70">
        <f t="shared" ca="1" si="395"/>
        <v>1.0298959299999999</v>
      </c>
      <c r="I1354" s="69">
        <f t="shared" si="375"/>
        <v>4.65E-2</v>
      </c>
      <c r="J1354" s="71">
        <f t="shared" si="396"/>
        <v>45366</v>
      </c>
      <c r="K1354" s="72">
        <f t="shared" si="397"/>
        <v>74</v>
      </c>
      <c r="L1354" s="73">
        <f t="shared" si="398"/>
        <v>74</v>
      </c>
      <c r="M1354" s="74">
        <f t="shared" si="399"/>
        <v>1.013436266</v>
      </c>
      <c r="N1354" s="74">
        <f t="shared" ca="1" si="400"/>
        <v>1.0437338860000001</v>
      </c>
      <c r="O1354" s="73">
        <f t="shared" si="401"/>
        <v>0</v>
      </c>
      <c r="P1354" s="70">
        <f t="shared" ca="1" si="402"/>
        <v>21.866942999999999</v>
      </c>
      <c r="Q1354" s="70">
        <f t="shared" si="403"/>
        <v>0</v>
      </c>
      <c r="R1354" s="75" t="str">
        <f t="shared" si="404"/>
        <v>A+J=</v>
      </c>
      <c r="S1354" s="71">
        <f t="shared" si="405"/>
        <v>45551</v>
      </c>
    </row>
    <row r="1355" spans="1:19" x14ac:dyDescent="0.15">
      <c r="A1355" s="68">
        <f t="shared" si="374"/>
        <v>45476</v>
      </c>
      <c r="B1355" s="82">
        <f t="shared" ca="1" si="391"/>
        <v>522.16605049999998</v>
      </c>
      <c r="C1355" s="70">
        <f t="shared" si="392"/>
        <v>500</v>
      </c>
      <c r="D1355" s="11">
        <f ca="1">IF(A1355&lt;$B$1,VLOOKUP(A1355,[1]DI!$A$4:$B$15000,2),0)</f>
        <v>0.104</v>
      </c>
      <c r="E1355" s="70">
        <f t="shared" ca="1" si="393"/>
        <v>1.0003926999999999</v>
      </c>
      <c r="F1355" s="70">
        <f ca="1">(TRUNC(PRODUCT($E$12:$E1354),16))</f>
        <v>1.4015628076112701</v>
      </c>
      <c r="G1355" s="70">
        <f t="shared" ca="1" si="394"/>
        <v>1.3603438898356499</v>
      </c>
      <c r="H1355" s="70">
        <f t="shared" ca="1" si="395"/>
        <v>1.03030037</v>
      </c>
      <c r="I1355" s="69">
        <f t="shared" si="375"/>
        <v>4.65E-2</v>
      </c>
      <c r="J1355" s="71">
        <f t="shared" si="396"/>
        <v>45366</v>
      </c>
      <c r="K1355" s="72">
        <f t="shared" si="397"/>
        <v>75</v>
      </c>
      <c r="L1355" s="73">
        <f t="shared" si="398"/>
        <v>75</v>
      </c>
      <c r="M1355" s="74">
        <f t="shared" si="399"/>
        <v>1.0136190679999999</v>
      </c>
      <c r="N1355" s="74">
        <f t="shared" ca="1" si="400"/>
        <v>1.044332101</v>
      </c>
      <c r="O1355" s="73">
        <f t="shared" si="401"/>
        <v>0</v>
      </c>
      <c r="P1355" s="70">
        <f t="shared" ca="1" si="402"/>
        <v>22.166050500000001</v>
      </c>
      <c r="Q1355" s="70">
        <f t="shared" si="403"/>
        <v>0</v>
      </c>
      <c r="R1355" s="75" t="str">
        <f t="shared" si="404"/>
        <v>A+J=</v>
      </c>
      <c r="S1355" s="71">
        <f t="shared" si="405"/>
        <v>45551</v>
      </c>
    </row>
    <row r="1356" spans="1:19" x14ac:dyDescent="0.15">
      <c r="A1356" s="68">
        <f t="shared" si="374"/>
        <v>45477</v>
      </c>
      <c r="B1356" s="82">
        <f t="shared" ca="1" si="391"/>
        <v>522.46532500000001</v>
      </c>
      <c r="C1356" s="70">
        <f t="shared" si="392"/>
        <v>500</v>
      </c>
      <c r="D1356" s="11">
        <f ca="1">IF(A1356&lt;$B$1,VLOOKUP(A1356,[1]DI!$A$4:$B$15000,2),0)</f>
        <v>0.104</v>
      </c>
      <c r="E1356" s="70">
        <f t="shared" ca="1" si="393"/>
        <v>1.0003926999999999</v>
      </c>
      <c r="F1356" s="70">
        <f ca="1">(TRUNC(PRODUCT($E$12:$E1355),16))</f>
        <v>1.40211320132582</v>
      </c>
      <c r="G1356" s="70">
        <f t="shared" ca="1" si="394"/>
        <v>1.3603438898356499</v>
      </c>
      <c r="H1356" s="70">
        <f t="shared" ca="1" si="395"/>
        <v>1.03070496</v>
      </c>
      <c r="I1356" s="69">
        <f t="shared" si="375"/>
        <v>4.65E-2</v>
      </c>
      <c r="J1356" s="71">
        <f t="shared" si="396"/>
        <v>45366</v>
      </c>
      <c r="K1356" s="72">
        <f t="shared" si="397"/>
        <v>76</v>
      </c>
      <c r="L1356" s="73">
        <f t="shared" si="398"/>
        <v>76</v>
      </c>
      <c r="M1356" s="74">
        <f t="shared" si="399"/>
        <v>1.0138019030000001</v>
      </c>
      <c r="N1356" s="74">
        <f t="shared" ca="1" si="400"/>
        <v>1.04493065</v>
      </c>
      <c r="O1356" s="73">
        <f t="shared" si="401"/>
        <v>0</v>
      </c>
      <c r="P1356" s="70">
        <f t="shared" ca="1" si="402"/>
        <v>22.465325</v>
      </c>
      <c r="Q1356" s="70">
        <f t="shared" si="403"/>
        <v>0</v>
      </c>
      <c r="R1356" s="75" t="str">
        <f t="shared" si="404"/>
        <v>A+J=</v>
      </c>
      <c r="S1356" s="71">
        <f t="shared" si="405"/>
        <v>45551</v>
      </c>
    </row>
    <row r="1357" spans="1:19" x14ac:dyDescent="0.15">
      <c r="A1357" s="68">
        <f t="shared" ref="A1357:A1420" si="406">(A1356+1)</f>
        <v>45478</v>
      </c>
      <c r="B1357" s="82">
        <f t="shared" ca="1" si="391"/>
        <v>522.76477650000004</v>
      </c>
      <c r="C1357" s="70">
        <f t="shared" si="392"/>
        <v>500</v>
      </c>
      <c r="D1357" s="11">
        <f ca="1">IF(A1357&lt;$B$1,VLOOKUP(A1357,[1]DI!$A$4:$B$15000,2),0)</f>
        <v>0.104</v>
      </c>
      <c r="E1357" s="70">
        <f t="shared" ca="1" si="393"/>
        <v>1.0003926999999999</v>
      </c>
      <c r="F1357" s="70">
        <f ca="1">(TRUNC(PRODUCT($E$12:$E1356),16))</f>
        <v>1.4026638111799801</v>
      </c>
      <c r="G1357" s="70">
        <f t="shared" ca="1" si="394"/>
        <v>1.3603438898356499</v>
      </c>
      <c r="H1357" s="70">
        <f t="shared" ca="1" si="395"/>
        <v>1.0311097199999999</v>
      </c>
      <c r="I1357" s="69">
        <f t="shared" ref="I1357:I1420" si="407">I1356</f>
        <v>4.65E-2</v>
      </c>
      <c r="J1357" s="71">
        <f t="shared" si="396"/>
        <v>45366</v>
      </c>
      <c r="K1357" s="72">
        <f t="shared" si="397"/>
        <v>77</v>
      </c>
      <c r="L1357" s="73">
        <f t="shared" si="398"/>
        <v>77</v>
      </c>
      <c r="M1357" s="74">
        <f t="shared" si="399"/>
        <v>1.0139847710000001</v>
      </c>
      <c r="N1357" s="74">
        <f t="shared" ca="1" si="400"/>
        <v>1.0455295529999999</v>
      </c>
      <c r="O1357" s="73">
        <f t="shared" si="401"/>
        <v>0</v>
      </c>
      <c r="P1357" s="70">
        <f t="shared" ca="1" si="402"/>
        <v>22.7647765</v>
      </c>
      <c r="Q1357" s="70">
        <f t="shared" si="403"/>
        <v>0</v>
      </c>
      <c r="R1357" s="75" t="str">
        <f t="shared" si="404"/>
        <v>A+J=</v>
      </c>
      <c r="S1357" s="71">
        <f t="shared" si="405"/>
        <v>45551</v>
      </c>
    </row>
    <row r="1358" spans="1:19" x14ac:dyDescent="0.15">
      <c r="A1358" s="68">
        <f t="shared" si="406"/>
        <v>45479</v>
      </c>
      <c r="B1358" s="82">
        <f t="shared" ca="1" si="391"/>
        <v>523.06440050000003</v>
      </c>
      <c r="C1358" s="70">
        <f t="shared" si="392"/>
        <v>500</v>
      </c>
      <c r="D1358" s="11">
        <f ca="1">IF(A1358&lt;$B$1,VLOOKUP(A1358,[1]DI!$A$4:$B$15000,2),0)</f>
        <v>0</v>
      </c>
      <c r="E1358" s="70">
        <f t="shared" ca="1" si="393"/>
        <v>1</v>
      </c>
      <c r="F1358" s="70">
        <f ca="1">(TRUNC(PRODUCT($E$12:$E1357),16))</f>
        <v>1.40321463725863</v>
      </c>
      <c r="G1358" s="70">
        <f t="shared" ca="1" si="394"/>
        <v>1.3603438898356499</v>
      </c>
      <c r="H1358" s="70">
        <f t="shared" ca="1" si="395"/>
        <v>1.0315146399999999</v>
      </c>
      <c r="I1358" s="69">
        <f t="shared" si="407"/>
        <v>4.65E-2</v>
      </c>
      <c r="J1358" s="71">
        <f t="shared" si="396"/>
        <v>45366</v>
      </c>
      <c r="K1358" s="72">
        <f t="shared" si="397"/>
        <v>77</v>
      </c>
      <c r="L1358" s="73">
        <f t="shared" si="398"/>
        <v>78</v>
      </c>
      <c r="M1358" s="74">
        <f t="shared" si="399"/>
        <v>1.0141676719999999</v>
      </c>
      <c r="N1358" s="74">
        <f t="shared" ca="1" si="400"/>
        <v>1.0461288010000001</v>
      </c>
      <c r="O1358" s="73">
        <f t="shared" si="401"/>
        <v>0</v>
      </c>
      <c r="P1358" s="70">
        <f t="shared" ca="1" si="402"/>
        <v>23.064400500000001</v>
      </c>
      <c r="Q1358" s="70">
        <f t="shared" si="403"/>
        <v>0</v>
      </c>
      <c r="R1358" s="75" t="str">
        <f t="shared" si="404"/>
        <v>A+J=</v>
      </c>
      <c r="S1358" s="71">
        <f t="shared" si="405"/>
        <v>45551</v>
      </c>
    </row>
    <row r="1359" spans="1:19" x14ac:dyDescent="0.15">
      <c r="A1359" s="68">
        <f t="shared" si="406"/>
        <v>45480</v>
      </c>
      <c r="B1359" s="82">
        <f t="shared" ca="1" si="391"/>
        <v>523.06440050000003</v>
      </c>
      <c r="C1359" s="70">
        <f t="shared" si="392"/>
        <v>500</v>
      </c>
      <c r="D1359" s="11">
        <f ca="1">IF(A1359&lt;$B$1,VLOOKUP(A1359,[1]DI!$A$4:$B$15000,2),0)</f>
        <v>0</v>
      </c>
      <c r="E1359" s="70">
        <f t="shared" ca="1" si="393"/>
        <v>1</v>
      </c>
      <c r="F1359" s="70">
        <f ca="1">(TRUNC(PRODUCT($E$12:$E1358),16))</f>
        <v>1.40321463725863</v>
      </c>
      <c r="G1359" s="70">
        <f t="shared" ca="1" si="394"/>
        <v>1.3603438898356499</v>
      </c>
      <c r="H1359" s="70">
        <f t="shared" ca="1" si="395"/>
        <v>1.0315146399999999</v>
      </c>
      <c r="I1359" s="69">
        <f t="shared" si="407"/>
        <v>4.65E-2</v>
      </c>
      <c r="J1359" s="71">
        <f t="shared" si="396"/>
        <v>45366</v>
      </c>
      <c r="K1359" s="72">
        <f t="shared" si="397"/>
        <v>77</v>
      </c>
      <c r="L1359" s="73">
        <f t="shared" si="398"/>
        <v>78</v>
      </c>
      <c r="M1359" s="74">
        <f t="shared" si="399"/>
        <v>1.0141676719999999</v>
      </c>
      <c r="N1359" s="74">
        <f t="shared" ca="1" si="400"/>
        <v>1.0461288010000001</v>
      </c>
      <c r="O1359" s="73">
        <f t="shared" si="401"/>
        <v>0</v>
      </c>
      <c r="P1359" s="70">
        <f t="shared" ca="1" si="402"/>
        <v>23.064400500000001</v>
      </c>
      <c r="Q1359" s="70">
        <f t="shared" si="403"/>
        <v>0</v>
      </c>
      <c r="R1359" s="75" t="str">
        <f t="shared" si="404"/>
        <v>A+J=</v>
      </c>
      <c r="S1359" s="71">
        <f t="shared" si="405"/>
        <v>45551</v>
      </c>
    </row>
    <row r="1360" spans="1:19" x14ac:dyDescent="0.15">
      <c r="A1360" s="68">
        <f t="shared" si="406"/>
        <v>45481</v>
      </c>
      <c r="B1360" s="82">
        <f t="shared" ca="1" si="391"/>
        <v>523.06440050000003</v>
      </c>
      <c r="C1360" s="70">
        <f t="shared" si="392"/>
        <v>500</v>
      </c>
      <c r="D1360" s="11">
        <f ca="1">IF(A1360&lt;$B$1,VLOOKUP(A1360,[1]DI!$A$4:$B$15000,2),0)</f>
        <v>0.104</v>
      </c>
      <c r="E1360" s="70">
        <f t="shared" ca="1" si="393"/>
        <v>1.0003926999999999</v>
      </c>
      <c r="F1360" s="70">
        <f ca="1">(TRUNC(PRODUCT($E$12:$E1359),16))</f>
        <v>1.40321463725863</v>
      </c>
      <c r="G1360" s="70">
        <f t="shared" ca="1" si="394"/>
        <v>1.3603438898356499</v>
      </c>
      <c r="H1360" s="70">
        <f t="shared" ca="1" si="395"/>
        <v>1.0315146399999999</v>
      </c>
      <c r="I1360" s="69">
        <f t="shared" si="407"/>
        <v>4.65E-2</v>
      </c>
      <c r="J1360" s="71">
        <f t="shared" si="396"/>
        <v>45366</v>
      </c>
      <c r="K1360" s="72">
        <f t="shared" si="397"/>
        <v>78</v>
      </c>
      <c r="L1360" s="73">
        <f t="shared" si="398"/>
        <v>78</v>
      </c>
      <c r="M1360" s="74">
        <f t="shared" si="399"/>
        <v>1.0141676719999999</v>
      </c>
      <c r="N1360" s="74">
        <f t="shared" ca="1" si="400"/>
        <v>1.0461288010000001</v>
      </c>
      <c r="O1360" s="73">
        <f t="shared" si="401"/>
        <v>0</v>
      </c>
      <c r="P1360" s="70">
        <f t="shared" ca="1" si="402"/>
        <v>23.064400500000001</v>
      </c>
      <c r="Q1360" s="70">
        <f t="shared" si="403"/>
        <v>0</v>
      </c>
      <c r="R1360" s="75" t="str">
        <f t="shared" si="404"/>
        <v>A+J=</v>
      </c>
      <c r="S1360" s="71">
        <f t="shared" si="405"/>
        <v>45551</v>
      </c>
    </row>
    <row r="1361" spans="1:19" x14ac:dyDescent="0.15">
      <c r="A1361" s="68">
        <f t="shared" si="406"/>
        <v>45482</v>
      </c>
      <c r="B1361" s="82">
        <f t="shared" ca="1" si="391"/>
        <v>523.36419599999999</v>
      </c>
      <c r="C1361" s="70">
        <f t="shared" si="392"/>
        <v>500</v>
      </c>
      <c r="D1361" s="11">
        <f ca="1">IF(A1361&lt;$B$1,VLOOKUP(A1361,[1]DI!$A$4:$B$15000,2),0)</f>
        <v>0.104</v>
      </c>
      <c r="E1361" s="70">
        <f t="shared" ca="1" si="393"/>
        <v>1.0003926999999999</v>
      </c>
      <c r="F1361" s="70">
        <f ca="1">(TRUNC(PRODUCT($E$12:$E1360),16))</f>
        <v>1.40376567964668</v>
      </c>
      <c r="G1361" s="70">
        <f t="shared" ca="1" si="394"/>
        <v>1.3603438898356499</v>
      </c>
      <c r="H1361" s="70">
        <f t="shared" ca="1" si="395"/>
        <v>1.0319197200000001</v>
      </c>
      <c r="I1361" s="69">
        <f t="shared" si="407"/>
        <v>4.65E-2</v>
      </c>
      <c r="J1361" s="71">
        <f t="shared" si="396"/>
        <v>45366</v>
      </c>
      <c r="K1361" s="72">
        <f t="shared" si="397"/>
        <v>79</v>
      </c>
      <c r="L1361" s="73">
        <f t="shared" si="398"/>
        <v>79</v>
      </c>
      <c r="M1361" s="74">
        <f t="shared" si="399"/>
        <v>1.014350605</v>
      </c>
      <c r="N1361" s="74">
        <f t="shared" ca="1" si="400"/>
        <v>1.0467283919999999</v>
      </c>
      <c r="O1361" s="73">
        <f t="shared" si="401"/>
        <v>0</v>
      </c>
      <c r="P1361" s="70">
        <f t="shared" ca="1" si="402"/>
        <v>23.364196</v>
      </c>
      <c r="Q1361" s="70">
        <f t="shared" si="403"/>
        <v>0</v>
      </c>
      <c r="R1361" s="75" t="str">
        <f t="shared" si="404"/>
        <v>A+J=</v>
      </c>
      <c r="S1361" s="71">
        <f t="shared" si="405"/>
        <v>45551</v>
      </c>
    </row>
    <row r="1362" spans="1:19" x14ac:dyDescent="0.15">
      <c r="A1362" s="68">
        <f t="shared" si="406"/>
        <v>45483</v>
      </c>
      <c r="B1362" s="82">
        <f t="shared" ca="1" si="391"/>
        <v>523.66415949999998</v>
      </c>
      <c r="C1362" s="70">
        <f t="shared" si="392"/>
        <v>500</v>
      </c>
      <c r="D1362" s="11">
        <f ca="1">IF(A1362&lt;$B$1,VLOOKUP(A1362,[1]DI!$A$4:$B$15000,2),0)</f>
        <v>0.104</v>
      </c>
      <c r="E1362" s="70">
        <f t="shared" ca="1" si="393"/>
        <v>1.0003926999999999</v>
      </c>
      <c r="F1362" s="70">
        <f ca="1">(TRUNC(PRODUCT($E$12:$E1361),16))</f>
        <v>1.4043169384290799</v>
      </c>
      <c r="G1362" s="70">
        <f t="shared" ca="1" si="394"/>
        <v>1.3603438898356499</v>
      </c>
      <c r="H1362" s="70">
        <f t="shared" ca="1" si="395"/>
        <v>1.03232495</v>
      </c>
      <c r="I1362" s="69">
        <f t="shared" si="407"/>
        <v>4.65E-2</v>
      </c>
      <c r="J1362" s="71">
        <f t="shared" si="396"/>
        <v>45366</v>
      </c>
      <c r="K1362" s="72">
        <f t="shared" si="397"/>
        <v>80</v>
      </c>
      <c r="L1362" s="73">
        <f t="shared" si="398"/>
        <v>80</v>
      </c>
      <c r="M1362" s="74">
        <f t="shared" si="399"/>
        <v>1.0145335719999999</v>
      </c>
      <c r="N1362" s="74">
        <f t="shared" ca="1" si="400"/>
        <v>1.047328319</v>
      </c>
      <c r="O1362" s="73">
        <f t="shared" si="401"/>
        <v>0</v>
      </c>
      <c r="P1362" s="70">
        <f t="shared" ca="1" si="402"/>
        <v>23.6641595</v>
      </c>
      <c r="Q1362" s="70">
        <f t="shared" si="403"/>
        <v>0</v>
      </c>
      <c r="R1362" s="75" t="str">
        <f t="shared" si="404"/>
        <v>A+J=</v>
      </c>
      <c r="S1362" s="71">
        <f t="shared" si="405"/>
        <v>45551</v>
      </c>
    </row>
    <row r="1363" spans="1:19" x14ac:dyDescent="0.15">
      <c r="A1363" s="68">
        <f t="shared" si="406"/>
        <v>45484</v>
      </c>
      <c r="B1363" s="82">
        <f t="shared" ca="1" si="391"/>
        <v>523.96429499999999</v>
      </c>
      <c r="C1363" s="70">
        <f t="shared" si="392"/>
        <v>500</v>
      </c>
      <c r="D1363" s="11">
        <f ca="1">IF(A1363&lt;$B$1,VLOOKUP(A1363,[1]DI!$A$4:$B$15000,2),0)</f>
        <v>0.104</v>
      </c>
      <c r="E1363" s="70">
        <f t="shared" ca="1" si="393"/>
        <v>1.0003926999999999</v>
      </c>
      <c r="F1363" s="70">
        <f ca="1">(TRUNC(PRODUCT($E$12:$E1362),16))</f>
        <v>1.4048684136908001</v>
      </c>
      <c r="G1363" s="70">
        <f t="shared" ca="1" si="394"/>
        <v>1.3603438898356499</v>
      </c>
      <c r="H1363" s="70">
        <f t="shared" ca="1" si="395"/>
        <v>1.0327303400000001</v>
      </c>
      <c r="I1363" s="69">
        <f t="shared" si="407"/>
        <v>4.65E-2</v>
      </c>
      <c r="J1363" s="71">
        <f t="shared" si="396"/>
        <v>45366</v>
      </c>
      <c r="K1363" s="72">
        <f t="shared" si="397"/>
        <v>81</v>
      </c>
      <c r="L1363" s="73">
        <f t="shared" si="398"/>
        <v>81</v>
      </c>
      <c r="M1363" s="74">
        <f t="shared" si="399"/>
        <v>1.014716572</v>
      </c>
      <c r="N1363" s="74">
        <f t="shared" ca="1" si="400"/>
        <v>1.0479285899999999</v>
      </c>
      <c r="O1363" s="73">
        <f t="shared" si="401"/>
        <v>0</v>
      </c>
      <c r="P1363" s="70">
        <f t="shared" ca="1" si="402"/>
        <v>23.964295</v>
      </c>
      <c r="Q1363" s="70">
        <f t="shared" si="403"/>
        <v>0</v>
      </c>
      <c r="R1363" s="75" t="str">
        <f t="shared" si="404"/>
        <v>A+J=</v>
      </c>
      <c r="S1363" s="71">
        <f t="shared" si="405"/>
        <v>45551</v>
      </c>
    </row>
    <row r="1364" spans="1:19" x14ac:dyDescent="0.15">
      <c r="A1364" s="68">
        <f t="shared" si="406"/>
        <v>45485</v>
      </c>
      <c r="B1364" s="82">
        <f t="shared" ca="1" si="391"/>
        <v>524.26460850000001</v>
      </c>
      <c r="C1364" s="70">
        <f t="shared" si="392"/>
        <v>500</v>
      </c>
      <c r="D1364" s="11">
        <f ca="1">IF(A1364&lt;$B$1,VLOOKUP(A1364,[1]DI!$A$4:$B$15000,2),0)</f>
        <v>0.104</v>
      </c>
      <c r="E1364" s="70">
        <f t="shared" ca="1" si="393"/>
        <v>1.0003926999999999</v>
      </c>
      <c r="F1364" s="70">
        <f ca="1">(TRUNC(PRODUCT($E$12:$E1363),16))</f>
        <v>1.40542010551686</v>
      </c>
      <c r="G1364" s="70">
        <f t="shared" ca="1" si="394"/>
        <v>1.3603438898356499</v>
      </c>
      <c r="H1364" s="70">
        <f t="shared" ca="1" si="395"/>
        <v>1.0331359</v>
      </c>
      <c r="I1364" s="69">
        <f t="shared" si="407"/>
        <v>4.65E-2</v>
      </c>
      <c r="J1364" s="71">
        <f t="shared" si="396"/>
        <v>45366</v>
      </c>
      <c r="K1364" s="72">
        <f t="shared" si="397"/>
        <v>82</v>
      </c>
      <c r="L1364" s="73">
        <f t="shared" si="398"/>
        <v>82</v>
      </c>
      <c r="M1364" s="74">
        <f t="shared" si="399"/>
        <v>1.0148996050000001</v>
      </c>
      <c r="N1364" s="74">
        <f t="shared" ca="1" si="400"/>
        <v>1.048529217</v>
      </c>
      <c r="O1364" s="73">
        <f t="shared" si="401"/>
        <v>0</v>
      </c>
      <c r="P1364" s="70">
        <f t="shared" ca="1" si="402"/>
        <v>24.264608500000001</v>
      </c>
      <c r="Q1364" s="70">
        <f t="shared" si="403"/>
        <v>0</v>
      </c>
      <c r="R1364" s="75" t="str">
        <f t="shared" si="404"/>
        <v>A+J=</v>
      </c>
      <c r="S1364" s="71">
        <f t="shared" si="405"/>
        <v>45551</v>
      </c>
    </row>
    <row r="1365" spans="1:19" x14ac:dyDescent="0.15">
      <c r="A1365" s="68">
        <f t="shared" si="406"/>
        <v>45486</v>
      </c>
      <c r="B1365" s="82">
        <f t="shared" ca="1" si="391"/>
        <v>524.56508899999994</v>
      </c>
      <c r="C1365" s="70">
        <f t="shared" si="392"/>
        <v>500</v>
      </c>
      <c r="D1365" s="11">
        <f ca="1">IF(A1365&lt;$B$1,VLOOKUP(A1365,[1]DI!$A$4:$B$15000,2),0)</f>
        <v>0</v>
      </c>
      <c r="E1365" s="70">
        <f t="shared" ca="1" si="393"/>
        <v>1</v>
      </c>
      <c r="F1365" s="70">
        <f ca="1">(TRUNC(PRODUCT($E$12:$E1364),16))</f>
        <v>1.40597201399229</v>
      </c>
      <c r="G1365" s="70">
        <f t="shared" ca="1" si="394"/>
        <v>1.3603438898356499</v>
      </c>
      <c r="H1365" s="70">
        <f t="shared" ca="1" si="395"/>
        <v>1.0335416100000001</v>
      </c>
      <c r="I1365" s="69">
        <f t="shared" si="407"/>
        <v>4.65E-2</v>
      </c>
      <c r="J1365" s="71">
        <f t="shared" si="396"/>
        <v>45366</v>
      </c>
      <c r="K1365" s="72">
        <f t="shared" si="397"/>
        <v>82</v>
      </c>
      <c r="L1365" s="73">
        <f t="shared" si="398"/>
        <v>83</v>
      </c>
      <c r="M1365" s="74">
        <f t="shared" si="399"/>
        <v>1.015082671</v>
      </c>
      <c r="N1365" s="74">
        <f t="shared" ca="1" si="400"/>
        <v>1.049130178</v>
      </c>
      <c r="O1365" s="73">
        <f t="shared" si="401"/>
        <v>0</v>
      </c>
      <c r="P1365" s="70">
        <f t="shared" ca="1" si="402"/>
        <v>24.565089</v>
      </c>
      <c r="Q1365" s="70">
        <f t="shared" si="403"/>
        <v>0</v>
      </c>
      <c r="R1365" s="75" t="str">
        <f t="shared" si="404"/>
        <v>A+J=</v>
      </c>
      <c r="S1365" s="71">
        <f t="shared" si="405"/>
        <v>45551</v>
      </c>
    </row>
    <row r="1366" spans="1:19" x14ac:dyDescent="0.15">
      <c r="A1366" s="68">
        <f t="shared" si="406"/>
        <v>45487</v>
      </c>
      <c r="B1366" s="82">
        <f t="shared" ca="1" si="391"/>
        <v>524.56508899999994</v>
      </c>
      <c r="C1366" s="70">
        <f t="shared" si="392"/>
        <v>500</v>
      </c>
      <c r="D1366" s="11">
        <f ca="1">IF(A1366&lt;$B$1,VLOOKUP(A1366,[1]DI!$A$4:$B$15000,2),0)</f>
        <v>0</v>
      </c>
      <c r="E1366" s="70">
        <f t="shared" ca="1" si="393"/>
        <v>1</v>
      </c>
      <c r="F1366" s="70">
        <f ca="1">(TRUNC(PRODUCT($E$12:$E1365),16))</f>
        <v>1.40597201399229</v>
      </c>
      <c r="G1366" s="70">
        <f t="shared" ca="1" si="394"/>
        <v>1.3603438898356499</v>
      </c>
      <c r="H1366" s="70">
        <f t="shared" ca="1" si="395"/>
        <v>1.0335416100000001</v>
      </c>
      <c r="I1366" s="69">
        <f t="shared" si="407"/>
        <v>4.65E-2</v>
      </c>
      <c r="J1366" s="71">
        <f t="shared" si="396"/>
        <v>45366</v>
      </c>
      <c r="K1366" s="72">
        <f t="shared" si="397"/>
        <v>82</v>
      </c>
      <c r="L1366" s="73">
        <f t="shared" si="398"/>
        <v>83</v>
      </c>
      <c r="M1366" s="74">
        <f t="shared" si="399"/>
        <v>1.015082671</v>
      </c>
      <c r="N1366" s="74">
        <f t="shared" ca="1" si="400"/>
        <v>1.049130178</v>
      </c>
      <c r="O1366" s="73">
        <f t="shared" si="401"/>
        <v>0</v>
      </c>
      <c r="P1366" s="70">
        <f t="shared" ca="1" si="402"/>
        <v>24.565089</v>
      </c>
      <c r="Q1366" s="70">
        <f t="shared" si="403"/>
        <v>0</v>
      </c>
      <c r="R1366" s="75" t="str">
        <f t="shared" si="404"/>
        <v>A+J=</v>
      </c>
      <c r="S1366" s="71">
        <f t="shared" si="405"/>
        <v>45551</v>
      </c>
    </row>
    <row r="1367" spans="1:19" x14ac:dyDescent="0.15">
      <c r="A1367" s="68">
        <f t="shared" si="406"/>
        <v>45488</v>
      </c>
      <c r="B1367" s="82">
        <f t="shared" ca="1" si="391"/>
        <v>524.56508899999994</v>
      </c>
      <c r="C1367" s="70">
        <f t="shared" si="392"/>
        <v>500</v>
      </c>
      <c r="D1367" s="11">
        <f ca="1">IF(A1367&lt;$B$1,VLOOKUP(A1367,[1]DI!$A$4:$B$15000,2),0)</f>
        <v>0.104</v>
      </c>
      <c r="E1367" s="70">
        <f t="shared" ca="1" si="393"/>
        <v>1.0003926999999999</v>
      </c>
      <c r="F1367" s="70">
        <f ca="1">(TRUNC(PRODUCT($E$12:$E1366),16))</f>
        <v>1.40597201399229</v>
      </c>
      <c r="G1367" s="70">
        <f t="shared" ca="1" si="394"/>
        <v>1.3603438898356499</v>
      </c>
      <c r="H1367" s="70">
        <f t="shared" ca="1" si="395"/>
        <v>1.0335416100000001</v>
      </c>
      <c r="I1367" s="69">
        <f t="shared" si="407"/>
        <v>4.65E-2</v>
      </c>
      <c r="J1367" s="71">
        <f t="shared" si="396"/>
        <v>45366</v>
      </c>
      <c r="K1367" s="72">
        <f t="shared" si="397"/>
        <v>83</v>
      </c>
      <c r="L1367" s="73">
        <f t="shared" si="398"/>
        <v>83</v>
      </c>
      <c r="M1367" s="74">
        <f t="shared" si="399"/>
        <v>1.015082671</v>
      </c>
      <c r="N1367" s="74">
        <f t="shared" ca="1" si="400"/>
        <v>1.049130178</v>
      </c>
      <c r="O1367" s="73">
        <f t="shared" si="401"/>
        <v>0</v>
      </c>
      <c r="P1367" s="70">
        <f t="shared" ca="1" si="402"/>
        <v>24.565089</v>
      </c>
      <c r="Q1367" s="70">
        <f t="shared" si="403"/>
        <v>0</v>
      </c>
      <c r="R1367" s="75" t="str">
        <f t="shared" si="404"/>
        <v>A+J=</v>
      </c>
      <c r="S1367" s="71">
        <f t="shared" si="405"/>
        <v>45551</v>
      </c>
    </row>
    <row r="1368" spans="1:19" x14ac:dyDescent="0.15">
      <c r="A1368" s="68">
        <f t="shared" si="406"/>
        <v>45489</v>
      </c>
      <c r="B1368" s="82">
        <f t="shared" ca="1" si="391"/>
        <v>524.86574199999995</v>
      </c>
      <c r="C1368" s="70">
        <f t="shared" si="392"/>
        <v>500</v>
      </c>
      <c r="D1368" s="11">
        <f ca="1">IF(A1368&lt;$B$1,VLOOKUP(A1368,[1]DI!$A$4:$B$15000,2),0)</f>
        <v>0.104</v>
      </c>
      <c r="E1368" s="70">
        <f t="shared" ca="1" si="393"/>
        <v>1.0003926999999999</v>
      </c>
      <c r="F1368" s="70">
        <f ca="1">(TRUNC(PRODUCT($E$12:$E1367),16))</f>
        <v>1.4065241392021901</v>
      </c>
      <c r="G1368" s="70">
        <f t="shared" ca="1" si="394"/>
        <v>1.3603438898356499</v>
      </c>
      <c r="H1368" s="70">
        <f t="shared" ca="1" si="395"/>
        <v>1.0339474799999999</v>
      </c>
      <c r="I1368" s="69">
        <f t="shared" si="407"/>
        <v>4.65E-2</v>
      </c>
      <c r="J1368" s="71">
        <f t="shared" si="396"/>
        <v>45366</v>
      </c>
      <c r="K1368" s="72">
        <f t="shared" si="397"/>
        <v>84</v>
      </c>
      <c r="L1368" s="73">
        <f t="shared" si="398"/>
        <v>84</v>
      </c>
      <c r="M1368" s="74">
        <f t="shared" si="399"/>
        <v>1.0152657700000001</v>
      </c>
      <c r="N1368" s="74">
        <f t="shared" ca="1" si="400"/>
        <v>1.049731484</v>
      </c>
      <c r="O1368" s="73">
        <f t="shared" si="401"/>
        <v>0</v>
      </c>
      <c r="P1368" s="70">
        <f t="shared" ca="1" si="402"/>
        <v>24.865742000000001</v>
      </c>
      <c r="Q1368" s="70">
        <f t="shared" si="403"/>
        <v>0</v>
      </c>
      <c r="R1368" s="75" t="str">
        <f t="shared" si="404"/>
        <v>A+J=</v>
      </c>
      <c r="S1368" s="71">
        <f t="shared" si="405"/>
        <v>45551</v>
      </c>
    </row>
    <row r="1369" spans="1:19" x14ac:dyDescent="0.15">
      <c r="A1369" s="68">
        <f t="shared" si="406"/>
        <v>45490</v>
      </c>
      <c r="B1369" s="82">
        <f t="shared" ca="1" si="391"/>
        <v>525.16656798999998</v>
      </c>
      <c r="C1369" s="70">
        <f t="shared" si="392"/>
        <v>500</v>
      </c>
      <c r="D1369" s="11">
        <f ca="1">IF(A1369&lt;$B$1,VLOOKUP(A1369,[1]DI!$A$4:$B$15000,2),0)</f>
        <v>0.104</v>
      </c>
      <c r="E1369" s="70">
        <f t="shared" ca="1" si="393"/>
        <v>1.0003926999999999</v>
      </c>
      <c r="F1369" s="70">
        <f ca="1">(TRUNC(PRODUCT($E$12:$E1368),16))</f>
        <v>1.4070764812316501</v>
      </c>
      <c r="G1369" s="70">
        <f t="shared" ca="1" si="394"/>
        <v>1.3603438898356499</v>
      </c>
      <c r="H1369" s="70">
        <f t="shared" ca="1" si="395"/>
        <v>1.0343535100000001</v>
      </c>
      <c r="I1369" s="69">
        <f t="shared" si="407"/>
        <v>4.65E-2</v>
      </c>
      <c r="J1369" s="71">
        <f t="shared" si="396"/>
        <v>45366</v>
      </c>
      <c r="K1369" s="72">
        <f t="shared" si="397"/>
        <v>85</v>
      </c>
      <c r="L1369" s="73">
        <f t="shared" si="398"/>
        <v>85</v>
      </c>
      <c r="M1369" s="74">
        <f t="shared" si="399"/>
        <v>1.0154489019999999</v>
      </c>
      <c r="N1369" s="74">
        <f t="shared" ca="1" si="400"/>
        <v>1.0503331359999999</v>
      </c>
      <c r="O1369" s="73">
        <f t="shared" si="401"/>
        <v>0</v>
      </c>
      <c r="P1369" s="70">
        <f t="shared" ca="1" si="402"/>
        <v>25.166567990000001</v>
      </c>
      <c r="Q1369" s="70">
        <f t="shared" si="403"/>
        <v>0</v>
      </c>
      <c r="R1369" s="75" t="str">
        <f t="shared" si="404"/>
        <v>A+J=</v>
      </c>
      <c r="S1369" s="71">
        <f t="shared" si="405"/>
        <v>45551</v>
      </c>
    </row>
    <row r="1370" spans="1:19" x14ac:dyDescent="0.15">
      <c r="A1370" s="68">
        <f t="shared" si="406"/>
        <v>45491</v>
      </c>
      <c r="B1370" s="82">
        <f t="shared" ca="1" si="391"/>
        <v>525.46756649999998</v>
      </c>
      <c r="C1370" s="70">
        <f t="shared" si="392"/>
        <v>500</v>
      </c>
      <c r="D1370" s="11">
        <f ca="1">IF(A1370&lt;$B$1,VLOOKUP(A1370,[1]DI!$A$4:$B$15000,2),0)</f>
        <v>0.104</v>
      </c>
      <c r="E1370" s="70">
        <f t="shared" ca="1" si="393"/>
        <v>1.0003926999999999</v>
      </c>
      <c r="F1370" s="70">
        <f ca="1">(TRUNC(PRODUCT($E$12:$E1369),16))</f>
        <v>1.40762904016583</v>
      </c>
      <c r="G1370" s="70">
        <f t="shared" ca="1" si="394"/>
        <v>1.3603438898356499</v>
      </c>
      <c r="H1370" s="70">
        <f t="shared" ca="1" si="395"/>
        <v>1.0347596999999999</v>
      </c>
      <c r="I1370" s="69">
        <f t="shared" si="407"/>
        <v>4.65E-2</v>
      </c>
      <c r="J1370" s="71">
        <f t="shared" si="396"/>
        <v>45366</v>
      </c>
      <c r="K1370" s="72">
        <f t="shared" si="397"/>
        <v>86</v>
      </c>
      <c r="L1370" s="73">
        <f t="shared" si="398"/>
        <v>86</v>
      </c>
      <c r="M1370" s="74">
        <f t="shared" si="399"/>
        <v>1.0156320670000001</v>
      </c>
      <c r="N1370" s="74">
        <f t="shared" ca="1" si="400"/>
        <v>1.0509351330000001</v>
      </c>
      <c r="O1370" s="73">
        <f t="shared" si="401"/>
        <v>0</v>
      </c>
      <c r="P1370" s="70">
        <f t="shared" ca="1" si="402"/>
        <v>25.4675665</v>
      </c>
      <c r="Q1370" s="70">
        <f t="shared" si="403"/>
        <v>0</v>
      </c>
      <c r="R1370" s="75" t="str">
        <f t="shared" si="404"/>
        <v>A+J=</v>
      </c>
      <c r="S1370" s="71">
        <f t="shared" si="405"/>
        <v>45551</v>
      </c>
    </row>
    <row r="1371" spans="1:19" x14ac:dyDescent="0.15">
      <c r="A1371" s="68">
        <f t="shared" si="406"/>
        <v>45492</v>
      </c>
      <c r="B1371" s="82">
        <f t="shared" ca="1" si="391"/>
        <v>525.76873799999998</v>
      </c>
      <c r="C1371" s="70">
        <f t="shared" si="392"/>
        <v>500</v>
      </c>
      <c r="D1371" s="11">
        <f ca="1">IF(A1371&lt;$B$1,VLOOKUP(A1371,[1]DI!$A$4:$B$15000,2),0)</f>
        <v>0.104</v>
      </c>
      <c r="E1371" s="70">
        <f t="shared" ca="1" si="393"/>
        <v>1.0003926999999999</v>
      </c>
      <c r="F1371" s="70">
        <f ca="1">(TRUNC(PRODUCT($E$12:$E1370),16))</f>
        <v>1.40818181608991</v>
      </c>
      <c r="G1371" s="70">
        <f t="shared" ca="1" si="394"/>
        <v>1.3603438898356499</v>
      </c>
      <c r="H1371" s="70">
        <f t="shared" ca="1" si="395"/>
        <v>1.0351660499999999</v>
      </c>
      <c r="I1371" s="69">
        <f t="shared" si="407"/>
        <v>4.65E-2</v>
      </c>
      <c r="J1371" s="71">
        <f t="shared" si="396"/>
        <v>45366</v>
      </c>
      <c r="K1371" s="72">
        <f t="shared" si="397"/>
        <v>87</v>
      </c>
      <c r="L1371" s="73">
        <f t="shared" si="398"/>
        <v>87</v>
      </c>
      <c r="M1371" s="74">
        <f t="shared" si="399"/>
        <v>1.0158152659999999</v>
      </c>
      <c r="N1371" s="74">
        <f t="shared" ca="1" si="400"/>
        <v>1.051537476</v>
      </c>
      <c r="O1371" s="73">
        <f t="shared" si="401"/>
        <v>0</v>
      </c>
      <c r="P1371" s="70">
        <f t="shared" ca="1" si="402"/>
        <v>25.768737999999999</v>
      </c>
      <c r="Q1371" s="70">
        <f t="shared" si="403"/>
        <v>0</v>
      </c>
      <c r="R1371" s="75" t="str">
        <f t="shared" si="404"/>
        <v>A+J=</v>
      </c>
      <c r="S1371" s="71">
        <f t="shared" si="405"/>
        <v>45551</v>
      </c>
    </row>
    <row r="1372" spans="1:19" x14ac:dyDescent="0.15">
      <c r="A1372" s="68">
        <f t="shared" si="406"/>
        <v>45493</v>
      </c>
      <c r="B1372" s="82">
        <f t="shared" ca="1" si="391"/>
        <v>526.07008199999996</v>
      </c>
      <c r="C1372" s="70">
        <f t="shared" si="392"/>
        <v>500</v>
      </c>
      <c r="D1372" s="11">
        <f ca="1">IF(A1372&lt;$B$1,VLOOKUP(A1372,[1]DI!$A$4:$B$15000,2),0)</f>
        <v>0</v>
      </c>
      <c r="E1372" s="70">
        <f t="shared" ca="1" si="393"/>
        <v>1</v>
      </c>
      <c r="F1372" s="70">
        <f ca="1">(TRUNC(PRODUCT($E$12:$E1371),16))</f>
        <v>1.4087348090890801</v>
      </c>
      <c r="G1372" s="70">
        <f t="shared" ca="1" si="394"/>
        <v>1.3603438898356499</v>
      </c>
      <c r="H1372" s="70">
        <f t="shared" ca="1" si="395"/>
        <v>1.0355725600000001</v>
      </c>
      <c r="I1372" s="69">
        <f t="shared" si="407"/>
        <v>4.65E-2</v>
      </c>
      <c r="J1372" s="71">
        <f t="shared" si="396"/>
        <v>45366</v>
      </c>
      <c r="K1372" s="72">
        <f t="shared" si="397"/>
        <v>87</v>
      </c>
      <c r="L1372" s="73">
        <f t="shared" si="398"/>
        <v>88</v>
      </c>
      <c r="M1372" s="74">
        <f t="shared" si="399"/>
        <v>1.015998497</v>
      </c>
      <c r="N1372" s="74">
        <f t="shared" ca="1" si="400"/>
        <v>1.0521401640000001</v>
      </c>
      <c r="O1372" s="73">
        <f t="shared" si="401"/>
        <v>0</v>
      </c>
      <c r="P1372" s="70">
        <f t="shared" ca="1" si="402"/>
        <v>26.070081999999999</v>
      </c>
      <c r="Q1372" s="70">
        <f t="shared" si="403"/>
        <v>0</v>
      </c>
      <c r="R1372" s="75" t="str">
        <f t="shared" si="404"/>
        <v>A+J=</v>
      </c>
      <c r="S1372" s="71">
        <f t="shared" si="405"/>
        <v>45551</v>
      </c>
    </row>
    <row r="1373" spans="1:19" x14ac:dyDescent="0.15">
      <c r="A1373" s="68">
        <f t="shared" si="406"/>
        <v>45494</v>
      </c>
      <c r="B1373" s="82">
        <f t="shared" ca="1" si="391"/>
        <v>526.07008199999996</v>
      </c>
      <c r="C1373" s="70">
        <f t="shared" si="392"/>
        <v>500</v>
      </c>
      <c r="D1373" s="11">
        <f ca="1">IF(A1373&lt;$B$1,VLOOKUP(A1373,[1]DI!$A$4:$B$15000,2),0)</f>
        <v>0</v>
      </c>
      <c r="E1373" s="70">
        <f t="shared" ca="1" si="393"/>
        <v>1</v>
      </c>
      <c r="F1373" s="70">
        <f ca="1">(TRUNC(PRODUCT($E$12:$E1372),16))</f>
        <v>1.4087348090890801</v>
      </c>
      <c r="G1373" s="70">
        <f t="shared" ca="1" si="394"/>
        <v>1.3603438898356499</v>
      </c>
      <c r="H1373" s="70">
        <f t="shared" ca="1" si="395"/>
        <v>1.0355725600000001</v>
      </c>
      <c r="I1373" s="69">
        <f t="shared" si="407"/>
        <v>4.65E-2</v>
      </c>
      <c r="J1373" s="71">
        <f t="shared" si="396"/>
        <v>45366</v>
      </c>
      <c r="K1373" s="72">
        <f t="shared" si="397"/>
        <v>87</v>
      </c>
      <c r="L1373" s="73">
        <f t="shared" si="398"/>
        <v>88</v>
      </c>
      <c r="M1373" s="74">
        <f t="shared" si="399"/>
        <v>1.015998497</v>
      </c>
      <c r="N1373" s="74">
        <f t="shared" ca="1" si="400"/>
        <v>1.0521401640000001</v>
      </c>
      <c r="O1373" s="73">
        <f t="shared" si="401"/>
        <v>0</v>
      </c>
      <c r="P1373" s="70">
        <f t="shared" ca="1" si="402"/>
        <v>26.070081999999999</v>
      </c>
      <c r="Q1373" s="70">
        <f t="shared" si="403"/>
        <v>0</v>
      </c>
      <c r="R1373" s="75" t="str">
        <f t="shared" si="404"/>
        <v>A+J=</v>
      </c>
      <c r="S1373" s="71">
        <f t="shared" si="405"/>
        <v>45551</v>
      </c>
    </row>
    <row r="1374" spans="1:19" x14ac:dyDescent="0.15">
      <c r="A1374" s="68">
        <f t="shared" si="406"/>
        <v>45495</v>
      </c>
      <c r="B1374" s="82">
        <f t="shared" ca="1" si="391"/>
        <v>526.07008199999996</v>
      </c>
      <c r="C1374" s="70">
        <f t="shared" si="392"/>
        <v>500</v>
      </c>
      <c r="D1374" s="11">
        <f ca="1">IF(A1374&lt;$B$1,VLOOKUP(A1374,[1]DI!$A$4:$B$15000,2),0)</f>
        <v>0.104</v>
      </c>
      <c r="E1374" s="70">
        <f t="shared" ca="1" si="393"/>
        <v>1.0003926999999999</v>
      </c>
      <c r="F1374" s="70">
        <f ca="1">(TRUNC(PRODUCT($E$12:$E1373),16))</f>
        <v>1.4087348090890801</v>
      </c>
      <c r="G1374" s="70">
        <f t="shared" ca="1" si="394"/>
        <v>1.3603438898356499</v>
      </c>
      <c r="H1374" s="70">
        <f t="shared" ca="1" si="395"/>
        <v>1.0355725600000001</v>
      </c>
      <c r="I1374" s="69">
        <f t="shared" si="407"/>
        <v>4.65E-2</v>
      </c>
      <c r="J1374" s="71">
        <f t="shared" si="396"/>
        <v>45366</v>
      </c>
      <c r="K1374" s="72">
        <f t="shared" si="397"/>
        <v>88</v>
      </c>
      <c r="L1374" s="73">
        <f t="shared" si="398"/>
        <v>88</v>
      </c>
      <c r="M1374" s="74">
        <f t="shared" si="399"/>
        <v>1.015998497</v>
      </c>
      <c r="N1374" s="74">
        <f t="shared" ca="1" si="400"/>
        <v>1.0521401640000001</v>
      </c>
      <c r="O1374" s="73">
        <f t="shared" si="401"/>
        <v>0</v>
      </c>
      <c r="P1374" s="70">
        <f t="shared" ca="1" si="402"/>
        <v>26.070081999999999</v>
      </c>
      <c r="Q1374" s="70">
        <f t="shared" si="403"/>
        <v>0</v>
      </c>
      <c r="R1374" s="75" t="str">
        <f t="shared" si="404"/>
        <v>A+J=</v>
      </c>
      <c r="S1374" s="71">
        <f t="shared" si="405"/>
        <v>45551</v>
      </c>
    </row>
    <row r="1375" spans="1:19" x14ac:dyDescent="0.15">
      <c r="A1375" s="68">
        <f t="shared" si="406"/>
        <v>45496</v>
      </c>
      <c r="B1375" s="82">
        <f t="shared" ca="1" si="391"/>
        <v>526.37159899999995</v>
      </c>
      <c r="C1375" s="70">
        <f t="shared" si="392"/>
        <v>500</v>
      </c>
      <c r="D1375" s="11">
        <f ca="1">IF(A1375&lt;$B$1,VLOOKUP(A1375,[1]DI!$A$4:$B$15000,2),0)</f>
        <v>0.104</v>
      </c>
      <c r="E1375" s="70">
        <f t="shared" ca="1" si="393"/>
        <v>1.0003926999999999</v>
      </c>
      <c r="F1375" s="70">
        <f ca="1">(TRUNC(PRODUCT($E$12:$E1374),16))</f>
        <v>1.4092880192486099</v>
      </c>
      <c r="G1375" s="70">
        <f t="shared" ca="1" si="394"/>
        <v>1.3603438898356499</v>
      </c>
      <c r="H1375" s="70">
        <f t="shared" ca="1" si="395"/>
        <v>1.0359792299999999</v>
      </c>
      <c r="I1375" s="69">
        <f t="shared" si="407"/>
        <v>4.65E-2</v>
      </c>
      <c r="J1375" s="71">
        <f t="shared" si="396"/>
        <v>45366</v>
      </c>
      <c r="K1375" s="72">
        <f t="shared" si="397"/>
        <v>89</v>
      </c>
      <c r="L1375" s="73">
        <f t="shared" si="398"/>
        <v>89</v>
      </c>
      <c r="M1375" s="74">
        <f t="shared" si="399"/>
        <v>1.0161817609999999</v>
      </c>
      <c r="N1375" s="74">
        <f t="shared" ca="1" si="400"/>
        <v>1.0527431979999999</v>
      </c>
      <c r="O1375" s="73">
        <f t="shared" si="401"/>
        <v>0</v>
      </c>
      <c r="P1375" s="70">
        <f t="shared" ca="1" si="402"/>
        <v>26.371599</v>
      </c>
      <c r="Q1375" s="70">
        <f t="shared" si="403"/>
        <v>0</v>
      </c>
      <c r="R1375" s="75" t="str">
        <f t="shared" si="404"/>
        <v>A+J=</v>
      </c>
      <c r="S1375" s="71">
        <f t="shared" si="405"/>
        <v>45551</v>
      </c>
    </row>
    <row r="1376" spans="1:19" x14ac:dyDescent="0.15">
      <c r="A1376" s="68">
        <f t="shared" si="406"/>
        <v>45497</v>
      </c>
      <c r="B1376" s="82">
        <f t="shared" ca="1" si="391"/>
        <v>526.67328899999995</v>
      </c>
      <c r="C1376" s="70">
        <f t="shared" si="392"/>
        <v>500</v>
      </c>
      <c r="D1376" s="11">
        <f ca="1">IF(A1376&lt;$B$1,VLOOKUP(A1376,[1]DI!$A$4:$B$15000,2),0)</f>
        <v>0.104</v>
      </c>
      <c r="E1376" s="70">
        <f t="shared" ca="1" si="393"/>
        <v>1.0003926999999999</v>
      </c>
      <c r="F1376" s="70">
        <f ca="1">(TRUNC(PRODUCT($E$12:$E1375),16))</f>
        <v>1.4098414466537701</v>
      </c>
      <c r="G1376" s="70">
        <f t="shared" ca="1" si="394"/>
        <v>1.3603438898356499</v>
      </c>
      <c r="H1376" s="70">
        <f t="shared" ca="1" si="395"/>
        <v>1.0363860600000001</v>
      </c>
      <c r="I1376" s="69">
        <f t="shared" si="407"/>
        <v>4.65E-2</v>
      </c>
      <c r="J1376" s="71">
        <f t="shared" si="396"/>
        <v>45366</v>
      </c>
      <c r="K1376" s="72">
        <f t="shared" si="397"/>
        <v>90</v>
      </c>
      <c r="L1376" s="73">
        <f t="shared" si="398"/>
        <v>90</v>
      </c>
      <c r="M1376" s="74">
        <f t="shared" si="399"/>
        <v>1.0163650580000001</v>
      </c>
      <c r="N1376" s="74">
        <f t="shared" ca="1" si="400"/>
        <v>1.053346578</v>
      </c>
      <c r="O1376" s="73">
        <f t="shared" si="401"/>
        <v>0</v>
      </c>
      <c r="P1376" s="70">
        <f t="shared" ca="1" si="402"/>
        <v>26.673289</v>
      </c>
      <c r="Q1376" s="70">
        <f t="shared" si="403"/>
        <v>0</v>
      </c>
      <c r="R1376" s="75" t="str">
        <f t="shared" si="404"/>
        <v>A+J=</v>
      </c>
      <c r="S1376" s="71">
        <f t="shared" si="405"/>
        <v>45551</v>
      </c>
    </row>
    <row r="1377" spans="1:19" x14ac:dyDescent="0.15">
      <c r="A1377" s="68">
        <f t="shared" si="406"/>
        <v>45498</v>
      </c>
      <c r="B1377" s="82">
        <f t="shared" ca="1" si="391"/>
        <v>526.97515250000004</v>
      </c>
      <c r="C1377" s="70">
        <f t="shared" si="392"/>
        <v>500</v>
      </c>
      <c r="D1377" s="11">
        <f ca="1">IF(A1377&lt;$B$1,VLOOKUP(A1377,[1]DI!$A$4:$B$15000,2),0)</f>
        <v>0.104</v>
      </c>
      <c r="E1377" s="70">
        <f t="shared" ca="1" si="393"/>
        <v>1.0003926999999999</v>
      </c>
      <c r="F1377" s="70">
        <f ca="1">(TRUNC(PRODUCT($E$12:$E1376),16))</f>
        <v>1.41039509138987</v>
      </c>
      <c r="G1377" s="70">
        <f t="shared" ca="1" si="394"/>
        <v>1.3603438898356499</v>
      </c>
      <c r="H1377" s="70">
        <f t="shared" ca="1" si="395"/>
        <v>1.03679305</v>
      </c>
      <c r="I1377" s="69">
        <f t="shared" si="407"/>
        <v>4.65E-2</v>
      </c>
      <c r="J1377" s="71">
        <f t="shared" si="396"/>
        <v>45366</v>
      </c>
      <c r="K1377" s="72">
        <f t="shared" si="397"/>
        <v>91</v>
      </c>
      <c r="L1377" s="73">
        <f t="shared" si="398"/>
        <v>91</v>
      </c>
      <c r="M1377" s="74">
        <f t="shared" si="399"/>
        <v>1.016548389</v>
      </c>
      <c r="N1377" s="74">
        <f t="shared" ca="1" si="400"/>
        <v>1.0539503050000001</v>
      </c>
      <c r="O1377" s="73">
        <f t="shared" si="401"/>
        <v>0</v>
      </c>
      <c r="P1377" s="70">
        <f t="shared" ca="1" si="402"/>
        <v>26.9751525</v>
      </c>
      <c r="Q1377" s="70">
        <f t="shared" si="403"/>
        <v>0</v>
      </c>
      <c r="R1377" s="75" t="str">
        <f t="shared" si="404"/>
        <v>A+J=</v>
      </c>
      <c r="S1377" s="71">
        <f t="shared" si="405"/>
        <v>45551</v>
      </c>
    </row>
    <row r="1378" spans="1:19" x14ac:dyDescent="0.15">
      <c r="A1378" s="68">
        <f t="shared" si="406"/>
        <v>45499</v>
      </c>
      <c r="B1378" s="82">
        <f t="shared" ca="1" si="391"/>
        <v>527.27718849999997</v>
      </c>
      <c r="C1378" s="70">
        <f t="shared" si="392"/>
        <v>500</v>
      </c>
      <c r="D1378" s="11">
        <f ca="1">IF(A1378&lt;$B$1,VLOOKUP(A1378,[1]DI!$A$4:$B$15000,2),0)</f>
        <v>0.104</v>
      </c>
      <c r="E1378" s="70">
        <f t="shared" ca="1" si="393"/>
        <v>1.0003926999999999</v>
      </c>
      <c r="F1378" s="70">
        <f ca="1">(TRUNC(PRODUCT($E$12:$E1377),16))</f>
        <v>1.4109489535422599</v>
      </c>
      <c r="G1378" s="70">
        <f t="shared" ca="1" si="394"/>
        <v>1.3603438898356499</v>
      </c>
      <c r="H1378" s="70">
        <f t="shared" ca="1" si="395"/>
        <v>1.0372002</v>
      </c>
      <c r="I1378" s="69">
        <f t="shared" si="407"/>
        <v>4.65E-2</v>
      </c>
      <c r="J1378" s="71">
        <f t="shared" si="396"/>
        <v>45366</v>
      </c>
      <c r="K1378" s="72">
        <f t="shared" si="397"/>
        <v>92</v>
      </c>
      <c r="L1378" s="73">
        <f t="shared" si="398"/>
        <v>92</v>
      </c>
      <c r="M1378" s="74">
        <f t="shared" si="399"/>
        <v>1.0167317520000001</v>
      </c>
      <c r="N1378" s="74">
        <f t="shared" ca="1" si="400"/>
        <v>1.0545543770000001</v>
      </c>
      <c r="O1378" s="73">
        <f t="shared" si="401"/>
        <v>0</v>
      </c>
      <c r="P1378" s="70">
        <f t="shared" ca="1" si="402"/>
        <v>27.277188500000001</v>
      </c>
      <c r="Q1378" s="70">
        <f t="shared" si="403"/>
        <v>0</v>
      </c>
      <c r="R1378" s="75" t="str">
        <f t="shared" si="404"/>
        <v>A+J=</v>
      </c>
      <c r="S1378" s="71">
        <f t="shared" si="405"/>
        <v>45551</v>
      </c>
    </row>
    <row r="1379" spans="1:19" x14ac:dyDescent="0.15">
      <c r="A1379" s="68">
        <f t="shared" si="406"/>
        <v>45500</v>
      </c>
      <c r="B1379" s="82">
        <f t="shared" ca="1" si="391"/>
        <v>527.57939750000003</v>
      </c>
      <c r="C1379" s="70">
        <f t="shared" si="392"/>
        <v>500</v>
      </c>
      <c r="D1379" s="11">
        <f ca="1">IF(A1379&lt;$B$1,VLOOKUP(A1379,[1]DI!$A$4:$B$15000,2),0)</f>
        <v>0</v>
      </c>
      <c r="E1379" s="70">
        <f t="shared" ca="1" si="393"/>
        <v>1</v>
      </c>
      <c r="F1379" s="70">
        <f ca="1">(TRUNC(PRODUCT($E$12:$E1378),16))</f>
        <v>1.4115030331963201</v>
      </c>
      <c r="G1379" s="70">
        <f t="shared" ca="1" si="394"/>
        <v>1.3603438898356499</v>
      </c>
      <c r="H1379" s="70">
        <f t="shared" ca="1" si="395"/>
        <v>1.03760751</v>
      </c>
      <c r="I1379" s="69">
        <f t="shared" si="407"/>
        <v>4.65E-2</v>
      </c>
      <c r="J1379" s="71">
        <f t="shared" si="396"/>
        <v>45366</v>
      </c>
      <c r="K1379" s="72">
        <f t="shared" si="397"/>
        <v>92</v>
      </c>
      <c r="L1379" s="73">
        <f t="shared" si="398"/>
        <v>93</v>
      </c>
      <c r="M1379" s="74">
        <f t="shared" si="399"/>
        <v>1.016915148</v>
      </c>
      <c r="N1379" s="74">
        <f t="shared" ca="1" si="400"/>
        <v>1.0551587950000001</v>
      </c>
      <c r="O1379" s="73">
        <f t="shared" si="401"/>
        <v>0</v>
      </c>
      <c r="P1379" s="70">
        <f t="shared" ca="1" si="402"/>
        <v>27.579397499999999</v>
      </c>
      <c r="Q1379" s="70">
        <f t="shared" si="403"/>
        <v>0</v>
      </c>
      <c r="R1379" s="75" t="str">
        <f t="shared" si="404"/>
        <v>A+J=</v>
      </c>
      <c r="S1379" s="71">
        <f t="shared" si="405"/>
        <v>45551</v>
      </c>
    </row>
    <row r="1380" spans="1:19" x14ac:dyDescent="0.15">
      <c r="A1380" s="68">
        <f t="shared" si="406"/>
        <v>45501</v>
      </c>
      <c r="B1380" s="82">
        <f t="shared" ca="1" si="391"/>
        <v>527.57939750000003</v>
      </c>
      <c r="C1380" s="70">
        <f t="shared" si="392"/>
        <v>500</v>
      </c>
      <c r="D1380" s="11">
        <f ca="1">IF(A1380&lt;$B$1,VLOOKUP(A1380,[1]DI!$A$4:$B$15000,2),0)</f>
        <v>0</v>
      </c>
      <c r="E1380" s="70">
        <f t="shared" ca="1" si="393"/>
        <v>1</v>
      </c>
      <c r="F1380" s="70">
        <f ca="1">(TRUNC(PRODUCT($E$12:$E1379),16))</f>
        <v>1.4115030331963201</v>
      </c>
      <c r="G1380" s="70">
        <f t="shared" ca="1" si="394"/>
        <v>1.3603438898356499</v>
      </c>
      <c r="H1380" s="70">
        <f t="shared" ca="1" si="395"/>
        <v>1.03760751</v>
      </c>
      <c r="I1380" s="69">
        <f t="shared" si="407"/>
        <v>4.65E-2</v>
      </c>
      <c r="J1380" s="71">
        <f t="shared" si="396"/>
        <v>45366</v>
      </c>
      <c r="K1380" s="72">
        <f t="shared" si="397"/>
        <v>92</v>
      </c>
      <c r="L1380" s="73">
        <f t="shared" si="398"/>
        <v>93</v>
      </c>
      <c r="M1380" s="74">
        <f t="shared" si="399"/>
        <v>1.016915148</v>
      </c>
      <c r="N1380" s="74">
        <f t="shared" ca="1" si="400"/>
        <v>1.0551587950000001</v>
      </c>
      <c r="O1380" s="73">
        <f t="shared" si="401"/>
        <v>0</v>
      </c>
      <c r="P1380" s="70">
        <f t="shared" ca="1" si="402"/>
        <v>27.579397499999999</v>
      </c>
      <c r="Q1380" s="70">
        <f t="shared" si="403"/>
        <v>0</v>
      </c>
      <c r="R1380" s="75" t="str">
        <f t="shared" si="404"/>
        <v>A+J=</v>
      </c>
      <c r="S1380" s="71">
        <f t="shared" si="405"/>
        <v>45551</v>
      </c>
    </row>
    <row r="1381" spans="1:19" x14ac:dyDescent="0.15">
      <c r="A1381" s="68">
        <f t="shared" si="406"/>
        <v>45502</v>
      </c>
      <c r="B1381" s="82">
        <f t="shared" ref="B1381:B1444" ca="1" si="408">IF(A1381&lt;=TODAY(),C1381+P1381,IF(AND(A1381&gt;TODAY(),A1381&lt;=$B$1),IF(VLOOKUP(TODAY(),$A$10:$D$10000,4,FALSE)=0,"n.d",C1381+P1381),"n.d"))</f>
        <v>527.57939750000003</v>
      </c>
      <c r="C1381" s="70">
        <f t="shared" ref="C1381:C1444" si="409">(C1380-Q1380)</f>
        <v>500</v>
      </c>
      <c r="D1381" s="11">
        <f ca="1">IF(A1381&lt;$B$1,VLOOKUP(A1381,[1]DI!$A$4:$B$15000,2),0)</f>
        <v>0.104</v>
      </c>
      <c r="E1381" s="70">
        <f t="shared" ref="E1381:E1444" ca="1" si="410">IF(A1381&lt;A$10,1,ROUND(((1+D1381)^(1/252)),8))</f>
        <v>1.0003926999999999</v>
      </c>
      <c r="F1381" s="70">
        <f ca="1">(TRUNC(PRODUCT($E$12:$E1380),16))</f>
        <v>1.4115030331963201</v>
      </c>
      <c r="G1381" s="70">
        <f t="shared" ref="G1381:G1444" ca="1" si="411">IF(O1380&gt;0,F1380,G1380)</f>
        <v>1.3603438898356499</v>
      </c>
      <c r="H1381" s="70">
        <f t="shared" ref="H1381:H1444" ca="1" si="412">ROUND(F1381/G1381,8)</f>
        <v>1.03760751</v>
      </c>
      <c r="I1381" s="69">
        <f t="shared" si="407"/>
        <v>4.65E-2</v>
      </c>
      <c r="J1381" s="71">
        <f t="shared" ref="J1381:J1444" si="413">IF(O1380&gt;0,VLOOKUP(O1380,U$12:AE$48,2),J1380)</f>
        <v>45366</v>
      </c>
      <c r="K1381" s="72">
        <f t="shared" ref="K1381:K1444" si="414">IF(A1381&gt;J1381,IF(NETWORKDAYS(J1381,A1381,$U$72:$U$436)-1=0,1,NETWORKDAYS(J1381,A1381,$U$72:$U$436)-1),0)</f>
        <v>93</v>
      </c>
      <c r="L1381" s="73">
        <f t="shared" ref="L1381:L1444" si="415">IF(AND(K1381=1,K1380=1),1,IF(K1381&gt;0,IF(K1381=K1380,K1381+1,K1381),0))</f>
        <v>93</v>
      </c>
      <c r="M1381" s="74">
        <f t="shared" ref="M1381:M1444" si="416">ROUND((I1381+1)^(L1381/252),9)</f>
        <v>1.016915148</v>
      </c>
      <c r="N1381" s="74">
        <f t="shared" ref="N1381:N1444" ca="1" si="417">ROUND(H1381*M1381,9)</f>
        <v>1.0551587950000001</v>
      </c>
      <c r="O1381" s="73">
        <f t="shared" ref="O1381:O1444" si="418">IF(VLOOKUP(A1381,V$12:AC$60,8)=VLOOKUP(A1380,V$12:AC$60,8),0,VLOOKUP(A1381,V$12:AC$60,8))</f>
        <v>0</v>
      </c>
      <c r="P1381" s="70">
        <f t="shared" ref="P1381:P1444" ca="1" si="419">TRUNC(((N1381-1)*C1381),8)</f>
        <v>27.579397499999999</v>
      </c>
      <c r="Q1381" s="70">
        <f t="shared" ref="Q1381:Q1444" si="420">IF(O1381&gt;0,VLOOKUP(O1381,$U$12:$Z$60,6),0)</f>
        <v>0</v>
      </c>
      <c r="R1381" s="75" t="str">
        <f t="shared" ref="R1381:R1444" si="421">IF(O1380&gt;0,VLOOKUP(O1380,U$12:AE$60,10),R1380)</f>
        <v>A+J=</v>
      </c>
      <c r="S1381" s="71">
        <f t="shared" ref="S1381:S1444" si="422">IF(O1380&gt;0,VLOOKUP(O1380,U$12:AE$60,11),S1380)</f>
        <v>45551</v>
      </c>
    </row>
    <row r="1382" spans="1:19" x14ac:dyDescent="0.15">
      <c r="A1382" s="68">
        <f t="shared" si="406"/>
        <v>45503</v>
      </c>
      <c r="B1382" s="82">
        <f t="shared" ca="1" si="408"/>
        <v>527.88178000000005</v>
      </c>
      <c r="C1382" s="70">
        <f t="shared" si="409"/>
        <v>500</v>
      </c>
      <c r="D1382" s="11">
        <f ca="1">IF(A1382&lt;$B$1,VLOOKUP(A1382,[1]DI!$A$4:$B$15000,2),0)</f>
        <v>0.104</v>
      </c>
      <c r="E1382" s="70">
        <f t="shared" ca="1" si="410"/>
        <v>1.0003926999999999</v>
      </c>
      <c r="F1382" s="70">
        <f ca="1">(TRUNC(PRODUCT($E$12:$E1381),16))</f>
        <v>1.41205733043745</v>
      </c>
      <c r="G1382" s="70">
        <f t="shared" ca="1" si="411"/>
        <v>1.3603438898356499</v>
      </c>
      <c r="H1382" s="70">
        <f t="shared" ca="1" si="412"/>
        <v>1.03801498</v>
      </c>
      <c r="I1382" s="69">
        <f t="shared" si="407"/>
        <v>4.65E-2</v>
      </c>
      <c r="J1382" s="71">
        <f t="shared" si="413"/>
        <v>45366</v>
      </c>
      <c r="K1382" s="72">
        <f t="shared" si="414"/>
        <v>94</v>
      </c>
      <c r="L1382" s="73">
        <f t="shared" si="415"/>
        <v>94</v>
      </c>
      <c r="M1382" s="74">
        <f t="shared" si="416"/>
        <v>1.0170985779999999</v>
      </c>
      <c r="N1382" s="74">
        <f t="shared" ca="1" si="417"/>
        <v>1.0557635599999999</v>
      </c>
      <c r="O1382" s="73">
        <f t="shared" si="418"/>
        <v>0</v>
      </c>
      <c r="P1382" s="70">
        <f t="shared" ca="1" si="419"/>
        <v>27.881779999999999</v>
      </c>
      <c r="Q1382" s="70">
        <f t="shared" si="420"/>
        <v>0</v>
      </c>
      <c r="R1382" s="75" t="str">
        <f t="shared" si="421"/>
        <v>A+J=</v>
      </c>
      <c r="S1382" s="71">
        <f t="shared" si="422"/>
        <v>45551</v>
      </c>
    </row>
    <row r="1383" spans="1:19" x14ac:dyDescent="0.15">
      <c r="A1383" s="68">
        <f t="shared" si="406"/>
        <v>45504</v>
      </c>
      <c r="B1383" s="82">
        <f t="shared" ca="1" si="408"/>
        <v>528.18433100000004</v>
      </c>
      <c r="C1383" s="70">
        <f t="shared" si="409"/>
        <v>500</v>
      </c>
      <c r="D1383" s="11">
        <f ca="1">IF(A1383&lt;$B$1,VLOOKUP(A1383,[1]DI!$A$4:$B$15000,2),0)</f>
        <v>0.104</v>
      </c>
      <c r="E1383" s="70">
        <f t="shared" ca="1" si="410"/>
        <v>1.0003926999999999</v>
      </c>
      <c r="F1383" s="70">
        <f ca="1">(TRUNC(PRODUCT($E$12:$E1382),16))</f>
        <v>1.4126118453511201</v>
      </c>
      <c r="G1383" s="70">
        <f t="shared" ca="1" si="411"/>
        <v>1.3603438898356499</v>
      </c>
      <c r="H1383" s="70">
        <f t="shared" ca="1" si="412"/>
        <v>1.0384226000000001</v>
      </c>
      <c r="I1383" s="69">
        <f t="shared" si="407"/>
        <v>4.65E-2</v>
      </c>
      <c r="J1383" s="71">
        <f t="shared" si="413"/>
        <v>45366</v>
      </c>
      <c r="K1383" s="72">
        <f t="shared" si="414"/>
        <v>95</v>
      </c>
      <c r="L1383" s="73">
        <f t="shared" si="415"/>
        <v>95</v>
      </c>
      <c r="M1383" s="74">
        <f t="shared" si="416"/>
        <v>1.0172820410000001</v>
      </c>
      <c r="N1383" s="74">
        <f t="shared" ca="1" si="417"/>
        <v>1.0563686619999999</v>
      </c>
      <c r="O1383" s="73">
        <f t="shared" si="418"/>
        <v>0</v>
      </c>
      <c r="P1383" s="70">
        <f t="shared" ca="1" si="419"/>
        <v>28.184331</v>
      </c>
      <c r="Q1383" s="70">
        <f t="shared" si="420"/>
        <v>0</v>
      </c>
      <c r="R1383" s="75" t="str">
        <f t="shared" si="421"/>
        <v>A+J=</v>
      </c>
      <c r="S1383" s="71">
        <f t="shared" si="422"/>
        <v>45551</v>
      </c>
    </row>
    <row r="1384" spans="1:19" x14ac:dyDescent="0.15">
      <c r="A1384" s="68">
        <f t="shared" si="406"/>
        <v>45505</v>
      </c>
      <c r="B1384" s="82">
        <f t="shared" ca="1" si="408"/>
        <v>528.48706000000004</v>
      </c>
      <c r="C1384" s="70">
        <f t="shared" si="409"/>
        <v>500</v>
      </c>
      <c r="D1384" s="11">
        <f ca="1">IF(A1384&lt;$B$1,VLOOKUP(A1384,[1]DI!$A$4:$B$15000,2),0)</f>
        <v>0.104</v>
      </c>
      <c r="E1384" s="70">
        <f t="shared" ca="1" si="410"/>
        <v>1.0003926999999999</v>
      </c>
      <c r="F1384" s="70">
        <f ca="1">(TRUNC(PRODUCT($E$12:$E1383),16))</f>
        <v>1.41316657802279</v>
      </c>
      <c r="G1384" s="70">
        <f t="shared" ca="1" si="411"/>
        <v>1.3603438898356499</v>
      </c>
      <c r="H1384" s="70">
        <f t="shared" ca="1" si="412"/>
        <v>1.03883039</v>
      </c>
      <c r="I1384" s="69">
        <f t="shared" si="407"/>
        <v>4.65E-2</v>
      </c>
      <c r="J1384" s="71">
        <f t="shared" si="413"/>
        <v>45366</v>
      </c>
      <c r="K1384" s="72">
        <f t="shared" si="414"/>
        <v>96</v>
      </c>
      <c r="L1384" s="73">
        <f t="shared" si="415"/>
        <v>96</v>
      </c>
      <c r="M1384" s="74">
        <f t="shared" si="416"/>
        <v>1.017465536</v>
      </c>
      <c r="N1384" s="74">
        <f t="shared" ca="1" si="417"/>
        <v>1.05697412</v>
      </c>
      <c r="O1384" s="73">
        <f t="shared" si="418"/>
        <v>0</v>
      </c>
      <c r="P1384" s="70">
        <f t="shared" ca="1" si="419"/>
        <v>28.48706</v>
      </c>
      <c r="Q1384" s="70">
        <f t="shared" si="420"/>
        <v>0</v>
      </c>
      <c r="R1384" s="75" t="str">
        <f t="shared" si="421"/>
        <v>A+J=</v>
      </c>
      <c r="S1384" s="71">
        <f t="shared" si="422"/>
        <v>45551</v>
      </c>
    </row>
    <row r="1385" spans="1:19" x14ac:dyDescent="0.15">
      <c r="A1385" s="68">
        <f t="shared" si="406"/>
        <v>45506</v>
      </c>
      <c r="B1385" s="82">
        <f t="shared" ca="1" si="408"/>
        <v>528.7899625</v>
      </c>
      <c r="C1385" s="70">
        <f t="shared" si="409"/>
        <v>500</v>
      </c>
      <c r="D1385" s="11">
        <f ca="1">IF(A1385&lt;$B$1,VLOOKUP(A1385,[1]DI!$A$4:$B$15000,2),0)</f>
        <v>0.104</v>
      </c>
      <c r="E1385" s="70">
        <f t="shared" ca="1" si="410"/>
        <v>1.0003926999999999</v>
      </c>
      <c r="F1385" s="70">
        <f ca="1">(TRUNC(PRODUCT($E$12:$E1384),16))</f>
        <v>1.4137215285379701</v>
      </c>
      <c r="G1385" s="70">
        <f t="shared" ca="1" si="411"/>
        <v>1.3603438898356499</v>
      </c>
      <c r="H1385" s="70">
        <f t="shared" ca="1" si="412"/>
        <v>1.03923834</v>
      </c>
      <c r="I1385" s="69">
        <f t="shared" si="407"/>
        <v>4.65E-2</v>
      </c>
      <c r="J1385" s="71">
        <f t="shared" si="413"/>
        <v>45366</v>
      </c>
      <c r="K1385" s="72">
        <f t="shared" si="414"/>
        <v>97</v>
      </c>
      <c r="L1385" s="73">
        <f t="shared" si="415"/>
        <v>97</v>
      </c>
      <c r="M1385" s="74">
        <f t="shared" si="416"/>
        <v>1.0176490650000001</v>
      </c>
      <c r="N1385" s="74">
        <f t="shared" ca="1" si="417"/>
        <v>1.057579925</v>
      </c>
      <c r="O1385" s="73">
        <f t="shared" si="418"/>
        <v>0</v>
      </c>
      <c r="P1385" s="70">
        <f t="shared" ca="1" si="419"/>
        <v>28.789962500000001</v>
      </c>
      <c r="Q1385" s="70">
        <f t="shared" si="420"/>
        <v>0</v>
      </c>
      <c r="R1385" s="75" t="str">
        <f t="shared" si="421"/>
        <v>A+J=</v>
      </c>
      <c r="S1385" s="71">
        <f t="shared" si="422"/>
        <v>45551</v>
      </c>
    </row>
    <row r="1386" spans="1:19" x14ac:dyDescent="0.15">
      <c r="A1386" s="68">
        <f t="shared" si="406"/>
        <v>45507</v>
      </c>
      <c r="B1386" s="82">
        <f t="shared" ca="1" si="408"/>
        <v>529.09303850000003</v>
      </c>
      <c r="C1386" s="70">
        <f t="shared" si="409"/>
        <v>500</v>
      </c>
      <c r="D1386" s="11">
        <f ca="1">IF(A1386&lt;$B$1,VLOOKUP(A1386,[1]DI!$A$4:$B$15000,2),0)</f>
        <v>0</v>
      </c>
      <c r="E1386" s="70">
        <f t="shared" ca="1" si="410"/>
        <v>1</v>
      </c>
      <c r="F1386" s="70">
        <f ca="1">(TRUNC(PRODUCT($E$12:$E1385),16))</f>
        <v>1.41427669698223</v>
      </c>
      <c r="G1386" s="70">
        <f t="shared" ca="1" si="411"/>
        <v>1.3603438898356499</v>
      </c>
      <c r="H1386" s="70">
        <f t="shared" ca="1" si="412"/>
        <v>1.03964645</v>
      </c>
      <c r="I1386" s="69">
        <f t="shared" si="407"/>
        <v>4.65E-2</v>
      </c>
      <c r="J1386" s="71">
        <f t="shared" si="413"/>
        <v>45366</v>
      </c>
      <c r="K1386" s="72">
        <f t="shared" si="414"/>
        <v>97</v>
      </c>
      <c r="L1386" s="73">
        <f t="shared" si="415"/>
        <v>98</v>
      </c>
      <c r="M1386" s="74">
        <f t="shared" si="416"/>
        <v>1.017832627</v>
      </c>
      <c r="N1386" s="74">
        <f t="shared" ca="1" si="417"/>
        <v>1.058186077</v>
      </c>
      <c r="O1386" s="73">
        <f t="shared" si="418"/>
        <v>0</v>
      </c>
      <c r="P1386" s="70">
        <f t="shared" ca="1" si="419"/>
        <v>29.093038499999999</v>
      </c>
      <c r="Q1386" s="70">
        <f t="shared" si="420"/>
        <v>0</v>
      </c>
      <c r="R1386" s="75" t="str">
        <f t="shared" si="421"/>
        <v>A+J=</v>
      </c>
      <c r="S1386" s="71">
        <f t="shared" si="422"/>
        <v>45551</v>
      </c>
    </row>
    <row r="1387" spans="1:19" x14ac:dyDescent="0.15">
      <c r="A1387" s="68">
        <f t="shared" si="406"/>
        <v>45508</v>
      </c>
      <c r="B1387" s="82">
        <f t="shared" ca="1" si="408"/>
        <v>529.09303850000003</v>
      </c>
      <c r="C1387" s="70">
        <f t="shared" si="409"/>
        <v>500</v>
      </c>
      <c r="D1387" s="11">
        <f ca="1">IF(A1387&lt;$B$1,VLOOKUP(A1387,[1]DI!$A$4:$B$15000,2),0)</f>
        <v>0</v>
      </c>
      <c r="E1387" s="70">
        <f t="shared" ca="1" si="410"/>
        <v>1</v>
      </c>
      <c r="F1387" s="70">
        <f ca="1">(TRUNC(PRODUCT($E$12:$E1386),16))</f>
        <v>1.41427669698223</v>
      </c>
      <c r="G1387" s="70">
        <f t="shared" ca="1" si="411"/>
        <v>1.3603438898356499</v>
      </c>
      <c r="H1387" s="70">
        <f t="shared" ca="1" si="412"/>
        <v>1.03964645</v>
      </c>
      <c r="I1387" s="69">
        <f t="shared" si="407"/>
        <v>4.65E-2</v>
      </c>
      <c r="J1387" s="71">
        <f t="shared" si="413"/>
        <v>45366</v>
      </c>
      <c r="K1387" s="72">
        <f t="shared" si="414"/>
        <v>97</v>
      </c>
      <c r="L1387" s="73">
        <f t="shared" si="415"/>
        <v>98</v>
      </c>
      <c r="M1387" s="74">
        <f t="shared" si="416"/>
        <v>1.017832627</v>
      </c>
      <c r="N1387" s="74">
        <f t="shared" ca="1" si="417"/>
        <v>1.058186077</v>
      </c>
      <c r="O1387" s="73">
        <f t="shared" si="418"/>
        <v>0</v>
      </c>
      <c r="P1387" s="70">
        <f t="shared" ca="1" si="419"/>
        <v>29.093038499999999</v>
      </c>
      <c r="Q1387" s="70">
        <f t="shared" si="420"/>
        <v>0</v>
      </c>
      <c r="R1387" s="75" t="str">
        <f t="shared" si="421"/>
        <v>A+J=</v>
      </c>
      <c r="S1387" s="71">
        <f t="shared" si="422"/>
        <v>45551</v>
      </c>
    </row>
    <row r="1388" spans="1:19" x14ac:dyDescent="0.15">
      <c r="A1388" s="68">
        <f t="shared" si="406"/>
        <v>45509</v>
      </c>
      <c r="B1388" s="82">
        <f t="shared" ca="1" si="408"/>
        <v>529.09303850000003</v>
      </c>
      <c r="C1388" s="70">
        <f t="shared" si="409"/>
        <v>500</v>
      </c>
      <c r="D1388" s="11">
        <f ca="1">IF(A1388&lt;$B$1,VLOOKUP(A1388,[1]DI!$A$4:$B$15000,2),0)</f>
        <v>0.104</v>
      </c>
      <c r="E1388" s="70">
        <f t="shared" ca="1" si="410"/>
        <v>1.0003926999999999</v>
      </c>
      <c r="F1388" s="70">
        <f ca="1">(TRUNC(PRODUCT($E$12:$E1387),16))</f>
        <v>1.41427669698223</v>
      </c>
      <c r="G1388" s="70">
        <f t="shared" ca="1" si="411"/>
        <v>1.3603438898356499</v>
      </c>
      <c r="H1388" s="70">
        <f t="shared" ca="1" si="412"/>
        <v>1.03964645</v>
      </c>
      <c r="I1388" s="69">
        <f t="shared" si="407"/>
        <v>4.65E-2</v>
      </c>
      <c r="J1388" s="71">
        <f t="shared" si="413"/>
        <v>45366</v>
      </c>
      <c r="K1388" s="72">
        <f t="shared" si="414"/>
        <v>98</v>
      </c>
      <c r="L1388" s="73">
        <f t="shared" si="415"/>
        <v>98</v>
      </c>
      <c r="M1388" s="74">
        <f t="shared" si="416"/>
        <v>1.017832627</v>
      </c>
      <c r="N1388" s="74">
        <f t="shared" ca="1" si="417"/>
        <v>1.058186077</v>
      </c>
      <c r="O1388" s="73">
        <f t="shared" si="418"/>
        <v>0</v>
      </c>
      <c r="P1388" s="70">
        <f t="shared" ca="1" si="419"/>
        <v>29.093038499999999</v>
      </c>
      <c r="Q1388" s="70">
        <f t="shared" si="420"/>
        <v>0</v>
      </c>
      <c r="R1388" s="75" t="str">
        <f t="shared" si="421"/>
        <v>A+J=</v>
      </c>
      <c r="S1388" s="71">
        <f t="shared" si="422"/>
        <v>45551</v>
      </c>
    </row>
    <row r="1389" spans="1:19" x14ac:dyDescent="0.15">
      <c r="A1389" s="68">
        <f t="shared" si="406"/>
        <v>45510</v>
      </c>
      <c r="B1389" s="82">
        <f t="shared" ca="1" si="408"/>
        <v>529.39628849999997</v>
      </c>
      <c r="C1389" s="70">
        <f t="shared" si="409"/>
        <v>500</v>
      </c>
      <c r="D1389" s="11">
        <f ca="1">IF(A1389&lt;$B$1,VLOOKUP(A1389,[1]DI!$A$4:$B$15000,2),0)</f>
        <v>0.104</v>
      </c>
      <c r="E1389" s="70">
        <f t="shared" ca="1" si="410"/>
        <v>1.0003926999999999</v>
      </c>
      <c r="F1389" s="70">
        <f ca="1">(TRUNC(PRODUCT($E$12:$E1388),16))</f>
        <v>1.4148320834411401</v>
      </c>
      <c r="G1389" s="70">
        <f t="shared" ca="1" si="411"/>
        <v>1.3603438898356499</v>
      </c>
      <c r="H1389" s="70">
        <f t="shared" ca="1" si="412"/>
        <v>1.0400547200000001</v>
      </c>
      <c r="I1389" s="69">
        <f t="shared" si="407"/>
        <v>4.65E-2</v>
      </c>
      <c r="J1389" s="71">
        <f t="shared" si="413"/>
        <v>45366</v>
      </c>
      <c r="K1389" s="72">
        <f t="shared" si="414"/>
        <v>99</v>
      </c>
      <c r="L1389" s="73">
        <f t="shared" si="415"/>
        <v>99</v>
      </c>
      <c r="M1389" s="74">
        <f t="shared" si="416"/>
        <v>1.018016222</v>
      </c>
      <c r="N1389" s="74">
        <f t="shared" ca="1" si="417"/>
        <v>1.058792577</v>
      </c>
      <c r="O1389" s="73">
        <f t="shared" si="418"/>
        <v>0</v>
      </c>
      <c r="P1389" s="70">
        <f t="shared" ca="1" si="419"/>
        <v>29.396288500000001</v>
      </c>
      <c r="Q1389" s="70">
        <f t="shared" si="420"/>
        <v>0</v>
      </c>
      <c r="R1389" s="75" t="str">
        <f t="shared" si="421"/>
        <v>A+J=</v>
      </c>
      <c r="S1389" s="71">
        <f t="shared" si="422"/>
        <v>45551</v>
      </c>
    </row>
    <row r="1390" spans="1:19" x14ac:dyDescent="0.15">
      <c r="A1390" s="68">
        <f t="shared" si="406"/>
        <v>45511</v>
      </c>
      <c r="B1390" s="82">
        <f t="shared" ca="1" si="408"/>
        <v>529.69971149000003</v>
      </c>
      <c r="C1390" s="70">
        <f t="shared" si="409"/>
        <v>500</v>
      </c>
      <c r="D1390" s="11">
        <f ca="1">IF(A1390&lt;$B$1,VLOOKUP(A1390,[1]DI!$A$4:$B$15000,2),0)</f>
        <v>0.104</v>
      </c>
      <c r="E1390" s="70">
        <f t="shared" ca="1" si="410"/>
        <v>1.0003926999999999</v>
      </c>
      <c r="F1390" s="70">
        <f ca="1">(TRUNC(PRODUCT($E$12:$E1389),16))</f>
        <v>1.4153876880003</v>
      </c>
      <c r="G1390" s="70">
        <f t="shared" ca="1" si="411"/>
        <v>1.3603438898356499</v>
      </c>
      <c r="H1390" s="70">
        <f t="shared" ca="1" si="412"/>
        <v>1.0404631499999999</v>
      </c>
      <c r="I1390" s="69">
        <f t="shared" si="407"/>
        <v>4.65E-2</v>
      </c>
      <c r="J1390" s="71">
        <f t="shared" si="413"/>
        <v>45366</v>
      </c>
      <c r="K1390" s="72">
        <f t="shared" si="414"/>
        <v>100</v>
      </c>
      <c r="L1390" s="73">
        <f t="shared" si="415"/>
        <v>100</v>
      </c>
      <c r="M1390" s="74">
        <f t="shared" si="416"/>
        <v>1.01819985</v>
      </c>
      <c r="N1390" s="74">
        <f t="shared" ca="1" si="417"/>
        <v>1.0593994229999999</v>
      </c>
      <c r="O1390" s="73">
        <f t="shared" si="418"/>
        <v>0</v>
      </c>
      <c r="P1390" s="70">
        <f t="shared" ca="1" si="419"/>
        <v>29.699711489999999</v>
      </c>
      <c r="Q1390" s="70">
        <f t="shared" si="420"/>
        <v>0</v>
      </c>
      <c r="R1390" s="75" t="str">
        <f t="shared" si="421"/>
        <v>A+J=</v>
      </c>
      <c r="S1390" s="71">
        <f t="shared" si="422"/>
        <v>45551</v>
      </c>
    </row>
    <row r="1391" spans="1:19" x14ac:dyDescent="0.15">
      <c r="A1391" s="68">
        <f t="shared" si="406"/>
        <v>45512</v>
      </c>
      <c r="B1391" s="82">
        <f t="shared" ca="1" si="408"/>
        <v>530.00330899999994</v>
      </c>
      <c r="C1391" s="70">
        <f t="shared" si="409"/>
        <v>500</v>
      </c>
      <c r="D1391" s="11">
        <f ca="1">IF(A1391&lt;$B$1,VLOOKUP(A1391,[1]DI!$A$4:$B$15000,2),0)</f>
        <v>0.104</v>
      </c>
      <c r="E1391" s="70">
        <f t="shared" ca="1" si="410"/>
        <v>1.0003926999999999</v>
      </c>
      <c r="F1391" s="70">
        <f ca="1">(TRUNC(PRODUCT($E$12:$E1390),16))</f>
        <v>1.4159435107453799</v>
      </c>
      <c r="G1391" s="70">
        <f t="shared" ca="1" si="411"/>
        <v>1.3603438898356499</v>
      </c>
      <c r="H1391" s="70">
        <f t="shared" ca="1" si="412"/>
        <v>1.04087174</v>
      </c>
      <c r="I1391" s="69">
        <f t="shared" si="407"/>
        <v>4.65E-2</v>
      </c>
      <c r="J1391" s="71">
        <f t="shared" si="413"/>
        <v>45366</v>
      </c>
      <c r="K1391" s="72">
        <f t="shared" si="414"/>
        <v>101</v>
      </c>
      <c r="L1391" s="73">
        <f t="shared" si="415"/>
        <v>101</v>
      </c>
      <c r="M1391" s="74">
        <f t="shared" si="416"/>
        <v>1.018383512</v>
      </c>
      <c r="N1391" s="74">
        <f t="shared" ca="1" si="417"/>
        <v>1.0600066180000001</v>
      </c>
      <c r="O1391" s="73">
        <f t="shared" si="418"/>
        <v>0</v>
      </c>
      <c r="P1391" s="70">
        <f t="shared" ca="1" si="419"/>
        <v>30.003309000000002</v>
      </c>
      <c r="Q1391" s="70">
        <f t="shared" si="420"/>
        <v>0</v>
      </c>
      <c r="R1391" s="75" t="str">
        <f t="shared" si="421"/>
        <v>A+J=</v>
      </c>
      <c r="S1391" s="71">
        <f t="shared" si="422"/>
        <v>45551</v>
      </c>
    </row>
    <row r="1392" spans="1:19" x14ac:dyDescent="0.15">
      <c r="A1392" s="68">
        <f t="shared" si="406"/>
        <v>45513</v>
      </c>
      <c r="B1392" s="82">
        <f t="shared" ca="1" si="408"/>
        <v>530.30707949999999</v>
      </c>
      <c r="C1392" s="70">
        <f t="shared" si="409"/>
        <v>500</v>
      </c>
      <c r="D1392" s="11">
        <f ca="1">IF(A1392&lt;$B$1,VLOOKUP(A1392,[1]DI!$A$4:$B$15000,2),0)</f>
        <v>0.104</v>
      </c>
      <c r="E1392" s="70">
        <f t="shared" ca="1" si="410"/>
        <v>1.0003926999999999</v>
      </c>
      <c r="F1392" s="70">
        <f ca="1">(TRUNC(PRODUCT($E$12:$E1391),16))</f>
        <v>1.41649955176205</v>
      </c>
      <c r="G1392" s="70">
        <f t="shared" ca="1" si="411"/>
        <v>1.3603438898356499</v>
      </c>
      <c r="H1392" s="70">
        <f t="shared" ca="1" si="412"/>
        <v>1.0412804899999999</v>
      </c>
      <c r="I1392" s="69">
        <f t="shared" si="407"/>
        <v>4.65E-2</v>
      </c>
      <c r="J1392" s="71">
        <f t="shared" si="413"/>
        <v>45366</v>
      </c>
      <c r="K1392" s="72">
        <f t="shared" si="414"/>
        <v>102</v>
      </c>
      <c r="L1392" s="73">
        <f t="shared" si="415"/>
        <v>102</v>
      </c>
      <c r="M1392" s="74">
        <f t="shared" si="416"/>
        <v>1.0185672059999999</v>
      </c>
      <c r="N1392" s="74">
        <f t="shared" ca="1" si="417"/>
        <v>1.060614159</v>
      </c>
      <c r="O1392" s="73">
        <f t="shared" si="418"/>
        <v>0</v>
      </c>
      <c r="P1392" s="70">
        <f t="shared" ca="1" si="419"/>
        <v>30.3070795</v>
      </c>
      <c r="Q1392" s="70">
        <f t="shared" si="420"/>
        <v>0</v>
      </c>
      <c r="R1392" s="75" t="str">
        <f t="shared" si="421"/>
        <v>A+J=</v>
      </c>
      <c r="S1392" s="71">
        <f t="shared" si="422"/>
        <v>45551</v>
      </c>
    </row>
    <row r="1393" spans="1:19" x14ac:dyDescent="0.15">
      <c r="A1393" s="68">
        <f t="shared" si="406"/>
        <v>45514</v>
      </c>
      <c r="B1393" s="82">
        <f t="shared" ca="1" si="408"/>
        <v>530.61102449999998</v>
      </c>
      <c r="C1393" s="70">
        <f t="shared" si="409"/>
        <v>500</v>
      </c>
      <c r="D1393" s="11">
        <f ca="1">IF(A1393&lt;$B$1,VLOOKUP(A1393,[1]DI!$A$4:$B$15000,2),0)</f>
        <v>0</v>
      </c>
      <c r="E1393" s="70">
        <f t="shared" ca="1" si="410"/>
        <v>1</v>
      </c>
      <c r="F1393" s="70">
        <f ca="1">(TRUNC(PRODUCT($E$12:$E1392),16))</f>
        <v>1.4170558111360301</v>
      </c>
      <c r="G1393" s="70">
        <f t="shared" ca="1" si="411"/>
        <v>1.3603438898356499</v>
      </c>
      <c r="H1393" s="70">
        <f t="shared" ca="1" si="412"/>
        <v>1.0416894000000001</v>
      </c>
      <c r="I1393" s="69">
        <f t="shared" si="407"/>
        <v>4.65E-2</v>
      </c>
      <c r="J1393" s="71">
        <f t="shared" si="413"/>
        <v>45366</v>
      </c>
      <c r="K1393" s="72">
        <f t="shared" si="414"/>
        <v>102</v>
      </c>
      <c r="L1393" s="73">
        <f t="shared" si="415"/>
        <v>103</v>
      </c>
      <c r="M1393" s="74">
        <f t="shared" si="416"/>
        <v>1.0187509340000001</v>
      </c>
      <c r="N1393" s="74">
        <f t="shared" ca="1" si="417"/>
        <v>1.0612220489999999</v>
      </c>
      <c r="O1393" s="73">
        <f t="shared" si="418"/>
        <v>0</v>
      </c>
      <c r="P1393" s="70">
        <f t="shared" ca="1" si="419"/>
        <v>30.611024499999999</v>
      </c>
      <c r="Q1393" s="70">
        <f t="shared" si="420"/>
        <v>0</v>
      </c>
      <c r="R1393" s="75" t="str">
        <f t="shared" si="421"/>
        <v>A+J=</v>
      </c>
      <c r="S1393" s="71">
        <f t="shared" si="422"/>
        <v>45551</v>
      </c>
    </row>
    <row r="1394" spans="1:19" x14ac:dyDescent="0.15">
      <c r="A1394" s="68">
        <f t="shared" si="406"/>
        <v>45515</v>
      </c>
      <c r="B1394" s="82">
        <f t="shared" ca="1" si="408"/>
        <v>530.61102449999998</v>
      </c>
      <c r="C1394" s="70">
        <f t="shared" si="409"/>
        <v>500</v>
      </c>
      <c r="D1394" s="11">
        <f ca="1">IF(A1394&lt;$B$1,VLOOKUP(A1394,[1]DI!$A$4:$B$15000,2),0)</f>
        <v>0</v>
      </c>
      <c r="E1394" s="70">
        <f t="shared" ca="1" si="410"/>
        <v>1</v>
      </c>
      <c r="F1394" s="70">
        <f ca="1">(TRUNC(PRODUCT($E$12:$E1393),16))</f>
        <v>1.4170558111360301</v>
      </c>
      <c r="G1394" s="70">
        <f t="shared" ca="1" si="411"/>
        <v>1.3603438898356499</v>
      </c>
      <c r="H1394" s="70">
        <f t="shared" ca="1" si="412"/>
        <v>1.0416894000000001</v>
      </c>
      <c r="I1394" s="69">
        <f t="shared" si="407"/>
        <v>4.65E-2</v>
      </c>
      <c r="J1394" s="71">
        <f t="shared" si="413"/>
        <v>45366</v>
      </c>
      <c r="K1394" s="72">
        <f t="shared" si="414"/>
        <v>102</v>
      </c>
      <c r="L1394" s="73">
        <f t="shared" si="415"/>
        <v>103</v>
      </c>
      <c r="M1394" s="74">
        <f t="shared" si="416"/>
        <v>1.0187509340000001</v>
      </c>
      <c r="N1394" s="74">
        <f t="shared" ca="1" si="417"/>
        <v>1.0612220489999999</v>
      </c>
      <c r="O1394" s="73">
        <f t="shared" si="418"/>
        <v>0</v>
      </c>
      <c r="P1394" s="70">
        <f t="shared" ca="1" si="419"/>
        <v>30.611024499999999</v>
      </c>
      <c r="Q1394" s="70">
        <f t="shared" si="420"/>
        <v>0</v>
      </c>
      <c r="R1394" s="75" t="str">
        <f t="shared" si="421"/>
        <v>A+J=</v>
      </c>
      <c r="S1394" s="71">
        <f t="shared" si="422"/>
        <v>45551</v>
      </c>
    </row>
    <row r="1395" spans="1:19" x14ac:dyDescent="0.15">
      <c r="A1395" s="68">
        <f t="shared" si="406"/>
        <v>45516</v>
      </c>
      <c r="B1395" s="82">
        <f t="shared" ca="1" si="408"/>
        <v>530.61102449999998</v>
      </c>
      <c r="C1395" s="70">
        <f t="shared" si="409"/>
        <v>500</v>
      </c>
      <c r="D1395" s="11">
        <f ca="1">IF(A1395&lt;$B$1,VLOOKUP(A1395,[1]DI!$A$4:$B$15000,2),0)</f>
        <v>0.104</v>
      </c>
      <c r="E1395" s="70">
        <f t="shared" ca="1" si="410"/>
        <v>1.0003926999999999</v>
      </c>
      <c r="F1395" s="70">
        <f ca="1">(TRUNC(PRODUCT($E$12:$E1394),16))</f>
        <v>1.4170558111360301</v>
      </c>
      <c r="G1395" s="70">
        <f t="shared" ca="1" si="411"/>
        <v>1.3603438898356499</v>
      </c>
      <c r="H1395" s="70">
        <f t="shared" ca="1" si="412"/>
        <v>1.0416894000000001</v>
      </c>
      <c r="I1395" s="69">
        <f t="shared" si="407"/>
        <v>4.65E-2</v>
      </c>
      <c r="J1395" s="71">
        <f t="shared" si="413"/>
        <v>45366</v>
      </c>
      <c r="K1395" s="72">
        <f t="shared" si="414"/>
        <v>103</v>
      </c>
      <c r="L1395" s="73">
        <f t="shared" si="415"/>
        <v>103</v>
      </c>
      <c r="M1395" s="74">
        <f t="shared" si="416"/>
        <v>1.0187509340000001</v>
      </c>
      <c r="N1395" s="74">
        <f t="shared" ca="1" si="417"/>
        <v>1.0612220489999999</v>
      </c>
      <c r="O1395" s="73">
        <f t="shared" si="418"/>
        <v>0</v>
      </c>
      <c r="P1395" s="70">
        <f t="shared" ca="1" si="419"/>
        <v>30.611024499999999</v>
      </c>
      <c r="Q1395" s="70">
        <f t="shared" si="420"/>
        <v>0</v>
      </c>
      <c r="R1395" s="75" t="str">
        <f t="shared" si="421"/>
        <v>A+J=</v>
      </c>
      <c r="S1395" s="71">
        <f t="shared" si="422"/>
        <v>45551</v>
      </c>
    </row>
    <row r="1396" spans="1:19" x14ac:dyDescent="0.15">
      <c r="A1396" s="68">
        <f t="shared" si="406"/>
        <v>45517</v>
      </c>
      <c r="B1396" s="82">
        <f t="shared" ca="1" si="408"/>
        <v>530.91514299999994</v>
      </c>
      <c r="C1396" s="70">
        <f t="shared" si="409"/>
        <v>500</v>
      </c>
      <c r="D1396" s="11">
        <f ca="1">IF(A1396&lt;$B$1,VLOOKUP(A1396,[1]DI!$A$4:$B$15000,2),0)</f>
        <v>0.104</v>
      </c>
      <c r="E1396" s="70">
        <f t="shared" ca="1" si="410"/>
        <v>1.0003926999999999</v>
      </c>
      <c r="F1396" s="70">
        <f ca="1">(TRUNC(PRODUCT($E$12:$E1395),16))</f>
        <v>1.41761228895306</v>
      </c>
      <c r="G1396" s="70">
        <f t="shared" ca="1" si="411"/>
        <v>1.3603438898356499</v>
      </c>
      <c r="H1396" s="70">
        <f t="shared" ca="1" si="412"/>
        <v>1.04209847</v>
      </c>
      <c r="I1396" s="69">
        <f t="shared" si="407"/>
        <v>4.65E-2</v>
      </c>
      <c r="J1396" s="71">
        <f t="shared" si="413"/>
        <v>45366</v>
      </c>
      <c r="K1396" s="72">
        <f t="shared" si="414"/>
        <v>104</v>
      </c>
      <c r="L1396" s="73">
        <f t="shared" si="415"/>
        <v>104</v>
      </c>
      <c r="M1396" s="74">
        <f t="shared" si="416"/>
        <v>1.0189346939999999</v>
      </c>
      <c r="N1396" s="74">
        <f t="shared" ca="1" si="417"/>
        <v>1.061830286</v>
      </c>
      <c r="O1396" s="73">
        <f t="shared" si="418"/>
        <v>0</v>
      </c>
      <c r="P1396" s="70">
        <f t="shared" ca="1" si="419"/>
        <v>30.915143</v>
      </c>
      <c r="Q1396" s="70">
        <f t="shared" si="420"/>
        <v>0</v>
      </c>
      <c r="R1396" s="75" t="str">
        <f t="shared" si="421"/>
        <v>A+J=</v>
      </c>
      <c r="S1396" s="71">
        <f t="shared" si="422"/>
        <v>45551</v>
      </c>
    </row>
    <row r="1397" spans="1:19" x14ac:dyDescent="0.15">
      <c r="A1397" s="68">
        <f t="shared" si="406"/>
        <v>45518</v>
      </c>
      <c r="B1397" s="82">
        <f t="shared" ca="1" si="408"/>
        <v>531.21943549000002</v>
      </c>
      <c r="C1397" s="70">
        <f t="shared" si="409"/>
        <v>500</v>
      </c>
      <c r="D1397" s="11">
        <f ca="1">IF(A1397&lt;$B$1,VLOOKUP(A1397,[1]DI!$A$4:$B$15000,2),0)</f>
        <v>0.104</v>
      </c>
      <c r="E1397" s="70">
        <f t="shared" ca="1" si="410"/>
        <v>1.0003926999999999</v>
      </c>
      <c r="F1397" s="70">
        <f ca="1">(TRUNC(PRODUCT($E$12:$E1396),16))</f>
        <v>1.4181689852989301</v>
      </c>
      <c r="G1397" s="70">
        <f t="shared" ca="1" si="411"/>
        <v>1.3603438898356499</v>
      </c>
      <c r="H1397" s="70">
        <f t="shared" ca="1" si="412"/>
        <v>1.0425077</v>
      </c>
      <c r="I1397" s="69">
        <f t="shared" si="407"/>
        <v>4.65E-2</v>
      </c>
      <c r="J1397" s="71">
        <f t="shared" si="413"/>
        <v>45366</v>
      </c>
      <c r="K1397" s="72">
        <f t="shared" si="414"/>
        <v>105</v>
      </c>
      <c r="L1397" s="73">
        <f t="shared" si="415"/>
        <v>105</v>
      </c>
      <c r="M1397" s="74">
        <f t="shared" si="416"/>
        <v>1.0191184879999999</v>
      </c>
      <c r="N1397" s="74">
        <f t="shared" ca="1" si="417"/>
        <v>1.0624388709999999</v>
      </c>
      <c r="O1397" s="73">
        <f t="shared" si="418"/>
        <v>0</v>
      </c>
      <c r="P1397" s="70">
        <f t="shared" ca="1" si="419"/>
        <v>31.219435489999999</v>
      </c>
      <c r="Q1397" s="70">
        <f t="shared" si="420"/>
        <v>0</v>
      </c>
      <c r="R1397" s="75" t="str">
        <f t="shared" si="421"/>
        <v>A+J=</v>
      </c>
      <c r="S1397" s="71">
        <f t="shared" si="422"/>
        <v>45551</v>
      </c>
    </row>
    <row r="1398" spans="1:19" x14ac:dyDescent="0.15">
      <c r="A1398" s="68">
        <f t="shared" si="406"/>
        <v>45519</v>
      </c>
      <c r="B1398" s="82">
        <f t="shared" ca="1" si="408"/>
        <v>531.52390700000001</v>
      </c>
      <c r="C1398" s="70">
        <f t="shared" si="409"/>
        <v>500</v>
      </c>
      <c r="D1398" s="11">
        <f ca="1">IF(A1398&lt;$B$1,VLOOKUP(A1398,[1]DI!$A$4:$B$15000,2),0)</f>
        <v>0.104</v>
      </c>
      <c r="E1398" s="70">
        <f t="shared" ca="1" si="410"/>
        <v>1.0003926999999999</v>
      </c>
      <c r="F1398" s="70">
        <f ca="1">(TRUNC(PRODUCT($E$12:$E1397),16))</f>
        <v>1.4187259002594601</v>
      </c>
      <c r="G1398" s="70">
        <f t="shared" ca="1" si="411"/>
        <v>1.3603438898356499</v>
      </c>
      <c r="H1398" s="70">
        <f t="shared" ca="1" si="412"/>
        <v>1.0429170999999999</v>
      </c>
      <c r="I1398" s="69">
        <f t="shared" si="407"/>
        <v>4.65E-2</v>
      </c>
      <c r="J1398" s="71">
        <f t="shared" si="413"/>
        <v>45366</v>
      </c>
      <c r="K1398" s="72">
        <f t="shared" si="414"/>
        <v>106</v>
      </c>
      <c r="L1398" s="73">
        <f t="shared" si="415"/>
        <v>106</v>
      </c>
      <c r="M1398" s="74">
        <f t="shared" si="416"/>
        <v>1.019302315</v>
      </c>
      <c r="N1398" s="74">
        <f t="shared" ca="1" si="417"/>
        <v>1.0630478139999999</v>
      </c>
      <c r="O1398" s="73">
        <f t="shared" si="418"/>
        <v>0</v>
      </c>
      <c r="P1398" s="70">
        <f t="shared" ca="1" si="419"/>
        <v>31.523907000000001</v>
      </c>
      <c r="Q1398" s="70">
        <f t="shared" si="420"/>
        <v>0</v>
      </c>
      <c r="R1398" s="75" t="str">
        <f t="shared" si="421"/>
        <v>A+J=</v>
      </c>
      <c r="S1398" s="71">
        <f t="shared" si="422"/>
        <v>45551</v>
      </c>
    </row>
    <row r="1399" spans="1:19" x14ac:dyDescent="0.15">
      <c r="A1399" s="68">
        <f t="shared" si="406"/>
        <v>45520</v>
      </c>
      <c r="B1399" s="82">
        <f t="shared" ca="1" si="408"/>
        <v>531.82854799999996</v>
      </c>
      <c r="C1399" s="70">
        <f t="shared" si="409"/>
        <v>500</v>
      </c>
      <c r="D1399" s="11">
        <f ca="1">IF(A1399&lt;$B$1,VLOOKUP(A1399,[1]DI!$A$4:$B$15000,2),0)</f>
        <v>0.104</v>
      </c>
      <c r="E1399" s="70">
        <f t="shared" ca="1" si="410"/>
        <v>1.0003926999999999</v>
      </c>
      <c r="F1399" s="70">
        <f ca="1">(TRUNC(PRODUCT($E$12:$E1398),16))</f>
        <v>1.41928303392049</v>
      </c>
      <c r="G1399" s="70">
        <f t="shared" ca="1" si="411"/>
        <v>1.3603438898356499</v>
      </c>
      <c r="H1399" s="70">
        <f t="shared" ca="1" si="412"/>
        <v>1.04332665</v>
      </c>
      <c r="I1399" s="69">
        <f t="shared" si="407"/>
        <v>4.65E-2</v>
      </c>
      <c r="J1399" s="71">
        <f t="shared" si="413"/>
        <v>45366</v>
      </c>
      <c r="K1399" s="72">
        <f t="shared" si="414"/>
        <v>107</v>
      </c>
      <c r="L1399" s="73">
        <f t="shared" si="415"/>
        <v>107</v>
      </c>
      <c r="M1399" s="74">
        <f t="shared" si="416"/>
        <v>1.0194861749999999</v>
      </c>
      <c r="N1399" s="74">
        <f t="shared" ca="1" si="417"/>
        <v>1.063657096</v>
      </c>
      <c r="O1399" s="73">
        <f t="shared" si="418"/>
        <v>0</v>
      </c>
      <c r="P1399" s="70">
        <f t="shared" ca="1" si="419"/>
        <v>31.828548000000001</v>
      </c>
      <c r="Q1399" s="70">
        <f t="shared" si="420"/>
        <v>0</v>
      </c>
      <c r="R1399" s="75" t="str">
        <f t="shared" si="421"/>
        <v>A+J=</v>
      </c>
      <c r="S1399" s="71">
        <f t="shared" si="422"/>
        <v>45551</v>
      </c>
    </row>
    <row r="1400" spans="1:19" x14ac:dyDescent="0.15">
      <c r="A1400" s="68">
        <f t="shared" si="406"/>
        <v>45521</v>
      </c>
      <c r="B1400" s="82">
        <f t="shared" ca="1" si="408"/>
        <v>532.13336249999998</v>
      </c>
      <c r="C1400" s="70">
        <f t="shared" si="409"/>
        <v>500</v>
      </c>
      <c r="D1400" s="11">
        <f ca="1">IF(A1400&lt;$B$1,VLOOKUP(A1400,[1]DI!$A$4:$B$15000,2),0)</f>
        <v>0</v>
      </c>
      <c r="E1400" s="70">
        <f t="shared" ca="1" si="410"/>
        <v>1</v>
      </c>
      <c r="F1400" s="70">
        <f ca="1">(TRUNC(PRODUCT($E$12:$E1399),16))</f>
        <v>1.4198403863679101</v>
      </c>
      <c r="G1400" s="70">
        <f t="shared" ca="1" si="411"/>
        <v>1.3603438898356499</v>
      </c>
      <c r="H1400" s="70">
        <f t="shared" ca="1" si="412"/>
        <v>1.04373636</v>
      </c>
      <c r="I1400" s="69">
        <f t="shared" si="407"/>
        <v>4.65E-2</v>
      </c>
      <c r="J1400" s="71">
        <f t="shared" si="413"/>
        <v>45366</v>
      </c>
      <c r="K1400" s="72">
        <f t="shared" si="414"/>
        <v>107</v>
      </c>
      <c r="L1400" s="73">
        <f t="shared" si="415"/>
        <v>108</v>
      </c>
      <c r="M1400" s="74">
        <f t="shared" si="416"/>
        <v>1.0196700679999999</v>
      </c>
      <c r="N1400" s="74">
        <f t="shared" ca="1" si="417"/>
        <v>1.064266725</v>
      </c>
      <c r="O1400" s="73">
        <f t="shared" si="418"/>
        <v>0</v>
      </c>
      <c r="P1400" s="70">
        <f t="shared" ca="1" si="419"/>
        <v>32.133362499999997</v>
      </c>
      <c r="Q1400" s="70">
        <f t="shared" si="420"/>
        <v>0</v>
      </c>
      <c r="R1400" s="75" t="str">
        <f t="shared" si="421"/>
        <v>A+J=</v>
      </c>
      <c r="S1400" s="71">
        <f t="shared" si="422"/>
        <v>45551</v>
      </c>
    </row>
    <row r="1401" spans="1:19" x14ac:dyDescent="0.15">
      <c r="A1401" s="68">
        <f t="shared" si="406"/>
        <v>45522</v>
      </c>
      <c r="B1401" s="82">
        <f t="shared" ca="1" si="408"/>
        <v>532.13336249999998</v>
      </c>
      <c r="C1401" s="70">
        <f t="shared" si="409"/>
        <v>500</v>
      </c>
      <c r="D1401" s="11">
        <f ca="1">IF(A1401&lt;$B$1,VLOOKUP(A1401,[1]DI!$A$4:$B$15000,2),0)</f>
        <v>0</v>
      </c>
      <c r="E1401" s="70">
        <f t="shared" ca="1" si="410"/>
        <v>1</v>
      </c>
      <c r="F1401" s="70">
        <f ca="1">(TRUNC(PRODUCT($E$12:$E1400),16))</f>
        <v>1.4198403863679101</v>
      </c>
      <c r="G1401" s="70">
        <f t="shared" ca="1" si="411"/>
        <v>1.3603438898356499</v>
      </c>
      <c r="H1401" s="70">
        <f t="shared" ca="1" si="412"/>
        <v>1.04373636</v>
      </c>
      <c r="I1401" s="69">
        <f t="shared" si="407"/>
        <v>4.65E-2</v>
      </c>
      <c r="J1401" s="71">
        <f t="shared" si="413"/>
        <v>45366</v>
      </c>
      <c r="K1401" s="72">
        <f t="shared" si="414"/>
        <v>107</v>
      </c>
      <c r="L1401" s="73">
        <f t="shared" si="415"/>
        <v>108</v>
      </c>
      <c r="M1401" s="74">
        <f t="shared" si="416"/>
        <v>1.0196700679999999</v>
      </c>
      <c r="N1401" s="74">
        <f t="shared" ca="1" si="417"/>
        <v>1.064266725</v>
      </c>
      <c r="O1401" s="73">
        <f t="shared" si="418"/>
        <v>0</v>
      </c>
      <c r="P1401" s="70">
        <f t="shared" ca="1" si="419"/>
        <v>32.133362499999997</v>
      </c>
      <c r="Q1401" s="70">
        <f t="shared" si="420"/>
        <v>0</v>
      </c>
      <c r="R1401" s="75" t="str">
        <f t="shared" si="421"/>
        <v>A+J=</v>
      </c>
      <c r="S1401" s="71">
        <f t="shared" si="422"/>
        <v>45551</v>
      </c>
    </row>
    <row r="1402" spans="1:19" x14ac:dyDescent="0.15">
      <c r="A1402" s="68">
        <f t="shared" si="406"/>
        <v>45523</v>
      </c>
      <c r="B1402" s="82">
        <f t="shared" ca="1" si="408"/>
        <v>532.13336249999998</v>
      </c>
      <c r="C1402" s="70">
        <f t="shared" si="409"/>
        <v>500</v>
      </c>
      <c r="D1402" s="11">
        <f ca="1">IF(A1402&lt;$B$1,VLOOKUP(A1402,[1]DI!$A$4:$B$15000,2),0)</f>
        <v>0.104</v>
      </c>
      <c r="E1402" s="70">
        <f t="shared" ca="1" si="410"/>
        <v>1.0003926999999999</v>
      </c>
      <c r="F1402" s="70">
        <f ca="1">(TRUNC(PRODUCT($E$12:$E1401),16))</f>
        <v>1.4198403863679101</v>
      </c>
      <c r="G1402" s="70">
        <f t="shared" ca="1" si="411"/>
        <v>1.3603438898356499</v>
      </c>
      <c r="H1402" s="70">
        <f t="shared" ca="1" si="412"/>
        <v>1.04373636</v>
      </c>
      <c r="I1402" s="69">
        <f t="shared" si="407"/>
        <v>4.65E-2</v>
      </c>
      <c r="J1402" s="71">
        <f t="shared" si="413"/>
        <v>45366</v>
      </c>
      <c r="K1402" s="72">
        <f t="shared" si="414"/>
        <v>108</v>
      </c>
      <c r="L1402" s="73">
        <f t="shared" si="415"/>
        <v>108</v>
      </c>
      <c r="M1402" s="74">
        <f t="shared" si="416"/>
        <v>1.0196700679999999</v>
      </c>
      <c r="N1402" s="74">
        <f t="shared" ca="1" si="417"/>
        <v>1.064266725</v>
      </c>
      <c r="O1402" s="73">
        <f t="shared" si="418"/>
        <v>0</v>
      </c>
      <c r="P1402" s="70">
        <f t="shared" ca="1" si="419"/>
        <v>32.133362499999997</v>
      </c>
      <c r="Q1402" s="70">
        <f t="shared" si="420"/>
        <v>0</v>
      </c>
      <c r="R1402" s="75" t="str">
        <f t="shared" si="421"/>
        <v>A+J=</v>
      </c>
      <c r="S1402" s="71">
        <f t="shared" si="422"/>
        <v>45551</v>
      </c>
    </row>
    <row r="1403" spans="1:19" x14ac:dyDescent="0.15">
      <c r="A1403" s="68">
        <f t="shared" si="406"/>
        <v>45524</v>
      </c>
      <c r="B1403" s="82">
        <f t="shared" ca="1" si="408"/>
        <v>532.438357</v>
      </c>
      <c r="C1403" s="70">
        <f t="shared" si="409"/>
        <v>500</v>
      </c>
      <c r="D1403" s="11">
        <f ca="1">IF(A1403&lt;$B$1,VLOOKUP(A1403,[1]DI!$A$4:$B$15000,2),0)</f>
        <v>0.104</v>
      </c>
      <c r="E1403" s="70">
        <f t="shared" ca="1" si="410"/>
        <v>1.0003926999999999</v>
      </c>
      <c r="F1403" s="70">
        <f ca="1">(TRUNC(PRODUCT($E$12:$E1402),16))</f>
        <v>1.42039795768764</v>
      </c>
      <c r="G1403" s="70">
        <f t="shared" ca="1" si="411"/>
        <v>1.3603438898356499</v>
      </c>
      <c r="H1403" s="70">
        <f t="shared" ca="1" si="412"/>
        <v>1.0441462399999999</v>
      </c>
      <c r="I1403" s="69">
        <f t="shared" si="407"/>
        <v>4.65E-2</v>
      </c>
      <c r="J1403" s="71">
        <f t="shared" si="413"/>
        <v>45366</v>
      </c>
      <c r="K1403" s="72">
        <f t="shared" si="414"/>
        <v>109</v>
      </c>
      <c r="L1403" s="73">
        <f t="shared" si="415"/>
        <v>109</v>
      </c>
      <c r="M1403" s="74">
        <f t="shared" si="416"/>
        <v>1.0198539950000001</v>
      </c>
      <c r="N1403" s="74">
        <f t="shared" ca="1" si="417"/>
        <v>1.0648767139999999</v>
      </c>
      <c r="O1403" s="73">
        <f t="shared" si="418"/>
        <v>0</v>
      </c>
      <c r="P1403" s="70">
        <f t="shared" ca="1" si="419"/>
        <v>32.438357000000003</v>
      </c>
      <c r="Q1403" s="70">
        <f t="shared" si="420"/>
        <v>0</v>
      </c>
      <c r="R1403" s="75" t="str">
        <f t="shared" si="421"/>
        <v>A+J=</v>
      </c>
      <c r="S1403" s="71">
        <f t="shared" si="422"/>
        <v>45551</v>
      </c>
    </row>
    <row r="1404" spans="1:19" x14ac:dyDescent="0.15">
      <c r="A1404" s="68">
        <f t="shared" si="406"/>
        <v>45525</v>
      </c>
      <c r="B1404" s="82">
        <f t="shared" ca="1" si="408"/>
        <v>532.74352599999997</v>
      </c>
      <c r="C1404" s="70">
        <f t="shared" si="409"/>
        <v>500</v>
      </c>
      <c r="D1404" s="11">
        <f ca="1">IF(A1404&lt;$B$1,VLOOKUP(A1404,[1]DI!$A$4:$B$15000,2),0)</f>
        <v>0.104</v>
      </c>
      <c r="E1404" s="70">
        <f t="shared" ca="1" si="410"/>
        <v>1.0003926999999999</v>
      </c>
      <c r="F1404" s="70">
        <f ca="1">(TRUNC(PRODUCT($E$12:$E1403),16))</f>
        <v>1.4209557479656201</v>
      </c>
      <c r="G1404" s="70">
        <f t="shared" ca="1" si="411"/>
        <v>1.3603438898356499</v>
      </c>
      <c r="H1404" s="70">
        <f t="shared" ca="1" si="412"/>
        <v>1.0445562799999999</v>
      </c>
      <c r="I1404" s="69">
        <f t="shared" si="407"/>
        <v>4.65E-2</v>
      </c>
      <c r="J1404" s="71">
        <f t="shared" si="413"/>
        <v>45366</v>
      </c>
      <c r="K1404" s="72">
        <f t="shared" si="414"/>
        <v>110</v>
      </c>
      <c r="L1404" s="73">
        <f t="shared" si="415"/>
        <v>110</v>
      </c>
      <c r="M1404" s="74">
        <f t="shared" si="416"/>
        <v>1.0200379550000001</v>
      </c>
      <c r="N1404" s="74">
        <f t="shared" ca="1" si="417"/>
        <v>1.0654870519999999</v>
      </c>
      <c r="O1404" s="73">
        <f t="shared" si="418"/>
        <v>0</v>
      </c>
      <c r="P1404" s="70">
        <f t="shared" ca="1" si="419"/>
        <v>32.743526000000003</v>
      </c>
      <c r="Q1404" s="70">
        <f t="shared" si="420"/>
        <v>0</v>
      </c>
      <c r="R1404" s="75" t="str">
        <f t="shared" si="421"/>
        <v>A+J=</v>
      </c>
      <c r="S1404" s="71">
        <f t="shared" si="422"/>
        <v>45551</v>
      </c>
    </row>
    <row r="1405" spans="1:19" x14ac:dyDescent="0.15">
      <c r="A1405" s="68">
        <f t="shared" si="406"/>
        <v>45526</v>
      </c>
      <c r="B1405" s="82">
        <f t="shared" ca="1" si="408"/>
        <v>533.04886350000004</v>
      </c>
      <c r="C1405" s="70">
        <f t="shared" si="409"/>
        <v>500</v>
      </c>
      <c r="D1405" s="11">
        <f ca="1">IF(A1405&lt;$B$1,VLOOKUP(A1405,[1]DI!$A$4:$B$15000,2),0)</f>
        <v>0.104</v>
      </c>
      <c r="E1405" s="70">
        <f t="shared" ca="1" si="410"/>
        <v>1.0003926999999999</v>
      </c>
      <c r="F1405" s="70">
        <f ca="1">(TRUNC(PRODUCT($E$12:$E1404),16))</f>
        <v>1.42151375728785</v>
      </c>
      <c r="G1405" s="70">
        <f t="shared" ca="1" si="411"/>
        <v>1.3603438898356499</v>
      </c>
      <c r="H1405" s="70">
        <f t="shared" ca="1" si="412"/>
        <v>1.0449664700000001</v>
      </c>
      <c r="I1405" s="69">
        <f t="shared" si="407"/>
        <v>4.65E-2</v>
      </c>
      <c r="J1405" s="71">
        <f t="shared" si="413"/>
        <v>45366</v>
      </c>
      <c r="K1405" s="72">
        <f t="shared" si="414"/>
        <v>111</v>
      </c>
      <c r="L1405" s="73">
        <f t="shared" si="415"/>
        <v>111</v>
      </c>
      <c r="M1405" s="74">
        <f t="shared" si="416"/>
        <v>1.020221947</v>
      </c>
      <c r="N1405" s="74">
        <f t="shared" ca="1" si="417"/>
        <v>1.0660977270000001</v>
      </c>
      <c r="O1405" s="73">
        <f t="shared" si="418"/>
        <v>0</v>
      </c>
      <c r="P1405" s="70">
        <f t="shared" ca="1" si="419"/>
        <v>33.048863500000003</v>
      </c>
      <c r="Q1405" s="70">
        <f t="shared" si="420"/>
        <v>0</v>
      </c>
      <c r="R1405" s="75" t="str">
        <f t="shared" si="421"/>
        <v>A+J=</v>
      </c>
      <c r="S1405" s="71">
        <f t="shared" si="422"/>
        <v>45551</v>
      </c>
    </row>
    <row r="1406" spans="1:19" x14ac:dyDescent="0.15">
      <c r="A1406" s="68">
        <f t="shared" si="406"/>
        <v>45527</v>
      </c>
      <c r="B1406" s="82">
        <f t="shared" ca="1" si="408"/>
        <v>533.35438049000004</v>
      </c>
      <c r="C1406" s="70">
        <f t="shared" si="409"/>
        <v>500</v>
      </c>
      <c r="D1406" s="11">
        <f ca="1">IF(A1406&lt;$B$1,VLOOKUP(A1406,[1]DI!$A$4:$B$15000,2),0)</f>
        <v>0.104</v>
      </c>
      <c r="E1406" s="70">
        <f t="shared" ca="1" si="410"/>
        <v>1.0003926999999999</v>
      </c>
      <c r="F1406" s="70">
        <f ca="1">(TRUNC(PRODUCT($E$12:$E1405),16))</f>
        <v>1.4220719857403299</v>
      </c>
      <c r="G1406" s="70">
        <f t="shared" ca="1" si="411"/>
        <v>1.3603438898356499</v>
      </c>
      <c r="H1406" s="70">
        <f t="shared" ca="1" si="412"/>
        <v>1.0453768299999999</v>
      </c>
      <c r="I1406" s="69">
        <f t="shared" si="407"/>
        <v>4.65E-2</v>
      </c>
      <c r="J1406" s="71">
        <f t="shared" si="413"/>
        <v>45366</v>
      </c>
      <c r="K1406" s="72">
        <f t="shared" si="414"/>
        <v>112</v>
      </c>
      <c r="L1406" s="73">
        <f t="shared" si="415"/>
        <v>112</v>
      </c>
      <c r="M1406" s="74">
        <f t="shared" si="416"/>
        <v>1.0204059729999999</v>
      </c>
      <c r="N1406" s="74">
        <f t="shared" ca="1" si="417"/>
        <v>1.0667087609999999</v>
      </c>
      <c r="O1406" s="73">
        <f t="shared" si="418"/>
        <v>0</v>
      </c>
      <c r="P1406" s="70">
        <f t="shared" ca="1" si="419"/>
        <v>33.354380489999997</v>
      </c>
      <c r="Q1406" s="70">
        <f t="shared" si="420"/>
        <v>0</v>
      </c>
      <c r="R1406" s="75" t="str">
        <f t="shared" si="421"/>
        <v>A+J=</v>
      </c>
      <c r="S1406" s="71">
        <f t="shared" si="422"/>
        <v>45551</v>
      </c>
    </row>
    <row r="1407" spans="1:19" x14ac:dyDescent="0.15">
      <c r="A1407" s="68">
        <f t="shared" si="406"/>
        <v>45528</v>
      </c>
      <c r="B1407" s="82">
        <f t="shared" ca="1" si="408"/>
        <v>533.66007300000001</v>
      </c>
      <c r="C1407" s="70">
        <f t="shared" si="409"/>
        <v>500</v>
      </c>
      <c r="D1407" s="11">
        <f ca="1">IF(A1407&lt;$B$1,VLOOKUP(A1407,[1]DI!$A$4:$B$15000,2),0)</f>
        <v>0</v>
      </c>
      <c r="E1407" s="70">
        <f t="shared" ca="1" si="410"/>
        <v>1</v>
      </c>
      <c r="F1407" s="70">
        <f ca="1">(TRUNC(PRODUCT($E$12:$E1406),16))</f>
        <v>1.42263043340913</v>
      </c>
      <c r="G1407" s="70">
        <f t="shared" ca="1" si="411"/>
        <v>1.3603438898356499</v>
      </c>
      <c r="H1407" s="70">
        <f t="shared" ca="1" si="412"/>
        <v>1.0457873499999999</v>
      </c>
      <c r="I1407" s="69">
        <f t="shared" si="407"/>
        <v>4.65E-2</v>
      </c>
      <c r="J1407" s="71">
        <f t="shared" si="413"/>
        <v>45366</v>
      </c>
      <c r="K1407" s="72">
        <f t="shared" si="414"/>
        <v>112</v>
      </c>
      <c r="L1407" s="73">
        <f t="shared" si="415"/>
        <v>113</v>
      </c>
      <c r="M1407" s="74">
        <f t="shared" si="416"/>
        <v>1.020590033</v>
      </c>
      <c r="N1407" s="74">
        <f t="shared" ca="1" si="417"/>
        <v>1.0673201459999999</v>
      </c>
      <c r="O1407" s="73">
        <f t="shared" si="418"/>
        <v>0</v>
      </c>
      <c r="P1407" s="70">
        <f t="shared" ca="1" si="419"/>
        <v>33.660072999999997</v>
      </c>
      <c r="Q1407" s="70">
        <f t="shared" si="420"/>
        <v>0</v>
      </c>
      <c r="R1407" s="75" t="str">
        <f t="shared" si="421"/>
        <v>A+J=</v>
      </c>
      <c r="S1407" s="71">
        <f t="shared" si="422"/>
        <v>45551</v>
      </c>
    </row>
    <row r="1408" spans="1:19" x14ac:dyDescent="0.15">
      <c r="A1408" s="68">
        <f t="shared" si="406"/>
        <v>45529</v>
      </c>
      <c r="B1408" s="82">
        <f t="shared" ca="1" si="408"/>
        <v>533.66007300000001</v>
      </c>
      <c r="C1408" s="70">
        <f t="shared" si="409"/>
        <v>500</v>
      </c>
      <c r="D1408" s="11">
        <f ca="1">IF(A1408&lt;$B$1,VLOOKUP(A1408,[1]DI!$A$4:$B$15000,2),0)</f>
        <v>0</v>
      </c>
      <c r="E1408" s="70">
        <f t="shared" ca="1" si="410"/>
        <v>1</v>
      </c>
      <c r="F1408" s="70">
        <f ca="1">(TRUNC(PRODUCT($E$12:$E1407),16))</f>
        <v>1.42263043340913</v>
      </c>
      <c r="G1408" s="70">
        <f t="shared" ca="1" si="411"/>
        <v>1.3603438898356499</v>
      </c>
      <c r="H1408" s="70">
        <f t="shared" ca="1" si="412"/>
        <v>1.0457873499999999</v>
      </c>
      <c r="I1408" s="69">
        <f t="shared" si="407"/>
        <v>4.65E-2</v>
      </c>
      <c r="J1408" s="71">
        <f t="shared" si="413"/>
        <v>45366</v>
      </c>
      <c r="K1408" s="72">
        <f t="shared" si="414"/>
        <v>112</v>
      </c>
      <c r="L1408" s="73">
        <f t="shared" si="415"/>
        <v>113</v>
      </c>
      <c r="M1408" s="74">
        <f t="shared" si="416"/>
        <v>1.020590033</v>
      </c>
      <c r="N1408" s="74">
        <f t="shared" ca="1" si="417"/>
        <v>1.0673201459999999</v>
      </c>
      <c r="O1408" s="73">
        <f t="shared" si="418"/>
        <v>0</v>
      </c>
      <c r="P1408" s="70">
        <f t="shared" ca="1" si="419"/>
        <v>33.660072999999997</v>
      </c>
      <c r="Q1408" s="70">
        <f t="shared" si="420"/>
        <v>0</v>
      </c>
      <c r="R1408" s="75" t="str">
        <f t="shared" si="421"/>
        <v>A+J=</v>
      </c>
      <c r="S1408" s="71">
        <f t="shared" si="422"/>
        <v>45551</v>
      </c>
    </row>
    <row r="1409" spans="1:19" x14ac:dyDescent="0.15">
      <c r="A1409" s="68">
        <f t="shared" si="406"/>
        <v>45530</v>
      </c>
      <c r="B1409" s="82">
        <f t="shared" ca="1" si="408"/>
        <v>533.66007300000001</v>
      </c>
      <c r="C1409" s="70">
        <f t="shared" si="409"/>
        <v>500</v>
      </c>
      <c r="D1409" s="11">
        <f ca="1">IF(A1409&lt;$B$1,VLOOKUP(A1409,[1]DI!$A$4:$B$15000,2),0)</f>
        <v>0.104</v>
      </c>
      <c r="E1409" s="70">
        <f t="shared" ca="1" si="410"/>
        <v>1.0003926999999999</v>
      </c>
      <c r="F1409" s="70">
        <f ca="1">(TRUNC(PRODUCT($E$12:$E1408),16))</f>
        <v>1.42263043340913</v>
      </c>
      <c r="G1409" s="70">
        <f t="shared" ca="1" si="411"/>
        <v>1.3603438898356499</v>
      </c>
      <c r="H1409" s="70">
        <f t="shared" ca="1" si="412"/>
        <v>1.0457873499999999</v>
      </c>
      <c r="I1409" s="69">
        <f t="shared" si="407"/>
        <v>4.65E-2</v>
      </c>
      <c r="J1409" s="71">
        <f t="shared" si="413"/>
        <v>45366</v>
      </c>
      <c r="K1409" s="72">
        <f t="shared" si="414"/>
        <v>113</v>
      </c>
      <c r="L1409" s="73">
        <f t="shared" si="415"/>
        <v>113</v>
      </c>
      <c r="M1409" s="74">
        <f t="shared" si="416"/>
        <v>1.020590033</v>
      </c>
      <c r="N1409" s="74">
        <f t="shared" ca="1" si="417"/>
        <v>1.0673201459999999</v>
      </c>
      <c r="O1409" s="73">
        <f t="shared" si="418"/>
        <v>0</v>
      </c>
      <c r="P1409" s="70">
        <f t="shared" ca="1" si="419"/>
        <v>33.660072999999997</v>
      </c>
      <c r="Q1409" s="70">
        <f t="shared" si="420"/>
        <v>0</v>
      </c>
      <c r="R1409" s="75" t="str">
        <f t="shared" si="421"/>
        <v>A+J=</v>
      </c>
      <c r="S1409" s="71">
        <f t="shared" si="422"/>
        <v>45551</v>
      </c>
    </row>
    <row r="1410" spans="1:19" x14ac:dyDescent="0.15">
      <c r="A1410" s="68">
        <f t="shared" si="406"/>
        <v>45531</v>
      </c>
      <c r="B1410" s="82">
        <f t="shared" ca="1" si="408"/>
        <v>533.96593949999999</v>
      </c>
      <c r="C1410" s="70">
        <f t="shared" si="409"/>
        <v>500</v>
      </c>
      <c r="D1410" s="11">
        <f ca="1">IF(A1410&lt;$B$1,VLOOKUP(A1410,[1]DI!$A$4:$B$15000,2),0)</f>
        <v>0.104</v>
      </c>
      <c r="E1410" s="70">
        <f t="shared" ca="1" si="410"/>
        <v>1.0003926999999999</v>
      </c>
      <c r="F1410" s="70">
        <f ca="1">(TRUNC(PRODUCT($E$12:$E1409),16))</f>
        <v>1.4231891003803301</v>
      </c>
      <c r="G1410" s="70">
        <f t="shared" ca="1" si="411"/>
        <v>1.3603438898356499</v>
      </c>
      <c r="H1410" s="70">
        <f t="shared" ca="1" si="412"/>
        <v>1.04619803</v>
      </c>
      <c r="I1410" s="69">
        <f t="shared" si="407"/>
        <v>4.65E-2</v>
      </c>
      <c r="J1410" s="71">
        <f t="shared" si="413"/>
        <v>45366</v>
      </c>
      <c r="K1410" s="72">
        <f t="shared" si="414"/>
        <v>114</v>
      </c>
      <c r="L1410" s="73">
        <f t="shared" si="415"/>
        <v>114</v>
      </c>
      <c r="M1410" s="74">
        <f t="shared" si="416"/>
        <v>1.020774125</v>
      </c>
      <c r="N1410" s="74">
        <f t="shared" ca="1" si="417"/>
        <v>1.0679318790000001</v>
      </c>
      <c r="O1410" s="73">
        <f t="shared" si="418"/>
        <v>0</v>
      </c>
      <c r="P1410" s="70">
        <f t="shared" ca="1" si="419"/>
        <v>33.965939499999998</v>
      </c>
      <c r="Q1410" s="70">
        <f t="shared" si="420"/>
        <v>0</v>
      </c>
      <c r="R1410" s="75" t="str">
        <f t="shared" si="421"/>
        <v>A+J=</v>
      </c>
      <c r="S1410" s="71">
        <f t="shared" si="422"/>
        <v>45551</v>
      </c>
    </row>
    <row r="1411" spans="1:19" x14ac:dyDescent="0.15">
      <c r="A1411" s="68">
        <f t="shared" si="406"/>
        <v>45532</v>
      </c>
      <c r="B1411" s="82">
        <f t="shared" ca="1" si="408"/>
        <v>534.27198050000004</v>
      </c>
      <c r="C1411" s="70">
        <f t="shared" si="409"/>
        <v>500</v>
      </c>
      <c r="D1411" s="11">
        <f ca="1">IF(A1411&lt;$B$1,VLOOKUP(A1411,[1]DI!$A$4:$B$15000,2),0)</f>
        <v>0.104</v>
      </c>
      <c r="E1411" s="70">
        <f t="shared" ca="1" si="410"/>
        <v>1.0003926999999999</v>
      </c>
      <c r="F1411" s="70">
        <f ca="1">(TRUNC(PRODUCT($E$12:$E1410),16))</f>
        <v>1.42374798674005</v>
      </c>
      <c r="G1411" s="70">
        <f t="shared" ca="1" si="411"/>
        <v>1.3603438898356499</v>
      </c>
      <c r="H1411" s="70">
        <f t="shared" ca="1" si="412"/>
        <v>1.04660887</v>
      </c>
      <c r="I1411" s="69">
        <f t="shared" si="407"/>
        <v>4.65E-2</v>
      </c>
      <c r="J1411" s="71">
        <f t="shared" si="413"/>
        <v>45366</v>
      </c>
      <c r="K1411" s="72">
        <f t="shared" si="414"/>
        <v>115</v>
      </c>
      <c r="L1411" s="73">
        <f t="shared" si="415"/>
        <v>115</v>
      </c>
      <c r="M1411" s="74">
        <f t="shared" si="416"/>
        <v>1.0209582509999999</v>
      </c>
      <c r="N1411" s="74">
        <f t="shared" ca="1" si="417"/>
        <v>1.068543961</v>
      </c>
      <c r="O1411" s="73">
        <f t="shared" si="418"/>
        <v>0</v>
      </c>
      <c r="P1411" s="70">
        <f t="shared" ca="1" si="419"/>
        <v>34.271980499999998</v>
      </c>
      <c r="Q1411" s="70">
        <f t="shared" si="420"/>
        <v>0</v>
      </c>
      <c r="R1411" s="75" t="str">
        <f t="shared" si="421"/>
        <v>A+J=</v>
      </c>
      <c r="S1411" s="71">
        <f t="shared" si="422"/>
        <v>45551</v>
      </c>
    </row>
    <row r="1412" spans="1:19" x14ac:dyDescent="0.15">
      <c r="A1412" s="68">
        <f t="shared" si="406"/>
        <v>45533</v>
      </c>
      <c r="B1412" s="82">
        <f t="shared" ca="1" si="408"/>
        <v>534.57820199000003</v>
      </c>
      <c r="C1412" s="70">
        <f t="shared" si="409"/>
        <v>500</v>
      </c>
      <c r="D1412" s="11">
        <f ca="1">IF(A1412&lt;$B$1,VLOOKUP(A1412,[1]DI!$A$4:$B$15000,2),0)</f>
        <v>0.104</v>
      </c>
      <c r="E1412" s="70">
        <f t="shared" ca="1" si="410"/>
        <v>1.0003926999999999</v>
      </c>
      <c r="F1412" s="70">
        <f ca="1">(TRUNC(PRODUCT($E$12:$E1411),16))</f>
        <v>1.4243070925744501</v>
      </c>
      <c r="G1412" s="70">
        <f t="shared" ca="1" si="411"/>
        <v>1.3603438898356499</v>
      </c>
      <c r="H1412" s="70">
        <f t="shared" ca="1" si="412"/>
        <v>1.0470198799999999</v>
      </c>
      <c r="I1412" s="69">
        <f t="shared" si="407"/>
        <v>4.65E-2</v>
      </c>
      <c r="J1412" s="71">
        <f t="shared" si="413"/>
        <v>45366</v>
      </c>
      <c r="K1412" s="72">
        <f t="shared" si="414"/>
        <v>116</v>
      </c>
      <c r="L1412" s="73">
        <f t="shared" si="415"/>
        <v>116</v>
      </c>
      <c r="M1412" s="74">
        <f t="shared" si="416"/>
        <v>1.0211424099999999</v>
      </c>
      <c r="N1412" s="74">
        <f t="shared" ca="1" si="417"/>
        <v>1.0691564039999999</v>
      </c>
      <c r="O1412" s="73">
        <f t="shared" si="418"/>
        <v>0</v>
      </c>
      <c r="P1412" s="70">
        <f t="shared" ca="1" si="419"/>
        <v>34.578201989999997</v>
      </c>
      <c r="Q1412" s="70">
        <f t="shared" si="420"/>
        <v>0</v>
      </c>
      <c r="R1412" s="75" t="str">
        <f t="shared" si="421"/>
        <v>A+J=</v>
      </c>
      <c r="S1412" s="71">
        <f t="shared" si="422"/>
        <v>45551</v>
      </c>
    </row>
    <row r="1413" spans="1:19" x14ac:dyDescent="0.15">
      <c r="A1413" s="68">
        <f t="shared" si="406"/>
        <v>45534</v>
      </c>
      <c r="B1413" s="82">
        <f t="shared" ca="1" si="408"/>
        <v>534.88459250000005</v>
      </c>
      <c r="C1413" s="70">
        <f t="shared" si="409"/>
        <v>500</v>
      </c>
      <c r="D1413" s="11">
        <f ca="1">IF(A1413&lt;$B$1,VLOOKUP(A1413,[1]DI!$A$4:$B$15000,2),0)</f>
        <v>0.104</v>
      </c>
      <c r="E1413" s="70">
        <f t="shared" ca="1" si="410"/>
        <v>1.0003926999999999</v>
      </c>
      <c r="F1413" s="70">
        <f ca="1">(TRUNC(PRODUCT($E$12:$E1412),16))</f>
        <v>1.4248664179696999</v>
      </c>
      <c r="G1413" s="70">
        <f t="shared" ca="1" si="411"/>
        <v>1.3603438898356499</v>
      </c>
      <c r="H1413" s="70">
        <f t="shared" ca="1" si="412"/>
        <v>1.04743104</v>
      </c>
      <c r="I1413" s="69">
        <f t="shared" si="407"/>
        <v>4.65E-2</v>
      </c>
      <c r="J1413" s="71">
        <f t="shared" si="413"/>
        <v>45366</v>
      </c>
      <c r="K1413" s="72">
        <f t="shared" si="414"/>
        <v>117</v>
      </c>
      <c r="L1413" s="73">
        <f t="shared" si="415"/>
        <v>117</v>
      </c>
      <c r="M1413" s="74">
        <f t="shared" si="416"/>
        <v>1.021326602</v>
      </c>
      <c r="N1413" s="74">
        <f t="shared" ca="1" si="417"/>
        <v>1.069769185</v>
      </c>
      <c r="O1413" s="73">
        <f t="shared" si="418"/>
        <v>0</v>
      </c>
      <c r="P1413" s="70">
        <f t="shared" ca="1" si="419"/>
        <v>34.884592499999997</v>
      </c>
      <c r="Q1413" s="70">
        <f t="shared" si="420"/>
        <v>0</v>
      </c>
      <c r="R1413" s="75" t="str">
        <f t="shared" si="421"/>
        <v>A+J=</v>
      </c>
      <c r="S1413" s="71">
        <f t="shared" si="422"/>
        <v>45551</v>
      </c>
    </row>
    <row r="1414" spans="1:19" x14ac:dyDescent="0.15">
      <c r="A1414" s="68">
        <f t="shared" si="406"/>
        <v>45535</v>
      </c>
      <c r="B1414" s="82">
        <f t="shared" ca="1" si="408"/>
        <v>535.19116299999996</v>
      </c>
      <c r="C1414" s="70">
        <f t="shared" si="409"/>
        <v>500</v>
      </c>
      <c r="D1414" s="11">
        <f ca="1">IF(A1414&lt;$B$1,VLOOKUP(A1414,[1]DI!$A$4:$B$15000,2),0)</f>
        <v>0</v>
      </c>
      <c r="E1414" s="70">
        <f t="shared" ca="1" si="410"/>
        <v>1</v>
      </c>
      <c r="F1414" s="70">
        <f ca="1">(TRUNC(PRODUCT($E$12:$E1413),16))</f>
        <v>1.4254259630120401</v>
      </c>
      <c r="G1414" s="70">
        <f t="shared" ca="1" si="411"/>
        <v>1.3603438898356499</v>
      </c>
      <c r="H1414" s="70">
        <f t="shared" ca="1" si="412"/>
        <v>1.0478423699999999</v>
      </c>
      <c r="I1414" s="69">
        <f t="shared" si="407"/>
        <v>4.65E-2</v>
      </c>
      <c r="J1414" s="71">
        <f t="shared" si="413"/>
        <v>45366</v>
      </c>
      <c r="K1414" s="72">
        <f t="shared" si="414"/>
        <v>117</v>
      </c>
      <c r="L1414" s="73">
        <f t="shared" si="415"/>
        <v>118</v>
      </c>
      <c r="M1414" s="74">
        <f t="shared" si="416"/>
        <v>1.021510827</v>
      </c>
      <c r="N1414" s="74">
        <f t="shared" ca="1" si="417"/>
        <v>1.0703823260000001</v>
      </c>
      <c r="O1414" s="73">
        <f t="shared" si="418"/>
        <v>0</v>
      </c>
      <c r="P1414" s="70">
        <f t="shared" ca="1" si="419"/>
        <v>35.191163000000003</v>
      </c>
      <c r="Q1414" s="70">
        <f t="shared" si="420"/>
        <v>0</v>
      </c>
      <c r="R1414" s="75" t="str">
        <f t="shared" si="421"/>
        <v>A+J=</v>
      </c>
      <c r="S1414" s="71">
        <f t="shared" si="422"/>
        <v>45551</v>
      </c>
    </row>
    <row r="1415" spans="1:19" x14ac:dyDescent="0.15">
      <c r="A1415" s="68">
        <f t="shared" si="406"/>
        <v>45536</v>
      </c>
      <c r="B1415" s="82">
        <f t="shared" ca="1" si="408"/>
        <v>535.19116299999996</v>
      </c>
      <c r="C1415" s="70">
        <f t="shared" si="409"/>
        <v>500</v>
      </c>
      <c r="D1415" s="11">
        <f ca="1">IF(A1415&lt;$B$1,VLOOKUP(A1415,[1]DI!$A$4:$B$15000,2),0)</f>
        <v>0</v>
      </c>
      <c r="E1415" s="70">
        <f t="shared" ca="1" si="410"/>
        <v>1</v>
      </c>
      <c r="F1415" s="70">
        <f ca="1">(TRUNC(PRODUCT($E$12:$E1414),16))</f>
        <v>1.4254259630120401</v>
      </c>
      <c r="G1415" s="70">
        <f t="shared" ca="1" si="411"/>
        <v>1.3603438898356499</v>
      </c>
      <c r="H1415" s="70">
        <f t="shared" ca="1" si="412"/>
        <v>1.0478423699999999</v>
      </c>
      <c r="I1415" s="69">
        <f t="shared" si="407"/>
        <v>4.65E-2</v>
      </c>
      <c r="J1415" s="71">
        <f t="shared" si="413"/>
        <v>45366</v>
      </c>
      <c r="K1415" s="72">
        <f t="shared" si="414"/>
        <v>117</v>
      </c>
      <c r="L1415" s="73">
        <f t="shared" si="415"/>
        <v>118</v>
      </c>
      <c r="M1415" s="74">
        <f t="shared" si="416"/>
        <v>1.021510827</v>
      </c>
      <c r="N1415" s="74">
        <f t="shared" ca="1" si="417"/>
        <v>1.0703823260000001</v>
      </c>
      <c r="O1415" s="73">
        <f t="shared" si="418"/>
        <v>0</v>
      </c>
      <c r="P1415" s="70">
        <f t="shared" ca="1" si="419"/>
        <v>35.191163000000003</v>
      </c>
      <c r="Q1415" s="70">
        <f t="shared" si="420"/>
        <v>0</v>
      </c>
      <c r="R1415" s="75" t="str">
        <f t="shared" si="421"/>
        <v>A+J=</v>
      </c>
      <c r="S1415" s="71">
        <f t="shared" si="422"/>
        <v>45551</v>
      </c>
    </row>
    <row r="1416" spans="1:19" x14ac:dyDescent="0.15">
      <c r="A1416" s="68">
        <f t="shared" si="406"/>
        <v>45537</v>
      </c>
      <c r="B1416" s="82">
        <f t="shared" ca="1" si="408"/>
        <v>535.19116299999996</v>
      </c>
      <c r="C1416" s="70">
        <f t="shared" si="409"/>
        <v>500</v>
      </c>
      <c r="D1416" s="11">
        <f ca="1">IF(A1416&lt;$B$1,VLOOKUP(A1416,[1]DI!$A$4:$B$15000,2),0)</f>
        <v>0.104</v>
      </c>
      <c r="E1416" s="70">
        <f t="shared" ca="1" si="410"/>
        <v>1.0003926999999999</v>
      </c>
      <c r="F1416" s="70">
        <f ca="1">(TRUNC(PRODUCT($E$12:$E1415),16))</f>
        <v>1.4254259630120401</v>
      </c>
      <c r="G1416" s="70">
        <f t="shared" ca="1" si="411"/>
        <v>1.3603438898356499</v>
      </c>
      <c r="H1416" s="70">
        <f t="shared" ca="1" si="412"/>
        <v>1.0478423699999999</v>
      </c>
      <c r="I1416" s="69">
        <f t="shared" si="407"/>
        <v>4.65E-2</v>
      </c>
      <c r="J1416" s="71">
        <f t="shared" si="413"/>
        <v>45366</v>
      </c>
      <c r="K1416" s="72">
        <f t="shared" si="414"/>
        <v>118</v>
      </c>
      <c r="L1416" s="73">
        <f t="shared" si="415"/>
        <v>118</v>
      </c>
      <c r="M1416" s="74">
        <f t="shared" si="416"/>
        <v>1.021510827</v>
      </c>
      <c r="N1416" s="74">
        <f t="shared" ca="1" si="417"/>
        <v>1.0703823260000001</v>
      </c>
      <c r="O1416" s="73">
        <f t="shared" si="418"/>
        <v>0</v>
      </c>
      <c r="P1416" s="70">
        <f t="shared" ca="1" si="419"/>
        <v>35.191163000000003</v>
      </c>
      <c r="Q1416" s="70">
        <f t="shared" si="420"/>
        <v>0</v>
      </c>
      <c r="R1416" s="75" t="str">
        <f t="shared" si="421"/>
        <v>A+J=</v>
      </c>
      <c r="S1416" s="71">
        <f t="shared" si="422"/>
        <v>45551</v>
      </c>
    </row>
    <row r="1417" spans="1:19" x14ac:dyDescent="0.15">
      <c r="A1417" s="68">
        <f t="shared" si="406"/>
        <v>45538</v>
      </c>
      <c r="B1417" s="82">
        <f t="shared" ca="1" si="408"/>
        <v>535.49790849999999</v>
      </c>
      <c r="C1417" s="70">
        <f t="shared" si="409"/>
        <v>500</v>
      </c>
      <c r="D1417" s="11">
        <f ca="1">IF(A1417&lt;$B$1,VLOOKUP(A1417,[1]DI!$A$4:$B$15000,2),0)</f>
        <v>0.104</v>
      </c>
      <c r="E1417" s="70">
        <f t="shared" ca="1" si="410"/>
        <v>1.0003926999999999</v>
      </c>
      <c r="F1417" s="70">
        <f ca="1">(TRUNC(PRODUCT($E$12:$E1416),16))</f>
        <v>1.4259857277877099</v>
      </c>
      <c r="G1417" s="70">
        <f t="shared" ca="1" si="411"/>
        <v>1.3603438898356499</v>
      </c>
      <c r="H1417" s="70">
        <f t="shared" ca="1" si="412"/>
        <v>1.04825386</v>
      </c>
      <c r="I1417" s="69">
        <f t="shared" si="407"/>
        <v>4.65E-2</v>
      </c>
      <c r="J1417" s="71">
        <f t="shared" si="413"/>
        <v>45366</v>
      </c>
      <c r="K1417" s="72">
        <f t="shared" si="414"/>
        <v>119</v>
      </c>
      <c r="L1417" s="73">
        <f t="shared" si="415"/>
        <v>119</v>
      </c>
      <c r="M1417" s="74">
        <f t="shared" si="416"/>
        <v>1.0216950849999999</v>
      </c>
      <c r="N1417" s="74">
        <f t="shared" ca="1" si="417"/>
        <v>1.070995817</v>
      </c>
      <c r="O1417" s="73">
        <f t="shared" si="418"/>
        <v>0</v>
      </c>
      <c r="P1417" s="70">
        <f t="shared" ca="1" si="419"/>
        <v>35.497908500000001</v>
      </c>
      <c r="Q1417" s="70">
        <f t="shared" si="420"/>
        <v>0</v>
      </c>
      <c r="R1417" s="75" t="str">
        <f t="shared" si="421"/>
        <v>A+J=</v>
      </c>
      <c r="S1417" s="71">
        <f t="shared" si="422"/>
        <v>45551</v>
      </c>
    </row>
    <row r="1418" spans="1:19" x14ac:dyDescent="0.15">
      <c r="A1418" s="68">
        <f t="shared" si="406"/>
        <v>45539</v>
      </c>
      <c r="B1418" s="82">
        <f t="shared" ca="1" si="408"/>
        <v>535.80482900000004</v>
      </c>
      <c r="C1418" s="70">
        <f t="shared" si="409"/>
        <v>500</v>
      </c>
      <c r="D1418" s="11">
        <f ca="1">IF(A1418&lt;$B$1,VLOOKUP(A1418,[1]DI!$A$4:$B$15000,2),0)</f>
        <v>0.104</v>
      </c>
      <c r="E1418" s="70">
        <f t="shared" ca="1" si="410"/>
        <v>1.0003926999999999</v>
      </c>
      <c r="F1418" s="70">
        <f ca="1">(TRUNC(PRODUCT($E$12:$E1417),16))</f>
        <v>1.4265457123830101</v>
      </c>
      <c r="G1418" s="70">
        <f t="shared" ca="1" si="411"/>
        <v>1.3603438898356499</v>
      </c>
      <c r="H1418" s="70">
        <f t="shared" ca="1" si="412"/>
        <v>1.04866551</v>
      </c>
      <c r="I1418" s="69">
        <f t="shared" si="407"/>
        <v>4.65E-2</v>
      </c>
      <c r="J1418" s="71">
        <f t="shared" si="413"/>
        <v>45366</v>
      </c>
      <c r="K1418" s="72">
        <f t="shared" si="414"/>
        <v>120</v>
      </c>
      <c r="L1418" s="73">
        <f t="shared" si="415"/>
        <v>120</v>
      </c>
      <c r="M1418" s="74">
        <f t="shared" si="416"/>
        <v>1.0218793770000001</v>
      </c>
      <c r="N1418" s="74">
        <f t="shared" ca="1" si="417"/>
        <v>1.0716096580000001</v>
      </c>
      <c r="O1418" s="73">
        <f t="shared" si="418"/>
        <v>0</v>
      </c>
      <c r="P1418" s="70">
        <f t="shared" ca="1" si="419"/>
        <v>35.804828999999998</v>
      </c>
      <c r="Q1418" s="70">
        <f t="shared" si="420"/>
        <v>0</v>
      </c>
      <c r="R1418" s="75" t="str">
        <f t="shared" si="421"/>
        <v>A+J=</v>
      </c>
      <c r="S1418" s="71">
        <f t="shared" si="422"/>
        <v>45551</v>
      </c>
    </row>
    <row r="1419" spans="1:19" x14ac:dyDescent="0.15">
      <c r="A1419" s="68">
        <f t="shared" si="406"/>
        <v>45540</v>
      </c>
      <c r="B1419" s="82">
        <f t="shared" ca="1" si="408"/>
        <v>536.11192449999999</v>
      </c>
      <c r="C1419" s="70">
        <f t="shared" si="409"/>
        <v>500</v>
      </c>
      <c r="D1419" s="11">
        <f ca="1">IF(A1419&lt;$B$1,VLOOKUP(A1419,[1]DI!$A$4:$B$15000,2),0)</f>
        <v>0.104</v>
      </c>
      <c r="E1419" s="70">
        <f t="shared" ca="1" si="410"/>
        <v>1.0003926999999999</v>
      </c>
      <c r="F1419" s="70">
        <f ca="1">(TRUNC(PRODUCT($E$12:$E1418),16))</f>
        <v>1.4271059168842699</v>
      </c>
      <c r="G1419" s="70">
        <f t="shared" ca="1" si="411"/>
        <v>1.3603438898356499</v>
      </c>
      <c r="H1419" s="70">
        <f t="shared" ca="1" si="412"/>
        <v>1.0490773200000001</v>
      </c>
      <c r="I1419" s="69">
        <f t="shared" si="407"/>
        <v>4.65E-2</v>
      </c>
      <c r="J1419" s="71">
        <f t="shared" si="413"/>
        <v>45366</v>
      </c>
      <c r="K1419" s="72">
        <f t="shared" si="414"/>
        <v>121</v>
      </c>
      <c r="L1419" s="73">
        <f t="shared" si="415"/>
        <v>121</v>
      </c>
      <c r="M1419" s="74">
        <f t="shared" si="416"/>
        <v>1.0220637020000001</v>
      </c>
      <c r="N1419" s="74">
        <f t="shared" ca="1" si="417"/>
        <v>1.072223849</v>
      </c>
      <c r="O1419" s="73">
        <f t="shared" si="418"/>
        <v>0</v>
      </c>
      <c r="P1419" s="70">
        <f t="shared" ca="1" si="419"/>
        <v>36.111924500000001</v>
      </c>
      <c r="Q1419" s="70">
        <f t="shared" si="420"/>
        <v>0</v>
      </c>
      <c r="R1419" s="75" t="str">
        <f t="shared" si="421"/>
        <v>A+J=</v>
      </c>
      <c r="S1419" s="71">
        <f t="shared" si="422"/>
        <v>45551</v>
      </c>
    </row>
    <row r="1420" spans="1:19" x14ac:dyDescent="0.15">
      <c r="A1420" s="68">
        <f t="shared" si="406"/>
        <v>45541</v>
      </c>
      <c r="B1420" s="82">
        <f t="shared" ca="1" si="408"/>
        <v>536.41919548999999</v>
      </c>
      <c r="C1420" s="70">
        <f t="shared" si="409"/>
        <v>500</v>
      </c>
      <c r="D1420" s="11">
        <f ca="1">IF(A1420&lt;$B$1,VLOOKUP(A1420,[1]DI!$A$4:$B$15000,2),0)</f>
        <v>0.104</v>
      </c>
      <c r="E1420" s="70">
        <f t="shared" ca="1" si="410"/>
        <v>1.0003926999999999</v>
      </c>
      <c r="F1420" s="70">
        <f ca="1">(TRUNC(PRODUCT($E$12:$E1419),16))</f>
        <v>1.4276663413778301</v>
      </c>
      <c r="G1420" s="70">
        <f t="shared" ca="1" si="411"/>
        <v>1.3603438898356499</v>
      </c>
      <c r="H1420" s="70">
        <f t="shared" ca="1" si="412"/>
        <v>1.0494892899999999</v>
      </c>
      <c r="I1420" s="69">
        <f t="shared" si="407"/>
        <v>4.65E-2</v>
      </c>
      <c r="J1420" s="71">
        <f t="shared" si="413"/>
        <v>45366</v>
      </c>
      <c r="K1420" s="72">
        <f t="shared" si="414"/>
        <v>122</v>
      </c>
      <c r="L1420" s="73">
        <f t="shared" si="415"/>
        <v>122</v>
      </c>
      <c r="M1420" s="74">
        <f t="shared" si="416"/>
        <v>1.0222480599999999</v>
      </c>
      <c r="N1420" s="74">
        <f t="shared" ca="1" si="417"/>
        <v>1.0728383909999999</v>
      </c>
      <c r="O1420" s="73">
        <f t="shared" si="418"/>
        <v>0</v>
      </c>
      <c r="P1420" s="70">
        <f t="shared" ca="1" si="419"/>
        <v>36.41919549</v>
      </c>
      <c r="Q1420" s="70">
        <f t="shared" si="420"/>
        <v>0</v>
      </c>
      <c r="R1420" s="75" t="str">
        <f t="shared" si="421"/>
        <v>A+J=</v>
      </c>
      <c r="S1420" s="71">
        <f t="shared" si="422"/>
        <v>45551</v>
      </c>
    </row>
    <row r="1421" spans="1:19" x14ac:dyDescent="0.15">
      <c r="A1421" s="68">
        <f t="shared" ref="A1421:A1484" si="423">(A1420+1)</f>
        <v>45542</v>
      </c>
      <c r="B1421" s="82">
        <f t="shared" ca="1" si="408"/>
        <v>536.72664150000003</v>
      </c>
      <c r="C1421" s="70">
        <f t="shared" si="409"/>
        <v>500</v>
      </c>
      <c r="D1421" s="11">
        <f ca="1">IF(A1421&lt;$B$1,VLOOKUP(A1421,[1]DI!$A$4:$B$15000,2),0)</f>
        <v>0</v>
      </c>
      <c r="E1421" s="70">
        <f t="shared" ca="1" si="410"/>
        <v>1</v>
      </c>
      <c r="F1421" s="70">
        <f ca="1">(TRUNC(PRODUCT($E$12:$E1420),16))</f>
        <v>1.42822698595009</v>
      </c>
      <c r="G1421" s="70">
        <f t="shared" ca="1" si="411"/>
        <v>1.3603438898356499</v>
      </c>
      <c r="H1421" s="70">
        <f t="shared" ca="1" si="412"/>
        <v>1.0499014200000001</v>
      </c>
      <c r="I1421" s="69">
        <f t="shared" ref="I1421:I1484" si="424">I1420</f>
        <v>4.65E-2</v>
      </c>
      <c r="J1421" s="71">
        <f t="shared" si="413"/>
        <v>45366</v>
      </c>
      <c r="K1421" s="72">
        <f t="shared" si="414"/>
        <v>122</v>
      </c>
      <c r="L1421" s="73">
        <f t="shared" si="415"/>
        <v>123</v>
      </c>
      <c r="M1421" s="74">
        <f t="shared" si="416"/>
        <v>1.0224324520000001</v>
      </c>
      <c r="N1421" s="74">
        <f t="shared" ca="1" si="417"/>
        <v>1.0734532830000001</v>
      </c>
      <c r="O1421" s="73">
        <f t="shared" si="418"/>
        <v>0</v>
      </c>
      <c r="P1421" s="70">
        <f t="shared" ca="1" si="419"/>
        <v>36.726641499999999</v>
      </c>
      <c r="Q1421" s="70">
        <f t="shared" si="420"/>
        <v>0</v>
      </c>
      <c r="R1421" s="75" t="str">
        <f t="shared" si="421"/>
        <v>A+J=</v>
      </c>
      <c r="S1421" s="71">
        <f t="shared" si="422"/>
        <v>45551</v>
      </c>
    </row>
    <row r="1422" spans="1:19" x14ac:dyDescent="0.15">
      <c r="A1422" s="68">
        <f t="shared" si="423"/>
        <v>45543</v>
      </c>
      <c r="B1422" s="82">
        <f t="shared" ca="1" si="408"/>
        <v>536.72664150000003</v>
      </c>
      <c r="C1422" s="70">
        <f t="shared" si="409"/>
        <v>500</v>
      </c>
      <c r="D1422" s="11">
        <f ca="1">IF(A1422&lt;$B$1,VLOOKUP(A1422,[1]DI!$A$4:$B$15000,2),0)</f>
        <v>0</v>
      </c>
      <c r="E1422" s="70">
        <f t="shared" ca="1" si="410"/>
        <v>1</v>
      </c>
      <c r="F1422" s="70">
        <f ca="1">(TRUNC(PRODUCT($E$12:$E1421),16))</f>
        <v>1.42822698595009</v>
      </c>
      <c r="G1422" s="70">
        <f t="shared" ca="1" si="411"/>
        <v>1.3603438898356499</v>
      </c>
      <c r="H1422" s="70">
        <f t="shared" ca="1" si="412"/>
        <v>1.0499014200000001</v>
      </c>
      <c r="I1422" s="69">
        <f t="shared" si="424"/>
        <v>4.65E-2</v>
      </c>
      <c r="J1422" s="71">
        <f t="shared" si="413"/>
        <v>45366</v>
      </c>
      <c r="K1422" s="72">
        <f t="shared" si="414"/>
        <v>122</v>
      </c>
      <c r="L1422" s="73">
        <f t="shared" si="415"/>
        <v>123</v>
      </c>
      <c r="M1422" s="74">
        <f t="shared" si="416"/>
        <v>1.0224324520000001</v>
      </c>
      <c r="N1422" s="74">
        <f t="shared" ca="1" si="417"/>
        <v>1.0734532830000001</v>
      </c>
      <c r="O1422" s="73">
        <f t="shared" si="418"/>
        <v>0</v>
      </c>
      <c r="P1422" s="70">
        <f t="shared" ca="1" si="419"/>
        <v>36.726641499999999</v>
      </c>
      <c r="Q1422" s="70">
        <f t="shared" si="420"/>
        <v>0</v>
      </c>
      <c r="R1422" s="75" t="str">
        <f t="shared" si="421"/>
        <v>A+J=</v>
      </c>
      <c r="S1422" s="71">
        <f t="shared" si="422"/>
        <v>45551</v>
      </c>
    </row>
    <row r="1423" spans="1:19" x14ac:dyDescent="0.15">
      <c r="A1423" s="68">
        <f t="shared" si="423"/>
        <v>45544</v>
      </c>
      <c r="B1423" s="82">
        <f t="shared" ca="1" si="408"/>
        <v>536.72664150000003</v>
      </c>
      <c r="C1423" s="70">
        <f t="shared" si="409"/>
        <v>500</v>
      </c>
      <c r="D1423" s="11">
        <f ca="1">IF(A1423&lt;$B$1,VLOOKUP(A1423,[1]DI!$A$4:$B$15000,2),0)</f>
        <v>0.104</v>
      </c>
      <c r="E1423" s="70">
        <f t="shared" ca="1" si="410"/>
        <v>1.0003926999999999</v>
      </c>
      <c r="F1423" s="70">
        <f ca="1">(TRUNC(PRODUCT($E$12:$E1422),16))</f>
        <v>1.42822698595009</v>
      </c>
      <c r="G1423" s="70">
        <f t="shared" ca="1" si="411"/>
        <v>1.3603438898356499</v>
      </c>
      <c r="H1423" s="70">
        <f t="shared" ca="1" si="412"/>
        <v>1.0499014200000001</v>
      </c>
      <c r="I1423" s="69">
        <f t="shared" si="424"/>
        <v>4.65E-2</v>
      </c>
      <c r="J1423" s="71">
        <f t="shared" si="413"/>
        <v>45366</v>
      </c>
      <c r="K1423" s="72">
        <f t="shared" si="414"/>
        <v>123</v>
      </c>
      <c r="L1423" s="73">
        <f t="shared" si="415"/>
        <v>123</v>
      </c>
      <c r="M1423" s="74">
        <f t="shared" si="416"/>
        <v>1.0224324520000001</v>
      </c>
      <c r="N1423" s="74">
        <f t="shared" ca="1" si="417"/>
        <v>1.0734532830000001</v>
      </c>
      <c r="O1423" s="73">
        <f t="shared" si="418"/>
        <v>0</v>
      </c>
      <c r="P1423" s="70">
        <f t="shared" ca="1" si="419"/>
        <v>36.726641499999999</v>
      </c>
      <c r="Q1423" s="70">
        <f t="shared" si="420"/>
        <v>0</v>
      </c>
      <c r="R1423" s="75" t="str">
        <f t="shared" si="421"/>
        <v>A+J=</v>
      </c>
      <c r="S1423" s="71">
        <f t="shared" si="422"/>
        <v>45551</v>
      </c>
    </row>
    <row r="1424" spans="1:19" x14ac:dyDescent="0.15">
      <c r="A1424" s="68">
        <f t="shared" si="423"/>
        <v>45545</v>
      </c>
      <c r="B1424" s="82">
        <f t="shared" ca="1" si="408"/>
        <v>537.034268</v>
      </c>
      <c r="C1424" s="70">
        <f t="shared" si="409"/>
        <v>500</v>
      </c>
      <c r="D1424" s="11">
        <f ca="1">IF(A1424&lt;$B$1,VLOOKUP(A1424,[1]DI!$A$4:$B$15000,2),0)</f>
        <v>0.104</v>
      </c>
      <c r="E1424" s="70">
        <f t="shared" ca="1" si="410"/>
        <v>1.0003926999999999</v>
      </c>
      <c r="F1424" s="70">
        <f ca="1">(TRUNC(PRODUCT($E$12:$E1423),16))</f>
        <v>1.4287878506874701</v>
      </c>
      <c r="G1424" s="70">
        <f t="shared" ca="1" si="411"/>
        <v>1.3603438898356499</v>
      </c>
      <c r="H1424" s="70">
        <f t="shared" ca="1" si="412"/>
        <v>1.0503137199999999</v>
      </c>
      <c r="I1424" s="69">
        <f t="shared" si="424"/>
        <v>4.65E-2</v>
      </c>
      <c r="J1424" s="71">
        <f t="shared" si="413"/>
        <v>45366</v>
      </c>
      <c r="K1424" s="72">
        <f t="shared" si="414"/>
        <v>124</v>
      </c>
      <c r="L1424" s="73">
        <f t="shared" si="415"/>
        <v>124</v>
      </c>
      <c r="M1424" s="74">
        <f t="shared" si="416"/>
        <v>1.0226168769999999</v>
      </c>
      <c r="N1424" s="74">
        <f t="shared" ca="1" si="417"/>
        <v>1.074068536</v>
      </c>
      <c r="O1424" s="73">
        <f t="shared" si="418"/>
        <v>0</v>
      </c>
      <c r="P1424" s="70">
        <f t="shared" ca="1" si="419"/>
        <v>37.034267999999997</v>
      </c>
      <c r="Q1424" s="70">
        <f t="shared" si="420"/>
        <v>0</v>
      </c>
      <c r="R1424" s="75" t="str">
        <f t="shared" si="421"/>
        <v>A+J=</v>
      </c>
      <c r="S1424" s="71">
        <f t="shared" si="422"/>
        <v>45551</v>
      </c>
    </row>
    <row r="1425" spans="1:19" x14ac:dyDescent="0.15">
      <c r="A1425" s="68">
        <f t="shared" si="423"/>
        <v>45546</v>
      </c>
      <c r="B1425" s="82">
        <f t="shared" ca="1" si="408"/>
        <v>537.34207000000004</v>
      </c>
      <c r="C1425" s="70">
        <f t="shared" si="409"/>
        <v>500</v>
      </c>
      <c r="D1425" s="11">
        <f ca="1">IF(A1425&lt;$B$1,VLOOKUP(A1425,[1]DI!$A$4:$B$15000,2),0)</f>
        <v>0.104</v>
      </c>
      <c r="E1425" s="70">
        <f t="shared" ca="1" si="410"/>
        <v>1.0003926999999999</v>
      </c>
      <c r="F1425" s="70">
        <f ca="1">(TRUNC(PRODUCT($E$12:$E1424),16))</f>
        <v>1.42934893567643</v>
      </c>
      <c r="G1425" s="70">
        <f t="shared" ca="1" si="411"/>
        <v>1.3603438898356499</v>
      </c>
      <c r="H1425" s="70">
        <f t="shared" ca="1" si="412"/>
        <v>1.0507261800000001</v>
      </c>
      <c r="I1425" s="69">
        <f t="shared" si="424"/>
        <v>4.65E-2</v>
      </c>
      <c r="J1425" s="71">
        <f t="shared" si="413"/>
        <v>45366</v>
      </c>
      <c r="K1425" s="72">
        <f t="shared" si="414"/>
        <v>125</v>
      </c>
      <c r="L1425" s="73">
        <f t="shared" si="415"/>
        <v>125</v>
      </c>
      <c r="M1425" s="74">
        <f t="shared" si="416"/>
        <v>1.022801335</v>
      </c>
      <c r="N1425" s="74">
        <f t="shared" ca="1" si="417"/>
        <v>1.07468414</v>
      </c>
      <c r="O1425" s="73">
        <f t="shared" si="418"/>
        <v>0</v>
      </c>
      <c r="P1425" s="70">
        <f t="shared" ca="1" si="419"/>
        <v>37.34207</v>
      </c>
      <c r="Q1425" s="70">
        <f t="shared" si="420"/>
        <v>0</v>
      </c>
      <c r="R1425" s="75" t="str">
        <f t="shared" si="421"/>
        <v>A+J=</v>
      </c>
      <c r="S1425" s="71">
        <f t="shared" si="422"/>
        <v>45551</v>
      </c>
    </row>
    <row r="1426" spans="1:19" x14ac:dyDescent="0.15">
      <c r="A1426" s="68">
        <f t="shared" si="423"/>
        <v>45547</v>
      </c>
      <c r="B1426" s="82">
        <f t="shared" ca="1" si="408"/>
        <v>537.65004699999997</v>
      </c>
      <c r="C1426" s="70">
        <f t="shared" si="409"/>
        <v>500</v>
      </c>
      <c r="D1426" s="11">
        <f ca="1">IF(A1426&lt;$B$1,VLOOKUP(A1426,[1]DI!$A$4:$B$15000,2),0)</f>
        <v>0.104</v>
      </c>
      <c r="E1426" s="70">
        <f t="shared" ca="1" si="410"/>
        <v>1.0003926999999999</v>
      </c>
      <c r="F1426" s="70">
        <f ca="1">(TRUNC(PRODUCT($E$12:$E1425),16))</f>
        <v>1.4299102410034701</v>
      </c>
      <c r="G1426" s="70">
        <f t="shared" ca="1" si="411"/>
        <v>1.3603438898356499</v>
      </c>
      <c r="H1426" s="70">
        <f t="shared" ca="1" si="412"/>
        <v>1.0511387999999999</v>
      </c>
      <c r="I1426" s="69">
        <f t="shared" si="424"/>
        <v>4.65E-2</v>
      </c>
      <c r="J1426" s="71">
        <f t="shared" si="413"/>
        <v>45366</v>
      </c>
      <c r="K1426" s="72">
        <f t="shared" si="414"/>
        <v>126</v>
      </c>
      <c r="L1426" s="73">
        <f t="shared" si="415"/>
        <v>126</v>
      </c>
      <c r="M1426" s="74">
        <f t="shared" si="416"/>
        <v>1.022985826</v>
      </c>
      <c r="N1426" s="74">
        <f t="shared" ca="1" si="417"/>
        <v>1.0753000939999999</v>
      </c>
      <c r="O1426" s="73">
        <f t="shared" si="418"/>
        <v>0</v>
      </c>
      <c r="P1426" s="70">
        <f t="shared" ca="1" si="419"/>
        <v>37.650047000000001</v>
      </c>
      <c r="Q1426" s="70">
        <f t="shared" si="420"/>
        <v>0</v>
      </c>
      <c r="R1426" s="75" t="str">
        <f t="shared" si="421"/>
        <v>A+J=</v>
      </c>
      <c r="S1426" s="71">
        <f t="shared" si="422"/>
        <v>45551</v>
      </c>
    </row>
    <row r="1427" spans="1:19" x14ac:dyDescent="0.15">
      <c r="A1427" s="68">
        <f t="shared" si="423"/>
        <v>45548</v>
      </c>
      <c r="B1427" s="82">
        <f t="shared" ca="1" si="408"/>
        <v>537.95819900000004</v>
      </c>
      <c r="C1427" s="70">
        <f t="shared" si="409"/>
        <v>500</v>
      </c>
      <c r="D1427" s="11">
        <f ca="1">IF(A1427&lt;$B$1,VLOOKUP(A1427,[1]DI!$A$4:$B$15000,2),0)</f>
        <v>0.104</v>
      </c>
      <c r="E1427" s="70">
        <f t="shared" ca="1" si="410"/>
        <v>1.0003926999999999</v>
      </c>
      <c r="F1427" s="70">
        <f ca="1">(TRUNC(PRODUCT($E$12:$E1426),16))</f>
        <v>1.4304717667551099</v>
      </c>
      <c r="G1427" s="70">
        <f t="shared" ca="1" si="411"/>
        <v>1.3603438898356499</v>
      </c>
      <c r="H1427" s="70">
        <f t="shared" ca="1" si="412"/>
        <v>1.0515515799999999</v>
      </c>
      <c r="I1427" s="69">
        <f t="shared" si="424"/>
        <v>4.65E-2</v>
      </c>
      <c r="J1427" s="71">
        <f t="shared" si="413"/>
        <v>45366</v>
      </c>
      <c r="K1427" s="72">
        <f t="shared" si="414"/>
        <v>127</v>
      </c>
      <c r="L1427" s="73">
        <f t="shared" si="415"/>
        <v>127</v>
      </c>
      <c r="M1427" s="74">
        <f t="shared" si="416"/>
        <v>1.02317035</v>
      </c>
      <c r="N1427" s="74">
        <f t="shared" ca="1" si="417"/>
        <v>1.0759163979999999</v>
      </c>
      <c r="O1427" s="73">
        <f t="shared" si="418"/>
        <v>0</v>
      </c>
      <c r="P1427" s="70">
        <f t="shared" ca="1" si="419"/>
        <v>37.958199</v>
      </c>
      <c r="Q1427" s="70">
        <f t="shared" si="420"/>
        <v>0</v>
      </c>
      <c r="R1427" s="75" t="str">
        <f t="shared" si="421"/>
        <v>A+J=</v>
      </c>
      <c r="S1427" s="71">
        <f t="shared" si="422"/>
        <v>45551</v>
      </c>
    </row>
    <row r="1428" spans="1:19" x14ac:dyDescent="0.15">
      <c r="A1428" s="68">
        <f t="shared" si="423"/>
        <v>45549</v>
      </c>
      <c r="B1428" s="82">
        <f t="shared" ca="1" si="408"/>
        <v>538.26652750000005</v>
      </c>
      <c r="C1428" s="70">
        <f t="shared" si="409"/>
        <v>500</v>
      </c>
      <c r="D1428" s="11">
        <f ca="1">IF(A1428&lt;$B$1,VLOOKUP(A1428,[1]DI!$A$4:$B$15000,2),0)</f>
        <v>0</v>
      </c>
      <c r="E1428" s="70">
        <f t="shared" ca="1" si="410"/>
        <v>1</v>
      </c>
      <c r="F1428" s="70">
        <f ca="1">(TRUNC(PRODUCT($E$12:$E1427),16))</f>
        <v>1.4310335130179199</v>
      </c>
      <c r="G1428" s="70">
        <f t="shared" ca="1" si="411"/>
        <v>1.3603438898356499</v>
      </c>
      <c r="H1428" s="70">
        <f t="shared" ca="1" si="412"/>
        <v>1.0519645200000001</v>
      </c>
      <c r="I1428" s="69">
        <f t="shared" si="424"/>
        <v>4.65E-2</v>
      </c>
      <c r="J1428" s="71">
        <f t="shared" si="413"/>
        <v>45366</v>
      </c>
      <c r="K1428" s="72">
        <f t="shared" si="414"/>
        <v>127</v>
      </c>
      <c r="L1428" s="73">
        <f t="shared" si="415"/>
        <v>128</v>
      </c>
      <c r="M1428" s="74">
        <f t="shared" si="416"/>
        <v>1.023354908</v>
      </c>
      <c r="N1428" s="74">
        <f t="shared" ca="1" si="417"/>
        <v>1.0765330550000001</v>
      </c>
      <c r="O1428" s="73">
        <f t="shared" si="418"/>
        <v>0</v>
      </c>
      <c r="P1428" s="70">
        <f t="shared" ca="1" si="419"/>
        <v>38.266527500000002</v>
      </c>
      <c r="Q1428" s="70">
        <f t="shared" si="420"/>
        <v>0</v>
      </c>
      <c r="R1428" s="75" t="str">
        <f t="shared" si="421"/>
        <v>A+J=</v>
      </c>
      <c r="S1428" s="71">
        <f t="shared" si="422"/>
        <v>45551</v>
      </c>
    </row>
    <row r="1429" spans="1:19" x14ac:dyDescent="0.15">
      <c r="A1429" s="68">
        <f t="shared" si="423"/>
        <v>45550</v>
      </c>
      <c r="B1429" s="82">
        <f t="shared" ca="1" si="408"/>
        <v>538.26652750000005</v>
      </c>
      <c r="C1429" s="70">
        <f t="shared" si="409"/>
        <v>500</v>
      </c>
      <c r="D1429" s="11">
        <f ca="1">IF(A1429&lt;$B$1,VLOOKUP(A1429,[1]DI!$A$4:$B$15000,2),0)</f>
        <v>0</v>
      </c>
      <c r="E1429" s="70">
        <f t="shared" ca="1" si="410"/>
        <v>1</v>
      </c>
      <c r="F1429" s="70">
        <f ca="1">(TRUNC(PRODUCT($E$12:$E1428),16))</f>
        <v>1.4310335130179199</v>
      </c>
      <c r="G1429" s="70">
        <f t="shared" ca="1" si="411"/>
        <v>1.3603438898356499</v>
      </c>
      <c r="H1429" s="70">
        <f t="shared" ca="1" si="412"/>
        <v>1.0519645200000001</v>
      </c>
      <c r="I1429" s="69">
        <f t="shared" si="424"/>
        <v>4.65E-2</v>
      </c>
      <c r="J1429" s="71">
        <f t="shared" si="413"/>
        <v>45366</v>
      </c>
      <c r="K1429" s="72">
        <f t="shared" si="414"/>
        <v>127</v>
      </c>
      <c r="L1429" s="73">
        <f t="shared" si="415"/>
        <v>128</v>
      </c>
      <c r="M1429" s="74">
        <f t="shared" si="416"/>
        <v>1.023354908</v>
      </c>
      <c r="N1429" s="74">
        <f t="shared" ca="1" si="417"/>
        <v>1.0765330550000001</v>
      </c>
      <c r="O1429" s="73">
        <f t="shared" si="418"/>
        <v>0</v>
      </c>
      <c r="P1429" s="70">
        <f t="shared" ca="1" si="419"/>
        <v>38.266527500000002</v>
      </c>
      <c r="Q1429" s="70">
        <f t="shared" si="420"/>
        <v>0</v>
      </c>
      <c r="R1429" s="75" t="str">
        <f t="shared" si="421"/>
        <v>A+J=</v>
      </c>
      <c r="S1429" s="71">
        <f t="shared" si="422"/>
        <v>45551</v>
      </c>
    </row>
    <row r="1430" spans="1:19" x14ac:dyDescent="0.15">
      <c r="A1430" s="68">
        <f t="shared" si="423"/>
        <v>45551</v>
      </c>
      <c r="B1430" s="82">
        <f t="shared" ca="1" si="408"/>
        <v>538.26652750000005</v>
      </c>
      <c r="C1430" s="70">
        <f t="shared" si="409"/>
        <v>500</v>
      </c>
      <c r="D1430" s="11">
        <f ca="1">IF(A1430&lt;$B$1,VLOOKUP(A1430,[1]DI!$A$4:$B$15000,2),0)</f>
        <v>0.104</v>
      </c>
      <c r="E1430" s="70">
        <f t="shared" ca="1" si="410"/>
        <v>1.0003926999999999</v>
      </c>
      <c r="F1430" s="70">
        <f ca="1">(TRUNC(PRODUCT($E$12:$E1429),16))</f>
        <v>1.4310335130179199</v>
      </c>
      <c r="G1430" s="70">
        <f t="shared" ca="1" si="411"/>
        <v>1.3603438898356499</v>
      </c>
      <c r="H1430" s="70">
        <f t="shared" ca="1" si="412"/>
        <v>1.0519645200000001</v>
      </c>
      <c r="I1430" s="69">
        <f t="shared" si="424"/>
        <v>4.65E-2</v>
      </c>
      <c r="J1430" s="71">
        <f t="shared" si="413"/>
        <v>45366</v>
      </c>
      <c r="K1430" s="72">
        <f t="shared" si="414"/>
        <v>128</v>
      </c>
      <c r="L1430" s="73">
        <f t="shared" si="415"/>
        <v>128</v>
      </c>
      <c r="M1430" s="74">
        <f t="shared" si="416"/>
        <v>1.023354908</v>
      </c>
      <c r="N1430" s="74">
        <f t="shared" ca="1" si="417"/>
        <v>1.0765330550000001</v>
      </c>
      <c r="O1430" s="73">
        <f t="shared" si="418"/>
        <v>8</v>
      </c>
      <c r="P1430" s="70">
        <f t="shared" ca="1" si="419"/>
        <v>38.266527500000002</v>
      </c>
      <c r="Q1430" s="70">
        <f t="shared" si="420"/>
        <v>250</v>
      </c>
      <c r="R1430" s="75" t="str">
        <f t="shared" si="421"/>
        <v>A+J=</v>
      </c>
      <c r="S1430" s="71">
        <f t="shared" si="422"/>
        <v>45551</v>
      </c>
    </row>
    <row r="1431" spans="1:19" x14ac:dyDescent="0.15">
      <c r="A1431" s="68">
        <f t="shared" si="423"/>
        <v>45552</v>
      </c>
      <c r="B1431" s="82">
        <f t="shared" ca="1" si="408"/>
        <v>250.14328724999999</v>
      </c>
      <c r="C1431" s="70">
        <f t="shared" si="409"/>
        <v>250</v>
      </c>
      <c r="D1431" s="11">
        <f ca="1">IF(A1431&lt;$B$1,VLOOKUP(A1431,[1]DI!$A$4:$B$15000,2),0)</f>
        <v>0.104</v>
      </c>
      <c r="E1431" s="70">
        <f t="shared" ca="1" si="410"/>
        <v>1.0003926999999999</v>
      </c>
      <c r="F1431" s="70">
        <f ca="1">(TRUNC(PRODUCT($E$12:$E1430),16))</f>
        <v>1.43159547987848</v>
      </c>
      <c r="G1431" s="70">
        <f t="shared" ca="1" si="411"/>
        <v>1.4310335130179199</v>
      </c>
      <c r="H1431" s="70">
        <f t="shared" ca="1" si="412"/>
        <v>1.0003926999999999</v>
      </c>
      <c r="I1431" s="69">
        <f t="shared" si="424"/>
        <v>4.65E-2</v>
      </c>
      <c r="J1431" s="71">
        <f t="shared" si="413"/>
        <v>45551</v>
      </c>
      <c r="K1431" s="72">
        <f t="shared" si="414"/>
        <v>1</v>
      </c>
      <c r="L1431" s="73">
        <f t="shared" si="415"/>
        <v>1</v>
      </c>
      <c r="M1431" s="74">
        <f t="shared" si="416"/>
        <v>1.000180378</v>
      </c>
      <c r="N1431" s="74">
        <f t="shared" ca="1" si="417"/>
        <v>1.0005731490000001</v>
      </c>
      <c r="O1431" s="73">
        <f t="shared" si="418"/>
        <v>0</v>
      </c>
      <c r="P1431" s="70">
        <f t="shared" ca="1" si="419"/>
        <v>0.14328725</v>
      </c>
      <c r="Q1431" s="70">
        <f t="shared" si="420"/>
        <v>0</v>
      </c>
      <c r="R1431" s="75" t="str">
        <f t="shared" si="421"/>
        <v>J=</v>
      </c>
      <c r="S1431" s="71">
        <f t="shared" si="422"/>
        <v>45733</v>
      </c>
    </row>
    <row r="1432" spans="1:19" x14ac:dyDescent="0.15">
      <c r="A1432" s="68">
        <f t="shared" si="423"/>
        <v>45553</v>
      </c>
      <c r="B1432" s="82">
        <f t="shared" ca="1" si="408"/>
        <v>250.28665549999999</v>
      </c>
      <c r="C1432" s="70">
        <f t="shared" si="409"/>
        <v>250</v>
      </c>
      <c r="D1432" s="11">
        <f ca="1">IF(A1432&lt;$B$1,VLOOKUP(A1432,[1]DI!$A$4:$B$15000,2),0)</f>
        <v>0.104</v>
      </c>
      <c r="E1432" s="70">
        <f t="shared" ca="1" si="410"/>
        <v>1.0003926999999999</v>
      </c>
      <c r="F1432" s="70">
        <f ca="1">(TRUNC(PRODUCT($E$12:$E1431),16))</f>
        <v>1.43215766742343</v>
      </c>
      <c r="G1432" s="70">
        <f t="shared" ca="1" si="411"/>
        <v>1.4310335130179199</v>
      </c>
      <c r="H1432" s="70">
        <f t="shared" ca="1" si="412"/>
        <v>1.00078555</v>
      </c>
      <c r="I1432" s="69">
        <f t="shared" si="424"/>
        <v>4.65E-2</v>
      </c>
      <c r="J1432" s="71">
        <f t="shared" si="413"/>
        <v>45551</v>
      </c>
      <c r="K1432" s="72">
        <f t="shared" si="414"/>
        <v>2</v>
      </c>
      <c r="L1432" s="73">
        <f t="shared" si="415"/>
        <v>2</v>
      </c>
      <c r="M1432" s="74">
        <f t="shared" si="416"/>
        <v>1.0003607889999999</v>
      </c>
      <c r="N1432" s="74">
        <f t="shared" ca="1" si="417"/>
        <v>1.001146622</v>
      </c>
      <c r="O1432" s="73">
        <f t="shared" si="418"/>
        <v>0</v>
      </c>
      <c r="P1432" s="70">
        <f t="shared" ca="1" si="419"/>
        <v>0.28665550000000001</v>
      </c>
      <c r="Q1432" s="70">
        <f t="shared" si="420"/>
        <v>0</v>
      </c>
      <c r="R1432" s="75" t="str">
        <f t="shared" si="421"/>
        <v>J=</v>
      </c>
      <c r="S1432" s="71">
        <f t="shared" si="422"/>
        <v>45733</v>
      </c>
    </row>
    <row r="1433" spans="1:19" x14ac:dyDescent="0.15">
      <c r="A1433" s="68">
        <f t="shared" si="423"/>
        <v>45554</v>
      </c>
      <c r="B1433" s="82">
        <f t="shared" ca="1" si="408"/>
        <v>250.43010774999999</v>
      </c>
      <c r="C1433" s="70">
        <f t="shared" si="409"/>
        <v>250</v>
      </c>
      <c r="D1433" s="11">
        <f ca="1">IF(A1433&lt;$B$1,VLOOKUP(A1433,[1]DI!$A$4:$B$15000,2),0)</f>
        <v>0.1065</v>
      </c>
      <c r="E1433" s="70">
        <f t="shared" ca="1" si="410"/>
        <v>1.00040168</v>
      </c>
      <c r="F1433" s="70">
        <f ca="1">(TRUNC(PRODUCT($E$12:$E1432),16))</f>
        <v>1.4327200757394301</v>
      </c>
      <c r="G1433" s="70">
        <f t="shared" ca="1" si="411"/>
        <v>1.4310335130179199</v>
      </c>
      <c r="H1433" s="70">
        <f t="shared" ca="1" si="412"/>
        <v>1.0011785600000001</v>
      </c>
      <c r="I1433" s="69">
        <f t="shared" si="424"/>
        <v>4.65E-2</v>
      </c>
      <c r="J1433" s="71">
        <f t="shared" si="413"/>
        <v>45551</v>
      </c>
      <c r="K1433" s="72">
        <f t="shared" si="414"/>
        <v>3</v>
      </c>
      <c r="L1433" s="73">
        <f t="shared" si="415"/>
        <v>3</v>
      </c>
      <c r="M1433" s="74">
        <f t="shared" si="416"/>
        <v>1.0005412330000001</v>
      </c>
      <c r="N1433" s="74">
        <f t="shared" ca="1" si="417"/>
        <v>1.0017204310000001</v>
      </c>
      <c r="O1433" s="73">
        <f t="shared" si="418"/>
        <v>0</v>
      </c>
      <c r="P1433" s="70">
        <f t="shared" ca="1" si="419"/>
        <v>0.43010775000000001</v>
      </c>
      <c r="Q1433" s="70">
        <f t="shared" si="420"/>
        <v>0</v>
      </c>
      <c r="R1433" s="75" t="str">
        <f t="shared" si="421"/>
        <v>J=</v>
      </c>
      <c r="S1433" s="71">
        <f t="shared" si="422"/>
        <v>45733</v>
      </c>
    </row>
    <row r="1434" spans="1:19" x14ac:dyDescent="0.15">
      <c r="A1434" s="68">
        <f t="shared" si="423"/>
        <v>45555</v>
      </c>
      <c r="B1434" s="82">
        <f t="shared" ca="1" si="408"/>
        <v>250.57589250000001</v>
      </c>
      <c r="C1434" s="70">
        <f t="shared" si="409"/>
        <v>250</v>
      </c>
      <c r="D1434" s="11">
        <f ca="1">IF(A1434&lt;$B$1,VLOOKUP(A1434,[1]DI!$A$4:$B$15000,2),0)</f>
        <v>0.1065</v>
      </c>
      <c r="E1434" s="70">
        <f t="shared" ca="1" si="410"/>
        <v>1.00040168</v>
      </c>
      <c r="F1434" s="70">
        <f ca="1">(TRUNC(PRODUCT($E$12:$E1433),16))</f>
        <v>1.4332955707394499</v>
      </c>
      <c r="G1434" s="70">
        <f t="shared" ca="1" si="411"/>
        <v>1.4310335130179199</v>
      </c>
      <c r="H1434" s="70">
        <f t="shared" ca="1" si="412"/>
        <v>1.00158072</v>
      </c>
      <c r="I1434" s="69">
        <f t="shared" si="424"/>
        <v>4.65E-2</v>
      </c>
      <c r="J1434" s="71">
        <f t="shared" si="413"/>
        <v>45551</v>
      </c>
      <c r="K1434" s="72">
        <f t="shared" si="414"/>
        <v>4</v>
      </c>
      <c r="L1434" s="73">
        <f t="shared" si="415"/>
        <v>4</v>
      </c>
      <c r="M1434" s="74">
        <f t="shared" si="416"/>
        <v>1.000721709</v>
      </c>
      <c r="N1434" s="74">
        <f t="shared" ca="1" si="417"/>
        <v>1.00230357</v>
      </c>
      <c r="O1434" s="73">
        <f t="shared" si="418"/>
        <v>0</v>
      </c>
      <c r="P1434" s="70">
        <f t="shared" ca="1" si="419"/>
        <v>0.57589250000000003</v>
      </c>
      <c r="Q1434" s="70">
        <f t="shared" si="420"/>
        <v>0</v>
      </c>
      <c r="R1434" s="75" t="str">
        <f t="shared" si="421"/>
        <v>J=</v>
      </c>
      <c r="S1434" s="71">
        <f t="shared" si="422"/>
        <v>45733</v>
      </c>
    </row>
    <row r="1435" spans="1:19" x14ac:dyDescent="0.15">
      <c r="A1435" s="68">
        <f t="shared" si="423"/>
        <v>45556</v>
      </c>
      <c r="B1435" s="82">
        <f t="shared" ca="1" si="408"/>
        <v>250.72175924999999</v>
      </c>
      <c r="C1435" s="70">
        <f t="shared" si="409"/>
        <v>250</v>
      </c>
      <c r="D1435" s="11">
        <f ca="1">IF(A1435&lt;$B$1,VLOOKUP(A1435,[1]DI!$A$4:$B$15000,2),0)</f>
        <v>0</v>
      </c>
      <c r="E1435" s="70">
        <f t="shared" ca="1" si="410"/>
        <v>1</v>
      </c>
      <c r="F1435" s="70">
        <f ca="1">(TRUNC(PRODUCT($E$12:$E1434),16))</f>
        <v>1.4338712969042999</v>
      </c>
      <c r="G1435" s="70">
        <f t="shared" ca="1" si="411"/>
        <v>1.4310335130179199</v>
      </c>
      <c r="H1435" s="70">
        <f t="shared" ca="1" si="412"/>
        <v>1.0019830300000001</v>
      </c>
      <c r="I1435" s="69">
        <f t="shared" si="424"/>
        <v>4.65E-2</v>
      </c>
      <c r="J1435" s="71">
        <f t="shared" si="413"/>
        <v>45551</v>
      </c>
      <c r="K1435" s="72">
        <f t="shared" si="414"/>
        <v>4</v>
      </c>
      <c r="L1435" s="73">
        <f t="shared" si="415"/>
        <v>5</v>
      </c>
      <c r="M1435" s="74">
        <f t="shared" si="416"/>
        <v>1.000902218</v>
      </c>
      <c r="N1435" s="74">
        <f t="shared" ca="1" si="417"/>
        <v>1.002887037</v>
      </c>
      <c r="O1435" s="73">
        <f t="shared" si="418"/>
        <v>0</v>
      </c>
      <c r="P1435" s="70">
        <f t="shared" ca="1" si="419"/>
        <v>0.72175924999999996</v>
      </c>
      <c r="Q1435" s="70">
        <f t="shared" si="420"/>
        <v>0</v>
      </c>
      <c r="R1435" s="75" t="str">
        <f t="shared" si="421"/>
        <v>J=</v>
      </c>
      <c r="S1435" s="71">
        <f t="shared" si="422"/>
        <v>45733</v>
      </c>
    </row>
    <row r="1436" spans="1:19" x14ac:dyDescent="0.15">
      <c r="A1436" s="68">
        <f t="shared" si="423"/>
        <v>45557</v>
      </c>
      <c r="B1436" s="82">
        <f t="shared" ca="1" si="408"/>
        <v>250.72175924999999</v>
      </c>
      <c r="C1436" s="70">
        <f t="shared" si="409"/>
        <v>250</v>
      </c>
      <c r="D1436" s="11">
        <f ca="1">IF(A1436&lt;$B$1,VLOOKUP(A1436,[1]DI!$A$4:$B$15000,2),0)</f>
        <v>0</v>
      </c>
      <c r="E1436" s="70">
        <f t="shared" ca="1" si="410"/>
        <v>1</v>
      </c>
      <c r="F1436" s="70">
        <f ca="1">(TRUNC(PRODUCT($E$12:$E1435),16))</f>
        <v>1.4338712969042999</v>
      </c>
      <c r="G1436" s="70">
        <f t="shared" ca="1" si="411"/>
        <v>1.4310335130179199</v>
      </c>
      <c r="H1436" s="70">
        <f t="shared" ca="1" si="412"/>
        <v>1.0019830300000001</v>
      </c>
      <c r="I1436" s="69">
        <f t="shared" si="424"/>
        <v>4.65E-2</v>
      </c>
      <c r="J1436" s="71">
        <f t="shared" si="413"/>
        <v>45551</v>
      </c>
      <c r="K1436" s="72">
        <f t="shared" si="414"/>
        <v>4</v>
      </c>
      <c r="L1436" s="73">
        <f t="shared" si="415"/>
        <v>5</v>
      </c>
      <c r="M1436" s="74">
        <f t="shared" si="416"/>
        <v>1.000902218</v>
      </c>
      <c r="N1436" s="74">
        <f t="shared" ca="1" si="417"/>
        <v>1.002887037</v>
      </c>
      <c r="O1436" s="73">
        <f t="shared" si="418"/>
        <v>0</v>
      </c>
      <c r="P1436" s="70">
        <f t="shared" ca="1" si="419"/>
        <v>0.72175924999999996</v>
      </c>
      <c r="Q1436" s="70">
        <f t="shared" si="420"/>
        <v>0</v>
      </c>
      <c r="R1436" s="75" t="str">
        <f t="shared" si="421"/>
        <v>J=</v>
      </c>
      <c r="S1436" s="71">
        <f t="shared" si="422"/>
        <v>45733</v>
      </c>
    </row>
    <row r="1437" spans="1:19" x14ac:dyDescent="0.15">
      <c r="A1437" s="68">
        <f t="shared" si="423"/>
        <v>45558</v>
      </c>
      <c r="B1437" s="82">
        <f t="shared" ca="1" si="408"/>
        <v>250.72175924999999</v>
      </c>
      <c r="C1437" s="70">
        <f t="shared" si="409"/>
        <v>250</v>
      </c>
      <c r="D1437" s="11">
        <f ca="1">IF(A1437&lt;$B$1,VLOOKUP(A1437,[1]DI!$A$4:$B$15000,2),0)</f>
        <v>0.1065</v>
      </c>
      <c r="E1437" s="70">
        <f t="shared" ca="1" si="410"/>
        <v>1.00040168</v>
      </c>
      <c r="F1437" s="70">
        <f ca="1">(TRUNC(PRODUCT($E$12:$E1436),16))</f>
        <v>1.4338712969042999</v>
      </c>
      <c r="G1437" s="70">
        <f t="shared" ca="1" si="411"/>
        <v>1.4310335130179199</v>
      </c>
      <c r="H1437" s="70">
        <f t="shared" ca="1" si="412"/>
        <v>1.0019830300000001</v>
      </c>
      <c r="I1437" s="69">
        <f t="shared" si="424"/>
        <v>4.65E-2</v>
      </c>
      <c r="J1437" s="71">
        <f t="shared" si="413"/>
        <v>45551</v>
      </c>
      <c r="K1437" s="72">
        <f t="shared" si="414"/>
        <v>5</v>
      </c>
      <c r="L1437" s="73">
        <f t="shared" si="415"/>
        <v>5</v>
      </c>
      <c r="M1437" s="74">
        <f t="shared" si="416"/>
        <v>1.000902218</v>
      </c>
      <c r="N1437" s="74">
        <f t="shared" ca="1" si="417"/>
        <v>1.002887037</v>
      </c>
      <c r="O1437" s="73">
        <f t="shared" si="418"/>
        <v>0</v>
      </c>
      <c r="P1437" s="70">
        <f t="shared" ca="1" si="419"/>
        <v>0.72175924999999996</v>
      </c>
      <c r="Q1437" s="70">
        <f t="shared" si="420"/>
        <v>0</v>
      </c>
      <c r="R1437" s="75" t="str">
        <f t="shared" si="421"/>
        <v>J=</v>
      </c>
      <c r="S1437" s="71">
        <f t="shared" si="422"/>
        <v>45733</v>
      </c>
    </row>
    <row r="1438" spans="1:19" x14ac:dyDescent="0.15">
      <c r="A1438" s="68">
        <f t="shared" si="423"/>
        <v>45559</v>
      </c>
      <c r="B1438" s="82">
        <f t="shared" ca="1" si="408"/>
        <v>250.86771299</v>
      </c>
      <c r="C1438" s="70">
        <f t="shared" si="409"/>
        <v>250</v>
      </c>
      <c r="D1438" s="11">
        <f ca="1">IF(A1438&lt;$B$1,VLOOKUP(A1438,[1]DI!$A$4:$B$15000,2),0)</f>
        <v>0.1065</v>
      </c>
      <c r="E1438" s="70">
        <f t="shared" ca="1" si="410"/>
        <v>1.00040168</v>
      </c>
      <c r="F1438" s="70">
        <f ca="1">(TRUNC(PRODUCT($E$12:$E1437),16))</f>
        <v>1.4344472543268401</v>
      </c>
      <c r="G1438" s="70">
        <f t="shared" ca="1" si="411"/>
        <v>1.4310335130179199</v>
      </c>
      <c r="H1438" s="70">
        <f t="shared" ca="1" si="412"/>
        <v>1.0023855100000001</v>
      </c>
      <c r="I1438" s="69">
        <f t="shared" si="424"/>
        <v>4.65E-2</v>
      </c>
      <c r="J1438" s="71">
        <f t="shared" si="413"/>
        <v>45551</v>
      </c>
      <c r="K1438" s="72">
        <f t="shared" si="414"/>
        <v>6</v>
      </c>
      <c r="L1438" s="73">
        <f t="shared" si="415"/>
        <v>6</v>
      </c>
      <c r="M1438" s="74">
        <f t="shared" si="416"/>
        <v>1.001082759</v>
      </c>
      <c r="N1438" s="74">
        <f t="shared" ca="1" si="417"/>
        <v>1.003470852</v>
      </c>
      <c r="O1438" s="73">
        <f t="shared" si="418"/>
        <v>0</v>
      </c>
      <c r="P1438" s="70">
        <f t="shared" ca="1" si="419"/>
        <v>0.86771299000000002</v>
      </c>
      <c r="Q1438" s="70">
        <f t="shared" si="420"/>
        <v>0</v>
      </c>
      <c r="R1438" s="75" t="str">
        <f t="shared" si="421"/>
        <v>J=</v>
      </c>
      <c r="S1438" s="71">
        <f t="shared" si="422"/>
        <v>45733</v>
      </c>
    </row>
    <row r="1439" spans="1:19" x14ac:dyDescent="0.15">
      <c r="A1439" s="68">
        <f t="shared" si="423"/>
        <v>45560</v>
      </c>
      <c r="B1439" s="82">
        <f t="shared" ca="1" si="408"/>
        <v>251.01375100000001</v>
      </c>
      <c r="C1439" s="70">
        <f t="shared" si="409"/>
        <v>250</v>
      </c>
      <c r="D1439" s="11">
        <f ca="1">IF(A1439&lt;$B$1,VLOOKUP(A1439,[1]DI!$A$4:$B$15000,2),0)</f>
        <v>0.1065</v>
      </c>
      <c r="E1439" s="70">
        <f t="shared" ca="1" si="410"/>
        <v>1.00040168</v>
      </c>
      <c r="F1439" s="70">
        <f ca="1">(TRUNC(PRODUCT($E$12:$E1438),16))</f>
        <v>1.43502344309996</v>
      </c>
      <c r="G1439" s="70">
        <f t="shared" ca="1" si="411"/>
        <v>1.4310335130179199</v>
      </c>
      <c r="H1439" s="70">
        <f t="shared" ca="1" si="412"/>
        <v>1.00278815</v>
      </c>
      <c r="I1439" s="69">
        <f t="shared" si="424"/>
        <v>4.65E-2</v>
      </c>
      <c r="J1439" s="71">
        <f t="shared" si="413"/>
        <v>45551</v>
      </c>
      <c r="K1439" s="72">
        <f t="shared" si="414"/>
        <v>7</v>
      </c>
      <c r="L1439" s="73">
        <f t="shared" si="415"/>
        <v>7</v>
      </c>
      <c r="M1439" s="74">
        <f t="shared" si="416"/>
        <v>1.001263332</v>
      </c>
      <c r="N1439" s="74">
        <f t="shared" ca="1" si="417"/>
        <v>1.004055004</v>
      </c>
      <c r="O1439" s="73">
        <f t="shared" si="418"/>
        <v>0</v>
      </c>
      <c r="P1439" s="70">
        <f t="shared" ca="1" si="419"/>
        <v>1.0137510000000001</v>
      </c>
      <c r="Q1439" s="70">
        <f t="shared" si="420"/>
        <v>0</v>
      </c>
      <c r="R1439" s="75" t="str">
        <f t="shared" si="421"/>
        <v>J=</v>
      </c>
      <c r="S1439" s="71">
        <f t="shared" si="422"/>
        <v>45733</v>
      </c>
    </row>
    <row r="1440" spans="1:19" x14ac:dyDescent="0.15">
      <c r="A1440" s="68">
        <f t="shared" si="423"/>
        <v>45561</v>
      </c>
      <c r="B1440" s="82">
        <f t="shared" ca="1" si="408"/>
        <v>251.15987425</v>
      </c>
      <c r="C1440" s="70">
        <f t="shared" si="409"/>
        <v>250</v>
      </c>
      <c r="D1440" s="11">
        <f ca="1">IF(A1440&lt;$B$1,VLOOKUP(A1440,[1]DI!$A$4:$B$15000,2),0)</f>
        <v>0.1065</v>
      </c>
      <c r="E1440" s="70">
        <f t="shared" ca="1" si="410"/>
        <v>1.00040168</v>
      </c>
      <c r="F1440" s="70">
        <f ca="1">(TRUNC(PRODUCT($E$12:$E1439),16))</f>
        <v>1.4355998633165901</v>
      </c>
      <c r="G1440" s="70">
        <f t="shared" ca="1" si="411"/>
        <v>1.4310335130179199</v>
      </c>
      <c r="H1440" s="70">
        <f t="shared" ca="1" si="412"/>
        <v>1.00319095</v>
      </c>
      <c r="I1440" s="69">
        <f t="shared" si="424"/>
        <v>4.65E-2</v>
      </c>
      <c r="J1440" s="71">
        <f t="shared" si="413"/>
        <v>45551</v>
      </c>
      <c r="K1440" s="72">
        <f t="shared" si="414"/>
        <v>8</v>
      </c>
      <c r="L1440" s="73">
        <f t="shared" si="415"/>
        <v>8</v>
      </c>
      <c r="M1440" s="74">
        <f t="shared" si="416"/>
        <v>1.0014439390000001</v>
      </c>
      <c r="N1440" s="74">
        <f t="shared" ca="1" si="417"/>
        <v>1.0046394970000001</v>
      </c>
      <c r="O1440" s="73">
        <f t="shared" si="418"/>
        <v>0</v>
      </c>
      <c r="P1440" s="70">
        <f t="shared" ca="1" si="419"/>
        <v>1.1598742500000001</v>
      </c>
      <c r="Q1440" s="70">
        <f t="shared" si="420"/>
        <v>0</v>
      </c>
      <c r="R1440" s="75" t="str">
        <f t="shared" si="421"/>
        <v>J=</v>
      </c>
      <c r="S1440" s="71">
        <f t="shared" si="422"/>
        <v>45733</v>
      </c>
    </row>
    <row r="1441" spans="1:19" x14ac:dyDescent="0.15">
      <c r="A1441" s="68">
        <f t="shared" si="423"/>
        <v>45562</v>
      </c>
      <c r="B1441" s="82">
        <f t="shared" ca="1" si="408"/>
        <v>251.30608175</v>
      </c>
      <c r="C1441" s="70">
        <f t="shared" si="409"/>
        <v>250</v>
      </c>
      <c r="D1441" s="11">
        <f ca="1">IF(A1441&lt;$B$1,VLOOKUP(A1441,[1]DI!$A$4:$B$15000,2),0)</f>
        <v>0.1065</v>
      </c>
      <c r="E1441" s="70">
        <f t="shared" ca="1" si="410"/>
        <v>1.00040168</v>
      </c>
      <c r="F1441" s="70">
        <f ca="1">(TRUNC(PRODUCT($E$12:$E1440),16))</f>
        <v>1.4361765150696799</v>
      </c>
      <c r="G1441" s="70">
        <f t="shared" ca="1" si="411"/>
        <v>1.4310335130179199</v>
      </c>
      <c r="H1441" s="70">
        <f t="shared" ca="1" si="412"/>
        <v>1.00359391</v>
      </c>
      <c r="I1441" s="69">
        <f t="shared" si="424"/>
        <v>4.65E-2</v>
      </c>
      <c r="J1441" s="71">
        <f t="shared" si="413"/>
        <v>45551</v>
      </c>
      <c r="K1441" s="72">
        <f t="shared" si="414"/>
        <v>9</v>
      </c>
      <c r="L1441" s="73">
        <f t="shared" si="415"/>
        <v>9</v>
      </c>
      <c r="M1441" s="74">
        <f t="shared" si="416"/>
        <v>1.0016245779999999</v>
      </c>
      <c r="N1441" s="74">
        <f t="shared" ca="1" si="417"/>
        <v>1.0052243270000001</v>
      </c>
      <c r="O1441" s="73">
        <f t="shared" si="418"/>
        <v>0</v>
      </c>
      <c r="P1441" s="70">
        <f t="shared" ca="1" si="419"/>
        <v>1.3060817499999999</v>
      </c>
      <c r="Q1441" s="70">
        <f t="shared" si="420"/>
        <v>0</v>
      </c>
      <c r="R1441" s="75" t="str">
        <f t="shared" si="421"/>
        <v>J=</v>
      </c>
      <c r="S1441" s="71">
        <f t="shared" si="422"/>
        <v>45733</v>
      </c>
    </row>
    <row r="1442" spans="1:19" x14ac:dyDescent="0.15">
      <c r="A1442" s="68">
        <f t="shared" si="423"/>
        <v>45563</v>
      </c>
      <c r="B1442" s="82">
        <f t="shared" ca="1" si="408"/>
        <v>251.45237374999999</v>
      </c>
      <c r="C1442" s="70">
        <f t="shared" si="409"/>
        <v>250</v>
      </c>
      <c r="D1442" s="11">
        <f ca="1">IF(A1442&lt;$B$1,VLOOKUP(A1442,[1]DI!$A$4:$B$15000,2),0)</f>
        <v>0</v>
      </c>
      <c r="E1442" s="70">
        <f t="shared" ca="1" si="410"/>
        <v>1</v>
      </c>
      <c r="F1442" s="70">
        <f ca="1">(TRUNC(PRODUCT($E$12:$E1441),16))</f>
        <v>1.43675339845226</v>
      </c>
      <c r="G1442" s="70">
        <f t="shared" ca="1" si="411"/>
        <v>1.4310335130179199</v>
      </c>
      <c r="H1442" s="70">
        <f t="shared" ca="1" si="412"/>
        <v>1.0039970300000001</v>
      </c>
      <c r="I1442" s="69">
        <f t="shared" si="424"/>
        <v>4.65E-2</v>
      </c>
      <c r="J1442" s="71">
        <f t="shared" si="413"/>
        <v>45551</v>
      </c>
      <c r="K1442" s="72">
        <f t="shared" si="414"/>
        <v>9</v>
      </c>
      <c r="L1442" s="73">
        <f t="shared" si="415"/>
        <v>10</v>
      </c>
      <c r="M1442" s="74">
        <f t="shared" si="416"/>
        <v>1.001805249</v>
      </c>
      <c r="N1442" s="74">
        <f t="shared" ca="1" si="417"/>
        <v>1.0058094950000001</v>
      </c>
      <c r="O1442" s="73">
        <f t="shared" si="418"/>
        <v>0</v>
      </c>
      <c r="P1442" s="70">
        <f t="shared" ca="1" si="419"/>
        <v>1.45237375</v>
      </c>
      <c r="Q1442" s="70">
        <f t="shared" si="420"/>
        <v>0</v>
      </c>
      <c r="R1442" s="75" t="str">
        <f t="shared" si="421"/>
        <v>J=</v>
      </c>
      <c r="S1442" s="71">
        <f t="shared" si="422"/>
        <v>45733</v>
      </c>
    </row>
    <row r="1443" spans="1:19" x14ac:dyDescent="0.15">
      <c r="A1443" s="68">
        <f t="shared" si="423"/>
        <v>45564</v>
      </c>
      <c r="B1443" s="82">
        <f t="shared" ca="1" si="408"/>
        <v>251.45237374999999</v>
      </c>
      <c r="C1443" s="70">
        <f t="shared" si="409"/>
        <v>250</v>
      </c>
      <c r="D1443" s="11">
        <f ca="1">IF(A1443&lt;$B$1,VLOOKUP(A1443,[1]DI!$A$4:$B$15000,2),0)</f>
        <v>0</v>
      </c>
      <c r="E1443" s="70">
        <f t="shared" ca="1" si="410"/>
        <v>1</v>
      </c>
      <c r="F1443" s="70">
        <f ca="1">(TRUNC(PRODUCT($E$12:$E1442),16))</f>
        <v>1.43675339845226</v>
      </c>
      <c r="G1443" s="70">
        <f t="shared" ca="1" si="411"/>
        <v>1.4310335130179199</v>
      </c>
      <c r="H1443" s="70">
        <f t="shared" ca="1" si="412"/>
        <v>1.0039970300000001</v>
      </c>
      <c r="I1443" s="69">
        <f t="shared" si="424"/>
        <v>4.65E-2</v>
      </c>
      <c r="J1443" s="71">
        <f t="shared" si="413"/>
        <v>45551</v>
      </c>
      <c r="K1443" s="72">
        <f t="shared" si="414"/>
        <v>9</v>
      </c>
      <c r="L1443" s="73">
        <f t="shared" si="415"/>
        <v>10</v>
      </c>
      <c r="M1443" s="74">
        <f t="shared" si="416"/>
        <v>1.001805249</v>
      </c>
      <c r="N1443" s="74">
        <f t="shared" ca="1" si="417"/>
        <v>1.0058094950000001</v>
      </c>
      <c r="O1443" s="73">
        <f t="shared" si="418"/>
        <v>0</v>
      </c>
      <c r="P1443" s="70">
        <f t="shared" ca="1" si="419"/>
        <v>1.45237375</v>
      </c>
      <c r="Q1443" s="70">
        <f t="shared" si="420"/>
        <v>0</v>
      </c>
      <c r="R1443" s="75" t="str">
        <f t="shared" si="421"/>
        <v>J=</v>
      </c>
      <c r="S1443" s="71">
        <f t="shared" si="422"/>
        <v>45733</v>
      </c>
    </row>
    <row r="1444" spans="1:19" x14ac:dyDescent="0.15">
      <c r="A1444" s="68">
        <f t="shared" si="423"/>
        <v>45565</v>
      </c>
      <c r="B1444" s="82">
        <f t="shared" ca="1" si="408"/>
        <v>251.45237374999999</v>
      </c>
      <c r="C1444" s="70">
        <f t="shared" si="409"/>
        <v>250</v>
      </c>
      <c r="D1444" s="11">
        <f ca="1">IF(A1444&lt;$B$1,VLOOKUP(A1444,[1]DI!$A$4:$B$15000,2),0)</f>
        <v>0.1065</v>
      </c>
      <c r="E1444" s="70">
        <f t="shared" ca="1" si="410"/>
        <v>1.00040168</v>
      </c>
      <c r="F1444" s="70">
        <f ca="1">(TRUNC(PRODUCT($E$12:$E1443),16))</f>
        <v>1.43675339845226</v>
      </c>
      <c r="G1444" s="70">
        <f t="shared" ca="1" si="411"/>
        <v>1.4310335130179199</v>
      </c>
      <c r="H1444" s="70">
        <f t="shared" ca="1" si="412"/>
        <v>1.0039970300000001</v>
      </c>
      <c r="I1444" s="69">
        <f t="shared" si="424"/>
        <v>4.65E-2</v>
      </c>
      <c r="J1444" s="71">
        <f t="shared" si="413"/>
        <v>45551</v>
      </c>
      <c r="K1444" s="72">
        <f t="shared" si="414"/>
        <v>10</v>
      </c>
      <c r="L1444" s="73">
        <f t="shared" si="415"/>
        <v>10</v>
      </c>
      <c r="M1444" s="74">
        <f t="shared" si="416"/>
        <v>1.001805249</v>
      </c>
      <c r="N1444" s="74">
        <f t="shared" ca="1" si="417"/>
        <v>1.0058094950000001</v>
      </c>
      <c r="O1444" s="73">
        <f t="shared" si="418"/>
        <v>0</v>
      </c>
      <c r="P1444" s="70">
        <f t="shared" ca="1" si="419"/>
        <v>1.45237375</v>
      </c>
      <c r="Q1444" s="70">
        <f t="shared" si="420"/>
        <v>0</v>
      </c>
      <c r="R1444" s="75" t="str">
        <f t="shared" si="421"/>
        <v>J=</v>
      </c>
      <c r="S1444" s="71">
        <f t="shared" si="422"/>
        <v>45733</v>
      </c>
    </row>
    <row r="1445" spans="1:19" x14ac:dyDescent="0.15">
      <c r="A1445" s="68">
        <f t="shared" si="423"/>
        <v>45566</v>
      </c>
      <c r="B1445" s="82">
        <f t="shared" ref="B1445:B1508" ca="1" si="425">IF(A1445&lt;=TODAY(),C1445+P1445,IF(AND(A1445&gt;TODAY(),A1445&lt;=$B$1),IF(VLOOKUP(TODAY(),$A$10:$D$10000,4,FALSE)=0,"n.d",C1445+P1445),"n.d"))</f>
        <v>251.59875299999999</v>
      </c>
      <c r="C1445" s="70">
        <f t="shared" ref="C1445:C1508" si="426">(C1444-Q1444)</f>
        <v>250</v>
      </c>
      <c r="D1445" s="11">
        <f ca="1">IF(A1445&lt;$B$1,VLOOKUP(A1445,[1]DI!$A$4:$B$15000,2),0)</f>
        <v>0.1065</v>
      </c>
      <c r="E1445" s="70">
        <f t="shared" ref="E1445:E1508" ca="1" si="427">IF(A1445&lt;A$10,1,ROUND(((1+D1445)^(1/252)),8))</f>
        <v>1.00040168</v>
      </c>
      <c r="F1445" s="70">
        <f ca="1">(TRUNC(PRODUCT($E$12:$E1444),16))</f>
        <v>1.43733051355735</v>
      </c>
      <c r="G1445" s="70">
        <f t="shared" ref="G1445:G1508" ca="1" si="428">IF(O1444&gt;0,F1444,G1444)</f>
        <v>1.4310335130179199</v>
      </c>
      <c r="H1445" s="70">
        <f t="shared" ref="H1445:H1508" ca="1" si="429">ROUND(F1445/G1445,8)</f>
        <v>1.00440032</v>
      </c>
      <c r="I1445" s="69">
        <f t="shared" si="424"/>
        <v>4.65E-2</v>
      </c>
      <c r="J1445" s="71">
        <f t="shared" ref="J1445:J1508" si="430">IF(O1444&gt;0,VLOOKUP(O1444,U$12:AE$48,2),J1444)</f>
        <v>45551</v>
      </c>
      <c r="K1445" s="72">
        <f t="shared" ref="K1445:K1508" si="431">IF(A1445&gt;J1445,IF(NETWORKDAYS(J1445,A1445,$U$72:$U$436)-1=0,1,NETWORKDAYS(J1445,A1445,$U$72:$U$436)-1),0)</f>
        <v>11</v>
      </c>
      <c r="L1445" s="73">
        <f t="shared" ref="L1445:L1508" si="432">IF(AND(K1445=1,K1444=1),1,IF(K1445&gt;0,IF(K1445=K1444,K1445+1,K1445),0))</f>
        <v>11</v>
      </c>
      <c r="M1445" s="74">
        <f t="shared" ref="M1445:M1508" si="433">ROUND((I1445+1)^(L1445/252),9)</f>
        <v>1.0019859529999999</v>
      </c>
      <c r="N1445" s="74">
        <f t="shared" ref="N1445:N1508" ca="1" si="434">ROUND(H1445*M1445,9)</f>
        <v>1.006395012</v>
      </c>
      <c r="O1445" s="73">
        <f t="shared" ref="O1445:O1508" si="435">IF(VLOOKUP(A1445,V$12:AC$60,8)=VLOOKUP(A1444,V$12:AC$60,8),0,VLOOKUP(A1445,V$12:AC$60,8))</f>
        <v>0</v>
      </c>
      <c r="P1445" s="70">
        <f t="shared" ref="P1445:P1508" ca="1" si="436">TRUNC(((N1445-1)*C1445),8)</f>
        <v>1.5987530000000001</v>
      </c>
      <c r="Q1445" s="70">
        <f t="shared" ref="Q1445:Q1508" si="437">IF(O1445&gt;0,VLOOKUP(O1445,$U$12:$Z$60,6),0)</f>
        <v>0</v>
      </c>
      <c r="R1445" s="75" t="str">
        <f t="shared" ref="R1445:R1508" si="438">IF(O1444&gt;0,VLOOKUP(O1444,U$12:AE$60,10),R1444)</f>
        <v>J=</v>
      </c>
      <c r="S1445" s="71">
        <f t="shared" ref="S1445:S1508" si="439">IF(O1444&gt;0,VLOOKUP(O1444,U$12:AE$60,11),S1444)</f>
        <v>45733</v>
      </c>
    </row>
    <row r="1446" spans="1:19" x14ac:dyDescent="0.15">
      <c r="A1446" s="68">
        <f t="shared" si="423"/>
        <v>45567</v>
      </c>
      <c r="B1446" s="82">
        <f t="shared" ca="1" si="425"/>
        <v>251.74521449</v>
      </c>
      <c r="C1446" s="70">
        <f t="shared" si="426"/>
        <v>250</v>
      </c>
      <c r="D1446" s="11">
        <f ca="1">IF(A1446&lt;$B$1,VLOOKUP(A1446,[1]DI!$A$4:$B$15000,2),0)</f>
        <v>0.1065</v>
      </c>
      <c r="E1446" s="70">
        <f t="shared" ca="1" si="427"/>
        <v>1.00040168</v>
      </c>
      <c r="F1446" s="70">
        <f ca="1">(TRUNC(PRODUCT($E$12:$E1445),16))</f>
        <v>1.43790786047803</v>
      </c>
      <c r="G1446" s="70">
        <f t="shared" ca="1" si="428"/>
        <v>1.4310335130179199</v>
      </c>
      <c r="H1446" s="70">
        <f t="shared" ca="1" si="429"/>
        <v>1.0048037599999999</v>
      </c>
      <c r="I1446" s="69">
        <f t="shared" si="424"/>
        <v>4.65E-2</v>
      </c>
      <c r="J1446" s="71">
        <f t="shared" si="430"/>
        <v>45551</v>
      </c>
      <c r="K1446" s="72">
        <f t="shared" si="431"/>
        <v>12</v>
      </c>
      <c r="L1446" s="73">
        <f t="shared" si="432"/>
        <v>12</v>
      </c>
      <c r="M1446" s="74">
        <f t="shared" si="433"/>
        <v>1.0021666899999999</v>
      </c>
      <c r="N1446" s="74">
        <f t="shared" ca="1" si="434"/>
        <v>1.0069808579999999</v>
      </c>
      <c r="O1446" s="73">
        <f t="shared" si="435"/>
        <v>0</v>
      </c>
      <c r="P1446" s="70">
        <f t="shared" ca="1" si="436"/>
        <v>1.74521449</v>
      </c>
      <c r="Q1446" s="70">
        <f t="shared" si="437"/>
        <v>0</v>
      </c>
      <c r="R1446" s="75" t="str">
        <f t="shared" si="438"/>
        <v>J=</v>
      </c>
      <c r="S1446" s="71">
        <f t="shared" si="439"/>
        <v>45733</v>
      </c>
    </row>
    <row r="1447" spans="1:19" x14ac:dyDescent="0.15">
      <c r="A1447" s="68">
        <f t="shared" si="423"/>
        <v>45568</v>
      </c>
      <c r="B1447" s="82">
        <f t="shared" ca="1" si="425"/>
        <v>251.89176325</v>
      </c>
      <c r="C1447" s="70">
        <f t="shared" si="426"/>
        <v>250</v>
      </c>
      <c r="D1447" s="11">
        <f ca="1">IF(A1447&lt;$B$1,VLOOKUP(A1447,[1]DI!$A$4:$B$15000,2),0)</f>
        <v>0.1065</v>
      </c>
      <c r="E1447" s="70">
        <f t="shared" ca="1" si="427"/>
        <v>1.00040168</v>
      </c>
      <c r="F1447" s="70">
        <f ca="1">(TRUNC(PRODUCT($E$12:$E1446),16))</f>
        <v>1.43848543930743</v>
      </c>
      <c r="G1447" s="70">
        <f t="shared" ca="1" si="428"/>
        <v>1.4310335130179199</v>
      </c>
      <c r="H1447" s="70">
        <f t="shared" ca="1" si="429"/>
        <v>1.0052073699999999</v>
      </c>
      <c r="I1447" s="69">
        <f t="shared" si="424"/>
        <v>4.65E-2</v>
      </c>
      <c r="J1447" s="71">
        <f t="shared" si="430"/>
        <v>45551</v>
      </c>
      <c r="K1447" s="72">
        <f t="shared" si="431"/>
        <v>13</v>
      </c>
      <c r="L1447" s="73">
        <f t="shared" si="432"/>
        <v>13</v>
      </c>
      <c r="M1447" s="74">
        <f t="shared" si="433"/>
        <v>1.0023474590000001</v>
      </c>
      <c r="N1447" s="74">
        <f t="shared" ca="1" si="434"/>
        <v>1.007567053</v>
      </c>
      <c r="O1447" s="73">
        <f t="shared" si="435"/>
        <v>0</v>
      </c>
      <c r="P1447" s="70">
        <f t="shared" ca="1" si="436"/>
        <v>1.8917632499999999</v>
      </c>
      <c r="Q1447" s="70">
        <f t="shared" si="437"/>
        <v>0</v>
      </c>
      <c r="R1447" s="75" t="str">
        <f t="shared" si="438"/>
        <v>J=</v>
      </c>
      <c r="S1447" s="71">
        <f t="shared" si="439"/>
        <v>45733</v>
      </c>
    </row>
    <row r="1448" spans="1:19" x14ac:dyDescent="0.15">
      <c r="A1448" s="68">
        <f t="shared" si="423"/>
        <v>45569</v>
      </c>
      <c r="B1448" s="82">
        <f t="shared" ca="1" si="425"/>
        <v>252.03839923999999</v>
      </c>
      <c r="C1448" s="70">
        <f t="shared" si="426"/>
        <v>250</v>
      </c>
      <c r="D1448" s="11">
        <f ca="1">IF(A1448&lt;$B$1,VLOOKUP(A1448,[1]DI!$A$4:$B$15000,2),0)</f>
        <v>0.1065</v>
      </c>
      <c r="E1448" s="70">
        <f t="shared" ca="1" si="427"/>
        <v>1.00040168</v>
      </c>
      <c r="F1448" s="70">
        <f ca="1">(TRUNC(PRODUCT($E$12:$E1447),16))</f>
        <v>1.43906325013869</v>
      </c>
      <c r="G1448" s="70">
        <f t="shared" ca="1" si="428"/>
        <v>1.4310335130179199</v>
      </c>
      <c r="H1448" s="70">
        <f t="shared" ca="1" si="429"/>
        <v>1.00561115</v>
      </c>
      <c r="I1448" s="69">
        <f t="shared" si="424"/>
        <v>4.65E-2</v>
      </c>
      <c r="J1448" s="71">
        <f t="shared" si="430"/>
        <v>45551</v>
      </c>
      <c r="K1448" s="72">
        <f t="shared" si="431"/>
        <v>14</v>
      </c>
      <c r="L1448" s="73">
        <f t="shared" si="432"/>
        <v>14</v>
      </c>
      <c r="M1448" s="74">
        <f t="shared" si="433"/>
        <v>1.0025282609999999</v>
      </c>
      <c r="N1448" s="74">
        <f t="shared" ca="1" si="434"/>
        <v>1.008153597</v>
      </c>
      <c r="O1448" s="73">
        <f t="shared" si="435"/>
        <v>0</v>
      </c>
      <c r="P1448" s="70">
        <f t="shared" ca="1" si="436"/>
        <v>2.0383992399999999</v>
      </c>
      <c r="Q1448" s="70">
        <f t="shared" si="437"/>
        <v>0</v>
      </c>
      <c r="R1448" s="75" t="str">
        <f t="shared" si="438"/>
        <v>J=</v>
      </c>
      <c r="S1448" s="71">
        <f t="shared" si="439"/>
        <v>45733</v>
      </c>
    </row>
    <row r="1449" spans="1:19" x14ac:dyDescent="0.15">
      <c r="A1449" s="68">
        <f t="shared" si="423"/>
        <v>45570</v>
      </c>
      <c r="B1449" s="82">
        <f t="shared" ca="1" si="425"/>
        <v>252.18511749999999</v>
      </c>
      <c r="C1449" s="70">
        <f t="shared" si="426"/>
        <v>250</v>
      </c>
      <c r="D1449" s="11">
        <f ca="1">IF(A1449&lt;$B$1,VLOOKUP(A1449,[1]DI!$A$4:$B$15000,2),0)</f>
        <v>0</v>
      </c>
      <c r="E1449" s="70">
        <f t="shared" ca="1" si="427"/>
        <v>1</v>
      </c>
      <c r="F1449" s="70">
        <f ca="1">(TRUNC(PRODUCT($E$12:$E1448),16))</f>
        <v>1.43964129306501</v>
      </c>
      <c r="G1449" s="70">
        <f t="shared" ca="1" si="428"/>
        <v>1.4310335130179199</v>
      </c>
      <c r="H1449" s="70">
        <f t="shared" ca="1" si="429"/>
        <v>1.0060150800000001</v>
      </c>
      <c r="I1449" s="69">
        <f t="shared" si="424"/>
        <v>4.65E-2</v>
      </c>
      <c r="J1449" s="71">
        <f t="shared" si="430"/>
        <v>45551</v>
      </c>
      <c r="K1449" s="72">
        <f t="shared" si="431"/>
        <v>14</v>
      </c>
      <c r="L1449" s="73">
        <f t="shared" si="432"/>
        <v>15</v>
      </c>
      <c r="M1449" s="74">
        <f t="shared" si="433"/>
        <v>1.0027090949999999</v>
      </c>
      <c r="N1449" s="74">
        <f t="shared" ca="1" si="434"/>
        <v>1.00874047</v>
      </c>
      <c r="O1449" s="73">
        <f t="shared" si="435"/>
        <v>0</v>
      </c>
      <c r="P1449" s="70">
        <f t="shared" ca="1" si="436"/>
        <v>2.1851175</v>
      </c>
      <c r="Q1449" s="70">
        <f t="shared" si="437"/>
        <v>0</v>
      </c>
      <c r="R1449" s="75" t="str">
        <f t="shared" si="438"/>
        <v>J=</v>
      </c>
      <c r="S1449" s="71">
        <f t="shared" si="439"/>
        <v>45733</v>
      </c>
    </row>
    <row r="1450" spans="1:19" x14ac:dyDescent="0.15">
      <c r="A1450" s="68">
        <f t="shared" si="423"/>
        <v>45571</v>
      </c>
      <c r="B1450" s="82">
        <f t="shared" ca="1" si="425"/>
        <v>252.18511749999999</v>
      </c>
      <c r="C1450" s="70">
        <f t="shared" si="426"/>
        <v>250</v>
      </c>
      <c r="D1450" s="11">
        <f ca="1">IF(A1450&lt;$B$1,VLOOKUP(A1450,[1]DI!$A$4:$B$15000,2),0)</f>
        <v>0</v>
      </c>
      <c r="E1450" s="70">
        <f t="shared" ca="1" si="427"/>
        <v>1</v>
      </c>
      <c r="F1450" s="70">
        <f ca="1">(TRUNC(PRODUCT($E$12:$E1449),16))</f>
        <v>1.43964129306501</v>
      </c>
      <c r="G1450" s="70">
        <f t="shared" ca="1" si="428"/>
        <v>1.4310335130179199</v>
      </c>
      <c r="H1450" s="70">
        <f t="shared" ca="1" si="429"/>
        <v>1.0060150800000001</v>
      </c>
      <c r="I1450" s="69">
        <f t="shared" si="424"/>
        <v>4.65E-2</v>
      </c>
      <c r="J1450" s="71">
        <f t="shared" si="430"/>
        <v>45551</v>
      </c>
      <c r="K1450" s="72">
        <f t="shared" si="431"/>
        <v>14</v>
      </c>
      <c r="L1450" s="73">
        <f t="shared" si="432"/>
        <v>15</v>
      </c>
      <c r="M1450" s="74">
        <f t="shared" si="433"/>
        <v>1.0027090949999999</v>
      </c>
      <c r="N1450" s="74">
        <f t="shared" ca="1" si="434"/>
        <v>1.00874047</v>
      </c>
      <c r="O1450" s="73">
        <f t="shared" si="435"/>
        <v>0</v>
      </c>
      <c r="P1450" s="70">
        <f t="shared" ca="1" si="436"/>
        <v>2.1851175</v>
      </c>
      <c r="Q1450" s="70">
        <f t="shared" si="437"/>
        <v>0</v>
      </c>
      <c r="R1450" s="75" t="str">
        <f t="shared" si="438"/>
        <v>J=</v>
      </c>
      <c r="S1450" s="71">
        <f t="shared" si="439"/>
        <v>45733</v>
      </c>
    </row>
    <row r="1451" spans="1:19" x14ac:dyDescent="0.15">
      <c r="A1451" s="68">
        <f t="shared" si="423"/>
        <v>45572</v>
      </c>
      <c r="B1451" s="82">
        <f t="shared" ca="1" si="425"/>
        <v>252.18511749999999</v>
      </c>
      <c r="C1451" s="70">
        <f t="shared" si="426"/>
        <v>250</v>
      </c>
      <c r="D1451" s="11">
        <f ca="1">IF(A1451&lt;$B$1,VLOOKUP(A1451,[1]DI!$A$4:$B$15000,2),0)</f>
        <v>0.1065</v>
      </c>
      <c r="E1451" s="70">
        <f t="shared" ca="1" si="427"/>
        <v>1.00040168</v>
      </c>
      <c r="F1451" s="70">
        <f ca="1">(TRUNC(PRODUCT($E$12:$E1450),16))</f>
        <v>1.43964129306501</v>
      </c>
      <c r="G1451" s="70">
        <f t="shared" ca="1" si="428"/>
        <v>1.4310335130179199</v>
      </c>
      <c r="H1451" s="70">
        <f t="shared" ca="1" si="429"/>
        <v>1.0060150800000001</v>
      </c>
      <c r="I1451" s="69">
        <f t="shared" si="424"/>
        <v>4.65E-2</v>
      </c>
      <c r="J1451" s="71">
        <f t="shared" si="430"/>
        <v>45551</v>
      </c>
      <c r="K1451" s="72">
        <f t="shared" si="431"/>
        <v>15</v>
      </c>
      <c r="L1451" s="73">
        <f t="shared" si="432"/>
        <v>15</v>
      </c>
      <c r="M1451" s="74">
        <f t="shared" si="433"/>
        <v>1.0027090949999999</v>
      </c>
      <c r="N1451" s="74">
        <f t="shared" ca="1" si="434"/>
        <v>1.00874047</v>
      </c>
      <c r="O1451" s="73">
        <f t="shared" si="435"/>
        <v>0</v>
      </c>
      <c r="P1451" s="70">
        <f t="shared" ca="1" si="436"/>
        <v>2.1851175</v>
      </c>
      <c r="Q1451" s="70">
        <f t="shared" si="437"/>
        <v>0</v>
      </c>
      <c r="R1451" s="75" t="str">
        <f t="shared" si="438"/>
        <v>J=</v>
      </c>
      <c r="S1451" s="71">
        <f t="shared" si="439"/>
        <v>45733</v>
      </c>
    </row>
    <row r="1452" spans="1:19" x14ac:dyDescent="0.15">
      <c r="A1452" s="68">
        <f t="shared" si="423"/>
        <v>45573</v>
      </c>
      <c r="B1452" s="82">
        <f t="shared" ca="1" si="425"/>
        <v>252.33192324000001</v>
      </c>
      <c r="C1452" s="70">
        <f t="shared" si="426"/>
        <v>250</v>
      </c>
      <c r="D1452" s="11">
        <f ca="1">IF(A1452&lt;$B$1,VLOOKUP(A1452,[1]DI!$A$4:$B$15000,2),0)</f>
        <v>0.1065</v>
      </c>
      <c r="E1452" s="70">
        <f t="shared" ca="1" si="427"/>
        <v>1.00040168</v>
      </c>
      <c r="F1452" s="70">
        <f ca="1">(TRUNC(PRODUCT($E$12:$E1451),16))</f>
        <v>1.4402195681796</v>
      </c>
      <c r="G1452" s="70">
        <f t="shared" ca="1" si="428"/>
        <v>1.4310335130179199</v>
      </c>
      <c r="H1452" s="70">
        <f t="shared" ca="1" si="429"/>
        <v>1.00641918</v>
      </c>
      <c r="I1452" s="69">
        <f t="shared" si="424"/>
        <v>4.65E-2</v>
      </c>
      <c r="J1452" s="71">
        <f t="shared" si="430"/>
        <v>45551</v>
      </c>
      <c r="K1452" s="72">
        <f t="shared" si="431"/>
        <v>16</v>
      </c>
      <c r="L1452" s="73">
        <f t="shared" si="432"/>
        <v>16</v>
      </c>
      <c r="M1452" s="74">
        <f t="shared" si="433"/>
        <v>1.002889962</v>
      </c>
      <c r="N1452" s="74">
        <f t="shared" ca="1" si="434"/>
        <v>1.0093276929999999</v>
      </c>
      <c r="O1452" s="73">
        <f t="shared" si="435"/>
        <v>0</v>
      </c>
      <c r="P1452" s="70">
        <f t="shared" ca="1" si="436"/>
        <v>2.3319232400000001</v>
      </c>
      <c r="Q1452" s="70">
        <f t="shared" si="437"/>
        <v>0</v>
      </c>
      <c r="R1452" s="75" t="str">
        <f t="shared" si="438"/>
        <v>J=</v>
      </c>
      <c r="S1452" s="71">
        <f t="shared" si="439"/>
        <v>45733</v>
      </c>
    </row>
    <row r="1453" spans="1:19" x14ac:dyDescent="0.15">
      <c r="A1453" s="68">
        <f t="shared" si="423"/>
        <v>45574</v>
      </c>
      <c r="B1453" s="82">
        <f t="shared" ca="1" si="425"/>
        <v>252.47881150000001</v>
      </c>
      <c r="C1453" s="70">
        <f t="shared" si="426"/>
        <v>250</v>
      </c>
      <c r="D1453" s="11">
        <f ca="1">IF(A1453&lt;$B$1,VLOOKUP(A1453,[1]DI!$A$4:$B$15000,2),0)</f>
        <v>0.1065</v>
      </c>
      <c r="E1453" s="70">
        <f t="shared" ca="1" si="427"/>
        <v>1.00040168</v>
      </c>
      <c r="F1453" s="70">
        <f ca="1">(TRUNC(PRODUCT($E$12:$E1452),16))</f>
        <v>1.4407980755757499</v>
      </c>
      <c r="G1453" s="70">
        <f t="shared" ca="1" si="428"/>
        <v>1.4310335130179199</v>
      </c>
      <c r="H1453" s="70">
        <f t="shared" ca="1" si="429"/>
        <v>1.0068234300000001</v>
      </c>
      <c r="I1453" s="69">
        <f t="shared" si="424"/>
        <v>4.65E-2</v>
      </c>
      <c r="J1453" s="71">
        <f t="shared" si="430"/>
        <v>45551</v>
      </c>
      <c r="K1453" s="72">
        <f t="shared" si="431"/>
        <v>17</v>
      </c>
      <c r="L1453" s="73">
        <f t="shared" si="432"/>
        <v>17</v>
      </c>
      <c r="M1453" s="74">
        <f t="shared" si="433"/>
        <v>1.003070862</v>
      </c>
      <c r="N1453" s="74">
        <f t="shared" ca="1" si="434"/>
        <v>1.009915246</v>
      </c>
      <c r="O1453" s="73">
        <f t="shared" si="435"/>
        <v>0</v>
      </c>
      <c r="P1453" s="70">
        <f t="shared" ca="1" si="436"/>
        <v>2.4788114999999999</v>
      </c>
      <c r="Q1453" s="70">
        <f t="shared" si="437"/>
        <v>0</v>
      </c>
      <c r="R1453" s="75" t="str">
        <f t="shared" si="438"/>
        <v>J=</v>
      </c>
      <c r="S1453" s="71">
        <f t="shared" si="439"/>
        <v>45733</v>
      </c>
    </row>
    <row r="1454" spans="1:19" x14ac:dyDescent="0.15">
      <c r="A1454" s="68">
        <f t="shared" si="423"/>
        <v>45575</v>
      </c>
      <c r="B1454" s="82">
        <f t="shared" ca="1" si="425"/>
        <v>252.62578675</v>
      </c>
      <c r="C1454" s="70">
        <f t="shared" si="426"/>
        <v>250</v>
      </c>
      <c r="D1454" s="11">
        <f ca="1">IF(A1454&lt;$B$1,VLOOKUP(A1454,[1]DI!$A$4:$B$15000,2),0)</f>
        <v>0.1065</v>
      </c>
      <c r="E1454" s="70">
        <f t="shared" ca="1" si="427"/>
        <v>1.00040168</v>
      </c>
      <c r="F1454" s="70">
        <f ca="1">(TRUNC(PRODUCT($E$12:$E1453),16))</f>
        <v>1.4413768153467501</v>
      </c>
      <c r="G1454" s="70">
        <f t="shared" ca="1" si="428"/>
        <v>1.4310335130179199</v>
      </c>
      <c r="H1454" s="70">
        <f t="shared" ca="1" si="429"/>
        <v>1.00722785</v>
      </c>
      <c r="I1454" s="69">
        <f t="shared" si="424"/>
        <v>4.65E-2</v>
      </c>
      <c r="J1454" s="71">
        <f t="shared" si="430"/>
        <v>45551</v>
      </c>
      <c r="K1454" s="72">
        <f t="shared" si="431"/>
        <v>18</v>
      </c>
      <c r="L1454" s="73">
        <f t="shared" si="432"/>
        <v>18</v>
      </c>
      <c r="M1454" s="74">
        <f t="shared" si="433"/>
        <v>1.0032517940000001</v>
      </c>
      <c r="N1454" s="74">
        <f t="shared" ca="1" si="434"/>
        <v>1.0105031470000001</v>
      </c>
      <c r="O1454" s="73">
        <f t="shared" si="435"/>
        <v>0</v>
      </c>
      <c r="P1454" s="70">
        <f t="shared" ca="1" si="436"/>
        <v>2.6257867500000001</v>
      </c>
      <c r="Q1454" s="70">
        <f t="shared" si="437"/>
        <v>0</v>
      </c>
      <c r="R1454" s="75" t="str">
        <f t="shared" si="438"/>
        <v>J=</v>
      </c>
      <c r="S1454" s="71">
        <f t="shared" si="439"/>
        <v>45733</v>
      </c>
    </row>
    <row r="1455" spans="1:19" x14ac:dyDescent="0.15">
      <c r="A1455" s="68">
        <f t="shared" si="423"/>
        <v>45576</v>
      </c>
      <c r="B1455" s="82">
        <f t="shared" ca="1" si="425"/>
        <v>252.77284974</v>
      </c>
      <c r="C1455" s="70">
        <f t="shared" si="426"/>
        <v>250</v>
      </c>
      <c r="D1455" s="11">
        <f ca="1">IF(A1455&lt;$B$1,VLOOKUP(A1455,[1]DI!$A$4:$B$15000,2),0)</f>
        <v>0.1065</v>
      </c>
      <c r="E1455" s="70">
        <f t="shared" ca="1" si="427"/>
        <v>1.00040168</v>
      </c>
      <c r="F1455" s="70">
        <f ca="1">(TRUNC(PRODUCT($E$12:$E1454),16))</f>
        <v>1.4419557875859399</v>
      </c>
      <c r="G1455" s="70">
        <f t="shared" ca="1" si="428"/>
        <v>1.4310335130179199</v>
      </c>
      <c r="H1455" s="70">
        <f t="shared" ca="1" si="429"/>
        <v>1.0076324400000001</v>
      </c>
      <c r="I1455" s="69">
        <f t="shared" si="424"/>
        <v>4.65E-2</v>
      </c>
      <c r="J1455" s="71">
        <f t="shared" si="430"/>
        <v>45551</v>
      </c>
      <c r="K1455" s="72">
        <f t="shared" si="431"/>
        <v>19</v>
      </c>
      <c r="L1455" s="73">
        <f t="shared" si="432"/>
        <v>19</v>
      </c>
      <c r="M1455" s="74">
        <f t="shared" si="433"/>
        <v>1.0034327590000001</v>
      </c>
      <c r="N1455" s="74">
        <f t="shared" ca="1" si="434"/>
        <v>1.0110913989999999</v>
      </c>
      <c r="O1455" s="73">
        <f t="shared" si="435"/>
        <v>0</v>
      </c>
      <c r="P1455" s="70">
        <f t="shared" ca="1" si="436"/>
        <v>2.7728497399999998</v>
      </c>
      <c r="Q1455" s="70">
        <f t="shared" si="437"/>
        <v>0</v>
      </c>
      <c r="R1455" s="75" t="str">
        <f t="shared" si="438"/>
        <v>J=</v>
      </c>
      <c r="S1455" s="71">
        <f t="shared" si="439"/>
        <v>45733</v>
      </c>
    </row>
    <row r="1456" spans="1:19" x14ac:dyDescent="0.15">
      <c r="A1456" s="68">
        <f t="shared" si="423"/>
        <v>45577</v>
      </c>
      <c r="B1456" s="82">
        <f t="shared" ca="1" si="425"/>
        <v>252.91999523999999</v>
      </c>
      <c r="C1456" s="70">
        <f t="shared" si="426"/>
        <v>250</v>
      </c>
      <c r="D1456" s="11">
        <f ca="1">IF(A1456&lt;$B$1,VLOOKUP(A1456,[1]DI!$A$4:$B$15000,2),0)</f>
        <v>0</v>
      </c>
      <c r="E1456" s="70">
        <f t="shared" ca="1" si="427"/>
        <v>1</v>
      </c>
      <c r="F1456" s="70">
        <f ca="1">(TRUNC(PRODUCT($E$12:$E1455),16))</f>
        <v>1.4425349923866899</v>
      </c>
      <c r="G1456" s="70">
        <f t="shared" ca="1" si="428"/>
        <v>1.4310335130179199</v>
      </c>
      <c r="H1456" s="70">
        <f t="shared" ca="1" si="429"/>
        <v>1.0080371800000001</v>
      </c>
      <c r="I1456" s="69">
        <f t="shared" si="424"/>
        <v>4.65E-2</v>
      </c>
      <c r="J1456" s="71">
        <f t="shared" si="430"/>
        <v>45551</v>
      </c>
      <c r="K1456" s="72">
        <f t="shared" si="431"/>
        <v>19</v>
      </c>
      <c r="L1456" s="73">
        <f t="shared" si="432"/>
        <v>20</v>
      </c>
      <c r="M1456" s="74">
        <f t="shared" si="433"/>
        <v>1.0036137570000001</v>
      </c>
      <c r="N1456" s="74">
        <f t="shared" ca="1" si="434"/>
        <v>1.0116799809999999</v>
      </c>
      <c r="O1456" s="73">
        <f t="shared" si="435"/>
        <v>0</v>
      </c>
      <c r="P1456" s="70">
        <f t="shared" ca="1" si="436"/>
        <v>2.91999524</v>
      </c>
      <c r="Q1456" s="70">
        <f t="shared" si="437"/>
        <v>0</v>
      </c>
      <c r="R1456" s="75" t="str">
        <f t="shared" si="438"/>
        <v>J=</v>
      </c>
      <c r="S1456" s="71">
        <f t="shared" si="439"/>
        <v>45733</v>
      </c>
    </row>
    <row r="1457" spans="1:19" x14ac:dyDescent="0.15">
      <c r="A1457" s="68">
        <f t="shared" si="423"/>
        <v>45578</v>
      </c>
      <c r="B1457" s="82">
        <f t="shared" ca="1" si="425"/>
        <v>252.91999523999999</v>
      </c>
      <c r="C1457" s="70">
        <f t="shared" si="426"/>
        <v>250</v>
      </c>
      <c r="D1457" s="11">
        <f ca="1">IF(A1457&lt;$B$1,VLOOKUP(A1457,[1]DI!$A$4:$B$15000,2),0)</f>
        <v>0</v>
      </c>
      <c r="E1457" s="70">
        <f t="shared" ca="1" si="427"/>
        <v>1</v>
      </c>
      <c r="F1457" s="70">
        <f ca="1">(TRUNC(PRODUCT($E$12:$E1456),16))</f>
        <v>1.4425349923866899</v>
      </c>
      <c r="G1457" s="70">
        <f t="shared" ca="1" si="428"/>
        <v>1.4310335130179199</v>
      </c>
      <c r="H1457" s="70">
        <f t="shared" ca="1" si="429"/>
        <v>1.0080371800000001</v>
      </c>
      <c r="I1457" s="69">
        <f t="shared" si="424"/>
        <v>4.65E-2</v>
      </c>
      <c r="J1457" s="71">
        <f t="shared" si="430"/>
        <v>45551</v>
      </c>
      <c r="K1457" s="72">
        <f t="shared" si="431"/>
        <v>19</v>
      </c>
      <c r="L1457" s="73">
        <f t="shared" si="432"/>
        <v>20</v>
      </c>
      <c r="M1457" s="74">
        <f t="shared" si="433"/>
        <v>1.0036137570000001</v>
      </c>
      <c r="N1457" s="74">
        <f t="shared" ca="1" si="434"/>
        <v>1.0116799809999999</v>
      </c>
      <c r="O1457" s="73">
        <f t="shared" si="435"/>
        <v>0</v>
      </c>
      <c r="P1457" s="70">
        <f t="shared" ca="1" si="436"/>
        <v>2.91999524</v>
      </c>
      <c r="Q1457" s="70">
        <f t="shared" si="437"/>
        <v>0</v>
      </c>
      <c r="R1457" s="75" t="str">
        <f t="shared" si="438"/>
        <v>J=</v>
      </c>
      <c r="S1457" s="71">
        <f t="shared" si="439"/>
        <v>45733</v>
      </c>
    </row>
    <row r="1458" spans="1:19" x14ac:dyDescent="0.15">
      <c r="A1458" s="68">
        <f t="shared" si="423"/>
        <v>45579</v>
      </c>
      <c r="B1458" s="82">
        <f t="shared" ca="1" si="425"/>
        <v>252.91999523999999</v>
      </c>
      <c r="C1458" s="70">
        <f t="shared" si="426"/>
        <v>250</v>
      </c>
      <c r="D1458" s="11">
        <f ca="1">IF(A1458&lt;$B$1,VLOOKUP(A1458,[1]DI!$A$4:$B$15000,2),0)</f>
        <v>0.1065</v>
      </c>
      <c r="E1458" s="70">
        <f t="shared" ca="1" si="427"/>
        <v>1.00040168</v>
      </c>
      <c r="F1458" s="70">
        <f ca="1">(TRUNC(PRODUCT($E$12:$E1457),16))</f>
        <v>1.4425349923866899</v>
      </c>
      <c r="G1458" s="70">
        <f t="shared" ca="1" si="428"/>
        <v>1.4310335130179199</v>
      </c>
      <c r="H1458" s="70">
        <f t="shared" ca="1" si="429"/>
        <v>1.0080371800000001</v>
      </c>
      <c r="I1458" s="69">
        <f t="shared" si="424"/>
        <v>4.65E-2</v>
      </c>
      <c r="J1458" s="71">
        <f t="shared" si="430"/>
        <v>45551</v>
      </c>
      <c r="K1458" s="72">
        <f t="shared" si="431"/>
        <v>20</v>
      </c>
      <c r="L1458" s="73">
        <f t="shared" si="432"/>
        <v>20</v>
      </c>
      <c r="M1458" s="74">
        <f t="shared" si="433"/>
        <v>1.0036137570000001</v>
      </c>
      <c r="N1458" s="74">
        <f t="shared" ca="1" si="434"/>
        <v>1.0116799809999999</v>
      </c>
      <c r="O1458" s="73">
        <f t="shared" si="435"/>
        <v>0</v>
      </c>
      <c r="P1458" s="70">
        <f t="shared" ca="1" si="436"/>
        <v>2.91999524</v>
      </c>
      <c r="Q1458" s="70">
        <f t="shared" si="437"/>
        <v>0</v>
      </c>
      <c r="R1458" s="75" t="str">
        <f t="shared" si="438"/>
        <v>J=</v>
      </c>
      <c r="S1458" s="71">
        <f t="shared" si="439"/>
        <v>45733</v>
      </c>
    </row>
    <row r="1459" spans="1:19" x14ac:dyDescent="0.15">
      <c r="A1459" s="68">
        <f t="shared" si="423"/>
        <v>45580</v>
      </c>
      <c r="B1459" s="82">
        <f t="shared" ca="1" si="425"/>
        <v>253.06722825</v>
      </c>
      <c r="C1459" s="70">
        <f t="shared" si="426"/>
        <v>250</v>
      </c>
      <c r="D1459" s="11">
        <f ca="1">IF(A1459&lt;$B$1,VLOOKUP(A1459,[1]DI!$A$4:$B$15000,2),0)</f>
        <v>0.1065</v>
      </c>
      <c r="E1459" s="70">
        <f t="shared" ca="1" si="427"/>
        <v>1.00040168</v>
      </c>
      <c r="F1459" s="70">
        <f ca="1">(TRUNC(PRODUCT($E$12:$E1458),16))</f>
        <v>1.4431144298424401</v>
      </c>
      <c r="G1459" s="70">
        <f t="shared" ca="1" si="428"/>
        <v>1.4310335130179199</v>
      </c>
      <c r="H1459" s="70">
        <f t="shared" ca="1" si="429"/>
        <v>1.00844209</v>
      </c>
      <c r="I1459" s="69">
        <f t="shared" si="424"/>
        <v>4.65E-2</v>
      </c>
      <c r="J1459" s="71">
        <f t="shared" si="430"/>
        <v>45551</v>
      </c>
      <c r="K1459" s="72">
        <f t="shared" si="431"/>
        <v>21</v>
      </c>
      <c r="L1459" s="73">
        <f t="shared" si="432"/>
        <v>21</v>
      </c>
      <c r="M1459" s="74">
        <f t="shared" si="433"/>
        <v>1.0037947869999999</v>
      </c>
      <c r="N1459" s="74">
        <f t="shared" ca="1" si="434"/>
        <v>1.012268913</v>
      </c>
      <c r="O1459" s="73">
        <f t="shared" si="435"/>
        <v>0</v>
      </c>
      <c r="P1459" s="70">
        <f t="shared" ca="1" si="436"/>
        <v>3.0672282499999999</v>
      </c>
      <c r="Q1459" s="70">
        <f t="shared" si="437"/>
        <v>0</v>
      </c>
      <c r="R1459" s="75" t="str">
        <f t="shared" si="438"/>
        <v>J=</v>
      </c>
      <c r="S1459" s="71">
        <f t="shared" si="439"/>
        <v>45733</v>
      </c>
    </row>
    <row r="1460" spans="1:19" x14ac:dyDescent="0.15">
      <c r="A1460" s="68">
        <f t="shared" si="423"/>
        <v>45581</v>
      </c>
      <c r="B1460" s="82">
        <f t="shared" ca="1" si="425"/>
        <v>253.21454625000001</v>
      </c>
      <c r="C1460" s="70">
        <f t="shared" si="426"/>
        <v>250</v>
      </c>
      <c r="D1460" s="11">
        <f ca="1">IF(A1460&lt;$B$1,VLOOKUP(A1460,[1]DI!$A$4:$B$15000,2),0)</f>
        <v>0.1065</v>
      </c>
      <c r="E1460" s="70">
        <f t="shared" ca="1" si="427"/>
        <v>1.00040168</v>
      </c>
      <c r="F1460" s="70">
        <f ca="1">(TRUNC(PRODUCT($E$12:$E1459),16))</f>
        <v>1.4436941000466199</v>
      </c>
      <c r="G1460" s="70">
        <f t="shared" ca="1" si="428"/>
        <v>1.4310335130179199</v>
      </c>
      <c r="H1460" s="70">
        <f t="shared" ca="1" si="429"/>
        <v>1.00884716</v>
      </c>
      <c r="I1460" s="69">
        <f t="shared" si="424"/>
        <v>4.65E-2</v>
      </c>
      <c r="J1460" s="71">
        <f t="shared" si="430"/>
        <v>45551</v>
      </c>
      <c r="K1460" s="72">
        <f t="shared" si="431"/>
        <v>22</v>
      </c>
      <c r="L1460" s="73">
        <f t="shared" si="432"/>
        <v>22</v>
      </c>
      <c r="M1460" s="74">
        <f t="shared" si="433"/>
        <v>1.00397585</v>
      </c>
      <c r="N1460" s="74">
        <f t="shared" ca="1" si="434"/>
        <v>1.012858185</v>
      </c>
      <c r="O1460" s="73">
        <f t="shared" si="435"/>
        <v>0</v>
      </c>
      <c r="P1460" s="70">
        <f t="shared" ca="1" si="436"/>
        <v>3.2145462500000002</v>
      </c>
      <c r="Q1460" s="70">
        <f t="shared" si="437"/>
        <v>0</v>
      </c>
      <c r="R1460" s="75" t="str">
        <f t="shared" si="438"/>
        <v>J=</v>
      </c>
      <c r="S1460" s="71">
        <f t="shared" si="439"/>
        <v>45733</v>
      </c>
    </row>
    <row r="1461" spans="1:19" x14ac:dyDescent="0.15">
      <c r="A1461" s="68">
        <f t="shared" si="423"/>
        <v>45582</v>
      </c>
      <c r="B1461" s="82">
        <f t="shared" ca="1" si="425"/>
        <v>253.361952</v>
      </c>
      <c r="C1461" s="70">
        <f t="shared" si="426"/>
        <v>250</v>
      </c>
      <c r="D1461" s="11">
        <f ca="1">IF(A1461&lt;$B$1,VLOOKUP(A1461,[1]DI!$A$4:$B$15000,2),0)</f>
        <v>0.1065</v>
      </c>
      <c r="E1461" s="70">
        <f t="shared" ca="1" si="427"/>
        <v>1.00040168</v>
      </c>
      <c r="F1461" s="70">
        <f ca="1">(TRUNC(PRODUCT($E$12:$E1460),16))</f>
        <v>1.4442740030927199</v>
      </c>
      <c r="G1461" s="70">
        <f t="shared" ca="1" si="428"/>
        <v>1.4310335130179199</v>
      </c>
      <c r="H1461" s="70">
        <f t="shared" ca="1" si="429"/>
        <v>1.0092524</v>
      </c>
      <c r="I1461" s="69">
        <f t="shared" si="424"/>
        <v>4.65E-2</v>
      </c>
      <c r="J1461" s="71">
        <f t="shared" si="430"/>
        <v>45551</v>
      </c>
      <c r="K1461" s="72">
        <f t="shared" si="431"/>
        <v>23</v>
      </c>
      <c r="L1461" s="73">
        <f t="shared" si="432"/>
        <v>23</v>
      </c>
      <c r="M1461" s="74">
        <f t="shared" si="433"/>
        <v>1.0041569459999999</v>
      </c>
      <c r="N1461" s="74">
        <f t="shared" ca="1" si="434"/>
        <v>1.013447808</v>
      </c>
      <c r="O1461" s="73">
        <f t="shared" si="435"/>
        <v>0</v>
      </c>
      <c r="P1461" s="70">
        <f t="shared" ca="1" si="436"/>
        <v>3.3619520000000001</v>
      </c>
      <c r="Q1461" s="70">
        <f t="shared" si="437"/>
        <v>0</v>
      </c>
      <c r="R1461" s="75" t="str">
        <f t="shared" si="438"/>
        <v>J=</v>
      </c>
      <c r="S1461" s="71">
        <f t="shared" si="439"/>
        <v>45733</v>
      </c>
    </row>
    <row r="1462" spans="1:19" x14ac:dyDescent="0.15">
      <c r="A1462" s="68">
        <f t="shared" si="423"/>
        <v>45583</v>
      </c>
      <c r="B1462" s="82">
        <f t="shared" ca="1" si="425"/>
        <v>253.50943999</v>
      </c>
      <c r="C1462" s="70">
        <f t="shared" si="426"/>
        <v>250</v>
      </c>
      <c r="D1462" s="11">
        <f ca="1">IF(A1462&lt;$B$1,VLOOKUP(A1462,[1]DI!$A$4:$B$15000,2),0)</f>
        <v>0.1065</v>
      </c>
      <c r="E1462" s="70">
        <f t="shared" ca="1" si="427"/>
        <v>1.00040168</v>
      </c>
      <c r="F1462" s="70">
        <f ca="1">(TRUNC(PRODUCT($E$12:$E1461),16))</f>
        <v>1.44485413907428</v>
      </c>
      <c r="G1462" s="70">
        <f t="shared" ca="1" si="428"/>
        <v>1.4310335130179199</v>
      </c>
      <c r="H1462" s="70">
        <f t="shared" ca="1" si="429"/>
        <v>1.0096577900000001</v>
      </c>
      <c r="I1462" s="69">
        <f t="shared" si="424"/>
        <v>4.65E-2</v>
      </c>
      <c r="J1462" s="71">
        <f t="shared" si="430"/>
        <v>45551</v>
      </c>
      <c r="K1462" s="72">
        <f t="shared" si="431"/>
        <v>24</v>
      </c>
      <c r="L1462" s="73">
        <f t="shared" si="432"/>
        <v>24</v>
      </c>
      <c r="M1462" s="74">
        <f t="shared" si="433"/>
        <v>1.0043380740000001</v>
      </c>
      <c r="N1462" s="74">
        <f t="shared" ca="1" si="434"/>
        <v>1.0140377599999999</v>
      </c>
      <c r="O1462" s="73">
        <f t="shared" si="435"/>
        <v>0</v>
      </c>
      <c r="P1462" s="70">
        <f t="shared" ca="1" si="436"/>
        <v>3.5094399900000002</v>
      </c>
      <c r="Q1462" s="70">
        <f t="shared" si="437"/>
        <v>0</v>
      </c>
      <c r="R1462" s="75" t="str">
        <f t="shared" si="438"/>
        <v>J=</v>
      </c>
      <c r="S1462" s="71">
        <f t="shared" si="439"/>
        <v>45733</v>
      </c>
    </row>
    <row r="1463" spans="1:19" x14ac:dyDescent="0.15">
      <c r="A1463" s="68">
        <f t="shared" si="423"/>
        <v>45584</v>
      </c>
      <c r="B1463" s="82">
        <f t="shared" ca="1" si="425"/>
        <v>253.657016</v>
      </c>
      <c r="C1463" s="70">
        <f t="shared" si="426"/>
        <v>250</v>
      </c>
      <c r="D1463" s="11">
        <f ca="1">IF(A1463&lt;$B$1,VLOOKUP(A1463,[1]DI!$A$4:$B$15000,2),0)</f>
        <v>0</v>
      </c>
      <c r="E1463" s="70">
        <f t="shared" ca="1" si="427"/>
        <v>1</v>
      </c>
      <c r="F1463" s="70">
        <f ca="1">(TRUNC(PRODUCT($E$12:$E1462),16))</f>
        <v>1.4454345080848701</v>
      </c>
      <c r="G1463" s="70">
        <f t="shared" ca="1" si="428"/>
        <v>1.4310335130179199</v>
      </c>
      <c r="H1463" s="70">
        <f t="shared" ca="1" si="429"/>
        <v>1.01006335</v>
      </c>
      <c r="I1463" s="69">
        <f t="shared" si="424"/>
        <v>4.65E-2</v>
      </c>
      <c r="J1463" s="71">
        <f t="shared" si="430"/>
        <v>45551</v>
      </c>
      <c r="K1463" s="72">
        <f t="shared" si="431"/>
        <v>24</v>
      </c>
      <c r="L1463" s="73">
        <f t="shared" si="432"/>
        <v>25</v>
      </c>
      <c r="M1463" s="74">
        <f t="shared" si="433"/>
        <v>1.0045192350000001</v>
      </c>
      <c r="N1463" s="74">
        <f t="shared" ca="1" si="434"/>
        <v>1.0146280640000001</v>
      </c>
      <c r="O1463" s="73">
        <f t="shared" si="435"/>
        <v>0</v>
      </c>
      <c r="P1463" s="70">
        <f t="shared" ca="1" si="436"/>
        <v>3.657016</v>
      </c>
      <c r="Q1463" s="70">
        <f t="shared" si="437"/>
        <v>0</v>
      </c>
      <c r="R1463" s="75" t="str">
        <f t="shared" si="438"/>
        <v>J=</v>
      </c>
      <c r="S1463" s="71">
        <f t="shared" si="439"/>
        <v>45733</v>
      </c>
    </row>
    <row r="1464" spans="1:19" x14ac:dyDescent="0.15">
      <c r="A1464" s="68">
        <f t="shared" si="423"/>
        <v>45585</v>
      </c>
      <c r="B1464" s="82">
        <f t="shared" ca="1" si="425"/>
        <v>253.657016</v>
      </c>
      <c r="C1464" s="70">
        <f t="shared" si="426"/>
        <v>250</v>
      </c>
      <c r="D1464" s="11">
        <f ca="1">IF(A1464&lt;$B$1,VLOOKUP(A1464,[1]DI!$A$4:$B$15000,2),0)</f>
        <v>0</v>
      </c>
      <c r="E1464" s="70">
        <f t="shared" ca="1" si="427"/>
        <v>1</v>
      </c>
      <c r="F1464" s="70">
        <f ca="1">(TRUNC(PRODUCT($E$12:$E1463),16))</f>
        <v>1.4454345080848701</v>
      </c>
      <c r="G1464" s="70">
        <f t="shared" ca="1" si="428"/>
        <v>1.4310335130179199</v>
      </c>
      <c r="H1464" s="70">
        <f t="shared" ca="1" si="429"/>
        <v>1.01006335</v>
      </c>
      <c r="I1464" s="69">
        <f t="shared" si="424"/>
        <v>4.65E-2</v>
      </c>
      <c r="J1464" s="71">
        <f t="shared" si="430"/>
        <v>45551</v>
      </c>
      <c r="K1464" s="72">
        <f t="shared" si="431"/>
        <v>24</v>
      </c>
      <c r="L1464" s="73">
        <f t="shared" si="432"/>
        <v>25</v>
      </c>
      <c r="M1464" s="74">
        <f t="shared" si="433"/>
        <v>1.0045192350000001</v>
      </c>
      <c r="N1464" s="74">
        <f t="shared" ca="1" si="434"/>
        <v>1.0146280640000001</v>
      </c>
      <c r="O1464" s="73">
        <f t="shared" si="435"/>
        <v>0</v>
      </c>
      <c r="P1464" s="70">
        <f t="shared" ca="1" si="436"/>
        <v>3.657016</v>
      </c>
      <c r="Q1464" s="70">
        <f t="shared" si="437"/>
        <v>0</v>
      </c>
      <c r="R1464" s="75" t="str">
        <f t="shared" si="438"/>
        <v>J=</v>
      </c>
      <c r="S1464" s="71">
        <f t="shared" si="439"/>
        <v>45733</v>
      </c>
    </row>
    <row r="1465" spans="1:19" x14ac:dyDescent="0.15">
      <c r="A1465" s="68">
        <f t="shared" si="423"/>
        <v>45586</v>
      </c>
      <c r="B1465" s="82">
        <f t="shared" ca="1" si="425"/>
        <v>253.657016</v>
      </c>
      <c r="C1465" s="70">
        <f t="shared" si="426"/>
        <v>250</v>
      </c>
      <c r="D1465" s="11">
        <f ca="1">IF(A1465&lt;$B$1,VLOOKUP(A1465,[1]DI!$A$4:$B$15000,2),0)</f>
        <v>0.1065</v>
      </c>
      <c r="E1465" s="70">
        <f t="shared" ca="1" si="427"/>
        <v>1.00040168</v>
      </c>
      <c r="F1465" s="70">
        <f ca="1">(TRUNC(PRODUCT($E$12:$E1464),16))</f>
        <v>1.4454345080848701</v>
      </c>
      <c r="G1465" s="70">
        <f t="shared" ca="1" si="428"/>
        <v>1.4310335130179199</v>
      </c>
      <c r="H1465" s="70">
        <f t="shared" ca="1" si="429"/>
        <v>1.01006335</v>
      </c>
      <c r="I1465" s="69">
        <f t="shared" si="424"/>
        <v>4.65E-2</v>
      </c>
      <c r="J1465" s="71">
        <f t="shared" si="430"/>
        <v>45551</v>
      </c>
      <c r="K1465" s="72">
        <f t="shared" si="431"/>
        <v>25</v>
      </c>
      <c r="L1465" s="73">
        <f t="shared" si="432"/>
        <v>25</v>
      </c>
      <c r="M1465" s="74">
        <f t="shared" si="433"/>
        <v>1.0045192350000001</v>
      </c>
      <c r="N1465" s="74">
        <f t="shared" ca="1" si="434"/>
        <v>1.0146280640000001</v>
      </c>
      <c r="O1465" s="73">
        <f t="shared" si="435"/>
        <v>0</v>
      </c>
      <c r="P1465" s="70">
        <f t="shared" ca="1" si="436"/>
        <v>3.657016</v>
      </c>
      <c r="Q1465" s="70">
        <f t="shared" si="437"/>
        <v>0</v>
      </c>
      <c r="R1465" s="75" t="str">
        <f t="shared" si="438"/>
        <v>J=</v>
      </c>
      <c r="S1465" s="71">
        <f t="shared" si="439"/>
        <v>45733</v>
      </c>
    </row>
    <row r="1466" spans="1:19" x14ac:dyDescent="0.15">
      <c r="A1466" s="68">
        <f t="shared" si="423"/>
        <v>45587</v>
      </c>
      <c r="B1466" s="82">
        <f t="shared" ca="1" si="425"/>
        <v>253.80467949999999</v>
      </c>
      <c r="C1466" s="70">
        <f t="shared" si="426"/>
        <v>250</v>
      </c>
      <c r="D1466" s="11">
        <f ca="1">IF(A1466&lt;$B$1,VLOOKUP(A1466,[1]DI!$A$4:$B$15000,2),0)</f>
        <v>0.1065</v>
      </c>
      <c r="E1466" s="70">
        <f t="shared" ca="1" si="427"/>
        <v>1.00040168</v>
      </c>
      <c r="F1466" s="70">
        <f ca="1">(TRUNC(PRODUCT($E$12:$E1465),16))</f>
        <v>1.4460151102180701</v>
      </c>
      <c r="G1466" s="70">
        <f t="shared" ca="1" si="428"/>
        <v>1.4310335130179199</v>
      </c>
      <c r="H1466" s="70">
        <f t="shared" ca="1" si="429"/>
        <v>1.01046908</v>
      </c>
      <c r="I1466" s="69">
        <f t="shared" si="424"/>
        <v>4.65E-2</v>
      </c>
      <c r="J1466" s="71">
        <f t="shared" si="430"/>
        <v>45551</v>
      </c>
      <c r="K1466" s="72">
        <f t="shared" si="431"/>
        <v>26</v>
      </c>
      <c r="L1466" s="73">
        <f t="shared" si="432"/>
        <v>26</v>
      </c>
      <c r="M1466" s="74">
        <f t="shared" si="433"/>
        <v>1.0047004289999999</v>
      </c>
      <c r="N1466" s="74">
        <f t="shared" ca="1" si="434"/>
        <v>1.0152187180000001</v>
      </c>
      <c r="O1466" s="73">
        <f t="shared" si="435"/>
        <v>0</v>
      </c>
      <c r="P1466" s="70">
        <f t="shared" ca="1" si="436"/>
        <v>3.8046795000000002</v>
      </c>
      <c r="Q1466" s="70">
        <f t="shared" si="437"/>
        <v>0</v>
      </c>
      <c r="R1466" s="75" t="str">
        <f t="shared" si="438"/>
        <v>J=</v>
      </c>
      <c r="S1466" s="71">
        <f t="shared" si="439"/>
        <v>45733</v>
      </c>
    </row>
    <row r="1467" spans="1:19" x14ac:dyDescent="0.15">
      <c r="A1467" s="68">
        <f t="shared" si="423"/>
        <v>45588</v>
      </c>
      <c r="B1467" s="82">
        <f t="shared" ca="1" si="425"/>
        <v>253.95242574</v>
      </c>
      <c r="C1467" s="70">
        <f t="shared" si="426"/>
        <v>250</v>
      </c>
      <c r="D1467" s="11">
        <f ca="1">IF(A1467&lt;$B$1,VLOOKUP(A1467,[1]DI!$A$4:$B$15000,2),0)</f>
        <v>0.1065</v>
      </c>
      <c r="E1467" s="70">
        <f t="shared" ca="1" si="427"/>
        <v>1.00040168</v>
      </c>
      <c r="F1467" s="70">
        <f ca="1">(TRUNC(PRODUCT($E$12:$E1466),16))</f>
        <v>1.4465959455675499</v>
      </c>
      <c r="G1467" s="70">
        <f t="shared" ca="1" si="428"/>
        <v>1.4310335130179199</v>
      </c>
      <c r="H1467" s="70">
        <f t="shared" ca="1" si="429"/>
        <v>1.01087496</v>
      </c>
      <c r="I1467" s="69">
        <f t="shared" si="424"/>
        <v>4.65E-2</v>
      </c>
      <c r="J1467" s="71">
        <f t="shared" si="430"/>
        <v>45551</v>
      </c>
      <c r="K1467" s="72">
        <f t="shared" si="431"/>
        <v>27</v>
      </c>
      <c r="L1467" s="73">
        <f t="shared" si="432"/>
        <v>27</v>
      </c>
      <c r="M1467" s="74">
        <f t="shared" si="433"/>
        <v>1.0048816549999999</v>
      </c>
      <c r="N1467" s="74">
        <f t="shared" ca="1" si="434"/>
        <v>1.015809703</v>
      </c>
      <c r="O1467" s="73">
        <f t="shared" si="435"/>
        <v>0</v>
      </c>
      <c r="P1467" s="70">
        <f t="shared" ca="1" si="436"/>
        <v>3.9524257399999998</v>
      </c>
      <c r="Q1467" s="70">
        <f t="shared" si="437"/>
        <v>0</v>
      </c>
      <c r="R1467" s="75" t="str">
        <f t="shared" si="438"/>
        <v>J=</v>
      </c>
      <c r="S1467" s="71">
        <f t="shared" si="439"/>
        <v>45733</v>
      </c>
    </row>
    <row r="1468" spans="1:19" x14ac:dyDescent="0.15">
      <c r="A1468" s="68">
        <f t="shared" si="423"/>
        <v>45589</v>
      </c>
      <c r="B1468" s="82">
        <f t="shared" ca="1" si="425"/>
        <v>254.10025974999999</v>
      </c>
      <c r="C1468" s="70">
        <f t="shared" si="426"/>
        <v>250</v>
      </c>
      <c r="D1468" s="11">
        <f ca="1">IF(A1468&lt;$B$1,VLOOKUP(A1468,[1]DI!$A$4:$B$15000,2),0)</f>
        <v>0.1065</v>
      </c>
      <c r="E1468" s="70">
        <f t="shared" ca="1" si="427"/>
        <v>1.00040168</v>
      </c>
      <c r="F1468" s="70">
        <f ca="1">(TRUNC(PRODUCT($E$12:$E1467),16))</f>
        <v>1.44717701422696</v>
      </c>
      <c r="G1468" s="70">
        <f t="shared" ca="1" si="428"/>
        <v>1.4310335130179199</v>
      </c>
      <c r="H1468" s="70">
        <f t="shared" ca="1" si="429"/>
        <v>1.01128101</v>
      </c>
      <c r="I1468" s="69">
        <f t="shared" si="424"/>
        <v>4.65E-2</v>
      </c>
      <c r="J1468" s="71">
        <f t="shared" si="430"/>
        <v>45551</v>
      </c>
      <c r="K1468" s="72">
        <f t="shared" si="431"/>
        <v>28</v>
      </c>
      <c r="L1468" s="73">
        <f t="shared" si="432"/>
        <v>28</v>
      </c>
      <c r="M1468" s="74">
        <f t="shared" si="433"/>
        <v>1.005062914</v>
      </c>
      <c r="N1468" s="74">
        <f t="shared" ca="1" si="434"/>
        <v>1.016401039</v>
      </c>
      <c r="O1468" s="73">
        <f t="shared" si="435"/>
        <v>0</v>
      </c>
      <c r="P1468" s="70">
        <f t="shared" ca="1" si="436"/>
        <v>4.1002597500000002</v>
      </c>
      <c r="Q1468" s="70">
        <f t="shared" si="437"/>
        <v>0</v>
      </c>
      <c r="R1468" s="75" t="str">
        <f t="shared" si="438"/>
        <v>J=</v>
      </c>
      <c r="S1468" s="71">
        <f t="shared" si="439"/>
        <v>45733</v>
      </c>
    </row>
    <row r="1469" spans="1:19" x14ac:dyDescent="0.15">
      <c r="A1469" s="68">
        <f t="shared" si="423"/>
        <v>45590</v>
      </c>
      <c r="B1469" s="82">
        <f t="shared" ca="1" si="425"/>
        <v>254.24817874999999</v>
      </c>
      <c r="C1469" s="70">
        <f t="shared" si="426"/>
        <v>250</v>
      </c>
      <c r="D1469" s="11">
        <f ca="1">IF(A1469&lt;$B$1,VLOOKUP(A1469,[1]DI!$A$4:$B$15000,2),0)</f>
        <v>0.1065</v>
      </c>
      <c r="E1469" s="70">
        <f t="shared" ca="1" si="427"/>
        <v>1.00040168</v>
      </c>
      <c r="F1469" s="70">
        <f ca="1">(TRUNC(PRODUCT($E$12:$E1468),16))</f>
        <v>1.44775831629004</v>
      </c>
      <c r="G1469" s="70">
        <f t="shared" ca="1" si="428"/>
        <v>1.4310335130179199</v>
      </c>
      <c r="H1469" s="70">
        <f t="shared" ca="1" si="429"/>
        <v>1.01168722</v>
      </c>
      <c r="I1469" s="69">
        <f t="shared" si="424"/>
        <v>4.65E-2</v>
      </c>
      <c r="J1469" s="71">
        <f t="shared" si="430"/>
        <v>45551</v>
      </c>
      <c r="K1469" s="72">
        <f t="shared" si="431"/>
        <v>29</v>
      </c>
      <c r="L1469" s="73">
        <f t="shared" si="432"/>
        <v>29</v>
      </c>
      <c r="M1469" s="74">
        <f t="shared" si="433"/>
        <v>1.0052442049999999</v>
      </c>
      <c r="N1469" s="74">
        <f t="shared" ca="1" si="434"/>
        <v>1.016992715</v>
      </c>
      <c r="O1469" s="73">
        <f t="shared" si="435"/>
        <v>0</v>
      </c>
      <c r="P1469" s="70">
        <f t="shared" ca="1" si="436"/>
        <v>4.2481787500000001</v>
      </c>
      <c r="Q1469" s="70">
        <f t="shared" si="437"/>
        <v>0</v>
      </c>
      <c r="R1469" s="75" t="str">
        <f t="shared" si="438"/>
        <v>J=</v>
      </c>
      <c r="S1469" s="71">
        <f t="shared" si="439"/>
        <v>45733</v>
      </c>
    </row>
    <row r="1470" spans="1:19" x14ac:dyDescent="0.15">
      <c r="A1470" s="68">
        <f t="shared" si="423"/>
        <v>45591</v>
      </c>
      <c r="B1470" s="82">
        <f t="shared" ca="1" si="425"/>
        <v>254.39618349</v>
      </c>
      <c r="C1470" s="70">
        <f t="shared" si="426"/>
        <v>250</v>
      </c>
      <c r="D1470" s="11">
        <f ca="1">IF(A1470&lt;$B$1,VLOOKUP(A1470,[1]DI!$A$4:$B$15000,2),0)</f>
        <v>0</v>
      </c>
      <c r="E1470" s="70">
        <f t="shared" ca="1" si="427"/>
        <v>1</v>
      </c>
      <c r="F1470" s="70">
        <f ca="1">(TRUNC(PRODUCT($E$12:$E1469),16))</f>
        <v>1.4483398518505199</v>
      </c>
      <c r="G1470" s="70">
        <f t="shared" ca="1" si="428"/>
        <v>1.4310335130179199</v>
      </c>
      <c r="H1470" s="70">
        <f t="shared" ca="1" si="429"/>
        <v>1.0120935900000001</v>
      </c>
      <c r="I1470" s="69">
        <f t="shared" si="424"/>
        <v>4.65E-2</v>
      </c>
      <c r="J1470" s="71">
        <f t="shared" si="430"/>
        <v>45551</v>
      </c>
      <c r="K1470" s="72">
        <f t="shared" si="431"/>
        <v>29</v>
      </c>
      <c r="L1470" s="73">
        <f t="shared" si="432"/>
        <v>30</v>
      </c>
      <c r="M1470" s="74">
        <f t="shared" si="433"/>
        <v>1.0054255299999999</v>
      </c>
      <c r="N1470" s="74">
        <f t="shared" ca="1" si="434"/>
        <v>1.0175847339999999</v>
      </c>
      <c r="O1470" s="73">
        <f t="shared" si="435"/>
        <v>0</v>
      </c>
      <c r="P1470" s="70">
        <f t="shared" ca="1" si="436"/>
        <v>4.3961834900000003</v>
      </c>
      <c r="Q1470" s="70">
        <f t="shared" si="437"/>
        <v>0</v>
      </c>
      <c r="R1470" s="75" t="str">
        <f t="shared" si="438"/>
        <v>J=</v>
      </c>
      <c r="S1470" s="71">
        <f t="shared" si="439"/>
        <v>45733</v>
      </c>
    </row>
    <row r="1471" spans="1:19" x14ac:dyDescent="0.15">
      <c r="A1471" s="68">
        <f t="shared" si="423"/>
        <v>45592</v>
      </c>
      <c r="B1471" s="82">
        <f t="shared" ca="1" si="425"/>
        <v>254.39618349</v>
      </c>
      <c r="C1471" s="70">
        <f t="shared" si="426"/>
        <v>250</v>
      </c>
      <c r="D1471" s="11">
        <f ca="1">IF(A1471&lt;$B$1,VLOOKUP(A1471,[1]DI!$A$4:$B$15000,2),0)</f>
        <v>0</v>
      </c>
      <c r="E1471" s="70">
        <f t="shared" ca="1" si="427"/>
        <v>1</v>
      </c>
      <c r="F1471" s="70">
        <f ca="1">(TRUNC(PRODUCT($E$12:$E1470),16))</f>
        <v>1.4483398518505199</v>
      </c>
      <c r="G1471" s="70">
        <f t="shared" ca="1" si="428"/>
        <v>1.4310335130179199</v>
      </c>
      <c r="H1471" s="70">
        <f t="shared" ca="1" si="429"/>
        <v>1.0120935900000001</v>
      </c>
      <c r="I1471" s="69">
        <f t="shared" si="424"/>
        <v>4.65E-2</v>
      </c>
      <c r="J1471" s="71">
        <f t="shared" si="430"/>
        <v>45551</v>
      </c>
      <c r="K1471" s="72">
        <f t="shared" si="431"/>
        <v>29</v>
      </c>
      <c r="L1471" s="73">
        <f t="shared" si="432"/>
        <v>30</v>
      </c>
      <c r="M1471" s="74">
        <f t="shared" si="433"/>
        <v>1.0054255299999999</v>
      </c>
      <c r="N1471" s="74">
        <f t="shared" ca="1" si="434"/>
        <v>1.0175847339999999</v>
      </c>
      <c r="O1471" s="73">
        <f t="shared" si="435"/>
        <v>0</v>
      </c>
      <c r="P1471" s="70">
        <f t="shared" ca="1" si="436"/>
        <v>4.3961834900000003</v>
      </c>
      <c r="Q1471" s="70">
        <f t="shared" si="437"/>
        <v>0</v>
      </c>
      <c r="R1471" s="75" t="str">
        <f t="shared" si="438"/>
        <v>J=</v>
      </c>
      <c r="S1471" s="71">
        <f t="shared" si="439"/>
        <v>45733</v>
      </c>
    </row>
    <row r="1472" spans="1:19" x14ac:dyDescent="0.15">
      <c r="A1472" s="68">
        <f t="shared" si="423"/>
        <v>45593</v>
      </c>
      <c r="B1472" s="82">
        <f t="shared" ca="1" si="425"/>
        <v>254.39618349</v>
      </c>
      <c r="C1472" s="70">
        <f t="shared" si="426"/>
        <v>250</v>
      </c>
      <c r="D1472" s="11">
        <f ca="1">IF(A1472&lt;$B$1,VLOOKUP(A1472,[1]DI!$A$4:$B$15000,2),0)</f>
        <v>0.1065</v>
      </c>
      <c r="E1472" s="70">
        <f t="shared" ca="1" si="427"/>
        <v>1.00040168</v>
      </c>
      <c r="F1472" s="70">
        <f ca="1">(TRUNC(PRODUCT($E$12:$E1471),16))</f>
        <v>1.4483398518505199</v>
      </c>
      <c r="G1472" s="70">
        <f t="shared" ca="1" si="428"/>
        <v>1.4310335130179199</v>
      </c>
      <c r="H1472" s="70">
        <f t="shared" ca="1" si="429"/>
        <v>1.0120935900000001</v>
      </c>
      <c r="I1472" s="69">
        <f t="shared" si="424"/>
        <v>4.65E-2</v>
      </c>
      <c r="J1472" s="71">
        <f t="shared" si="430"/>
        <v>45551</v>
      </c>
      <c r="K1472" s="72">
        <f t="shared" si="431"/>
        <v>30</v>
      </c>
      <c r="L1472" s="73">
        <f t="shared" si="432"/>
        <v>30</v>
      </c>
      <c r="M1472" s="74">
        <f t="shared" si="433"/>
        <v>1.0054255299999999</v>
      </c>
      <c r="N1472" s="74">
        <f t="shared" ca="1" si="434"/>
        <v>1.0175847339999999</v>
      </c>
      <c r="O1472" s="73">
        <f t="shared" si="435"/>
        <v>0</v>
      </c>
      <c r="P1472" s="70">
        <f t="shared" ca="1" si="436"/>
        <v>4.3961834900000003</v>
      </c>
      <c r="Q1472" s="70">
        <f t="shared" si="437"/>
        <v>0</v>
      </c>
      <c r="R1472" s="75" t="str">
        <f t="shared" si="438"/>
        <v>J=</v>
      </c>
      <c r="S1472" s="71">
        <f t="shared" si="439"/>
        <v>45733</v>
      </c>
    </row>
    <row r="1473" spans="1:19" x14ac:dyDescent="0.15">
      <c r="A1473" s="68">
        <f t="shared" si="423"/>
        <v>45594</v>
      </c>
      <c r="B1473" s="82">
        <f t="shared" ca="1" si="425"/>
        <v>254.544276</v>
      </c>
      <c r="C1473" s="70">
        <f t="shared" si="426"/>
        <v>250</v>
      </c>
      <c r="D1473" s="11">
        <f ca="1">IF(A1473&lt;$B$1,VLOOKUP(A1473,[1]DI!$A$4:$B$15000,2),0)</f>
        <v>0.1065</v>
      </c>
      <c r="E1473" s="70">
        <f t="shared" ca="1" si="427"/>
        <v>1.00040168</v>
      </c>
      <c r="F1473" s="70">
        <f ca="1">(TRUNC(PRODUCT($E$12:$E1472),16))</f>
        <v>1.44892162100222</v>
      </c>
      <c r="G1473" s="70">
        <f t="shared" ca="1" si="428"/>
        <v>1.4310335130179199</v>
      </c>
      <c r="H1473" s="70">
        <f t="shared" ca="1" si="429"/>
        <v>1.0125001300000001</v>
      </c>
      <c r="I1473" s="69">
        <f t="shared" si="424"/>
        <v>4.65E-2</v>
      </c>
      <c r="J1473" s="71">
        <f t="shared" si="430"/>
        <v>45551</v>
      </c>
      <c r="K1473" s="72">
        <f t="shared" si="431"/>
        <v>31</v>
      </c>
      <c r="L1473" s="73">
        <f t="shared" si="432"/>
        <v>31</v>
      </c>
      <c r="M1473" s="74">
        <f t="shared" si="433"/>
        <v>1.0056068869999999</v>
      </c>
      <c r="N1473" s="74">
        <f t="shared" ca="1" si="434"/>
        <v>1.0181771040000001</v>
      </c>
      <c r="O1473" s="73">
        <f t="shared" si="435"/>
        <v>0</v>
      </c>
      <c r="P1473" s="70">
        <f t="shared" ca="1" si="436"/>
        <v>4.544276</v>
      </c>
      <c r="Q1473" s="70">
        <f t="shared" si="437"/>
        <v>0</v>
      </c>
      <c r="R1473" s="75" t="str">
        <f t="shared" si="438"/>
        <v>J=</v>
      </c>
      <c r="S1473" s="71">
        <f t="shared" si="439"/>
        <v>45733</v>
      </c>
    </row>
    <row r="1474" spans="1:19" x14ac:dyDescent="0.15">
      <c r="A1474" s="68">
        <f t="shared" si="423"/>
        <v>45595</v>
      </c>
      <c r="B1474" s="82">
        <f t="shared" ca="1" si="425"/>
        <v>254.69245373999999</v>
      </c>
      <c r="C1474" s="70">
        <f t="shared" si="426"/>
        <v>250</v>
      </c>
      <c r="D1474" s="11">
        <f ca="1">IF(A1474&lt;$B$1,VLOOKUP(A1474,[1]DI!$A$4:$B$15000,2),0)</f>
        <v>0.1065</v>
      </c>
      <c r="E1474" s="70">
        <f t="shared" ca="1" si="427"/>
        <v>1.00040168</v>
      </c>
      <c r="F1474" s="70">
        <f ca="1">(TRUNC(PRODUCT($E$12:$E1473),16))</f>
        <v>1.44950362383894</v>
      </c>
      <c r="G1474" s="70">
        <f t="shared" ca="1" si="428"/>
        <v>1.4310335130179199</v>
      </c>
      <c r="H1474" s="70">
        <f t="shared" ca="1" si="429"/>
        <v>1.0129068299999999</v>
      </c>
      <c r="I1474" s="69">
        <f t="shared" si="424"/>
        <v>4.65E-2</v>
      </c>
      <c r="J1474" s="71">
        <f t="shared" si="430"/>
        <v>45551</v>
      </c>
      <c r="K1474" s="72">
        <f t="shared" si="431"/>
        <v>32</v>
      </c>
      <c r="L1474" s="73">
        <f t="shared" si="432"/>
        <v>32</v>
      </c>
      <c r="M1474" s="74">
        <f t="shared" si="433"/>
        <v>1.005788277</v>
      </c>
      <c r="N1474" s="74">
        <f t="shared" ca="1" si="434"/>
        <v>1.018769815</v>
      </c>
      <c r="O1474" s="73">
        <f t="shared" si="435"/>
        <v>0</v>
      </c>
      <c r="P1474" s="70">
        <f t="shared" ca="1" si="436"/>
        <v>4.6924537400000004</v>
      </c>
      <c r="Q1474" s="70">
        <f t="shared" si="437"/>
        <v>0</v>
      </c>
      <c r="R1474" s="75" t="str">
        <f t="shared" si="438"/>
        <v>J=</v>
      </c>
      <c r="S1474" s="71">
        <f t="shared" si="439"/>
        <v>45733</v>
      </c>
    </row>
    <row r="1475" spans="1:19" x14ac:dyDescent="0.15">
      <c r="A1475" s="68">
        <f t="shared" si="423"/>
        <v>45596</v>
      </c>
      <c r="B1475" s="82">
        <f t="shared" ca="1" si="425"/>
        <v>254.84071949</v>
      </c>
      <c r="C1475" s="70">
        <f t="shared" si="426"/>
        <v>250</v>
      </c>
      <c r="D1475" s="11">
        <f ca="1">IF(A1475&lt;$B$1,VLOOKUP(A1475,[1]DI!$A$4:$B$15000,2),0)</f>
        <v>0.1065</v>
      </c>
      <c r="E1475" s="70">
        <f t="shared" ca="1" si="427"/>
        <v>1.00040168</v>
      </c>
      <c r="F1475" s="70">
        <f ca="1">(TRUNC(PRODUCT($E$12:$E1474),16))</f>
        <v>1.4500858604545599</v>
      </c>
      <c r="G1475" s="70">
        <f t="shared" ca="1" si="428"/>
        <v>1.4310335130179199</v>
      </c>
      <c r="H1475" s="70">
        <f t="shared" ca="1" si="429"/>
        <v>1.0133137000000001</v>
      </c>
      <c r="I1475" s="69">
        <f t="shared" si="424"/>
        <v>4.65E-2</v>
      </c>
      <c r="J1475" s="71">
        <f t="shared" si="430"/>
        <v>45551</v>
      </c>
      <c r="K1475" s="72">
        <f t="shared" si="431"/>
        <v>33</v>
      </c>
      <c r="L1475" s="73">
        <f t="shared" si="432"/>
        <v>33</v>
      </c>
      <c r="M1475" s="74">
        <f t="shared" si="433"/>
        <v>1.005969699</v>
      </c>
      <c r="N1475" s="74">
        <f t="shared" ca="1" si="434"/>
        <v>1.0193628779999999</v>
      </c>
      <c r="O1475" s="73">
        <f t="shared" si="435"/>
        <v>0</v>
      </c>
      <c r="P1475" s="70">
        <f t="shared" ca="1" si="436"/>
        <v>4.8407194899999997</v>
      </c>
      <c r="Q1475" s="70">
        <f t="shared" si="437"/>
        <v>0</v>
      </c>
      <c r="R1475" s="75" t="str">
        <f t="shared" si="438"/>
        <v>J=</v>
      </c>
      <c r="S1475" s="71">
        <f t="shared" si="439"/>
        <v>45733</v>
      </c>
    </row>
    <row r="1476" spans="1:19" x14ac:dyDescent="0.15">
      <c r="A1476" s="68">
        <f t="shared" si="423"/>
        <v>45597</v>
      </c>
      <c r="B1476" s="82">
        <f t="shared" ca="1" si="425"/>
        <v>254.9890705</v>
      </c>
      <c r="C1476" s="70">
        <f t="shared" si="426"/>
        <v>250</v>
      </c>
      <c r="D1476" s="11">
        <f ca="1">IF(A1476&lt;$B$1,VLOOKUP(A1476,[1]DI!$A$4:$B$15000,2),0)</f>
        <v>0.1065</v>
      </c>
      <c r="E1476" s="70">
        <f t="shared" ca="1" si="427"/>
        <v>1.00040168</v>
      </c>
      <c r="F1476" s="70">
        <f ca="1">(TRUNC(PRODUCT($E$12:$E1475),16))</f>
        <v>1.45066833094299</v>
      </c>
      <c r="G1476" s="70">
        <f t="shared" ca="1" si="428"/>
        <v>1.4310335130179199</v>
      </c>
      <c r="H1476" s="70">
        <f t="shared" ca="1" si="429"/>
        <v>1.01372073</v>
      </c>
      <c r="I1476" s="69">
        <f t="shared" si="424"/>
        <v>4.65E-2</v>
      </c>
      <c r="J1476" s="71">
        <f t="shared" si="430"/>
        <v>45551</v>
      </c>
      <c r="K1476" s="72">
        <f t="shared" si="431"/>
        <v>34</v>
      </c>
      <c r="L1476" s="73">
        <f t="shared" si="432"/>
        <v>34</v>
      </c>
      <c r="M1476" s="74">
        <f t="shared" si="433"/>
        <v>1.0061511540000001</v>
      </c>
      <c r="N1476" s="74">
        <f t="shared" ca="1" si="434"/>
        <v>1.0199562820000001</v>
      </c>
      <c r="O1476" s="73">
        <f t="shared" si="435"/>
        <v>0</v>
      </c>
      <c r="P1476" s="70">
        <f t="shared" ca="1" si="436"/>
        <v>4.9890705000000004</v>
      </c>
      <c r="Q1476" s="70">
        <f t="shared" si="437"/>
        <v>0</v>
      </c>
      <c r="R1476" s="75" t="str">
        <f t="shared" si="438"/>
        <v>J=</v>
      </c>
      <c r="S1476" s="71">
        <f t="shared" si="439"/>
        <v>45733</v>
      </c>
    </row>
    <row r="1477" spans="1:19" x14ac:dyDescent="0.15">
      <c r="A1477" s="68">
        <f t="shared" si="423"/>
        <v>45598</v>
      </c>
      <c r="B1477" s="82">
        <f t="shared" ca="1" si="425"/>
        <v>255.13750725</v>
      </c>
      <c r="C1477" s="70">
        <f t="shared" si="426"/>
        <v>250</v>
      </c>
      <c r="D1477" s="11">
        <f ca="1">IF(A1477&lt;$B$1,VLOOKUP(A1477,[1]DI!$A$4:$B$15000,2),0)</f>
        <v>0</v>
      </c>
      <c r="E1477" s="70">
        <f t="shared" ca="1" si="427"/>
        <v>1</v>
      </c>
      <c r="F1477" s="70">
        <f ca="1">(TRUNC(PRODUCT($E$12:$E1476),16))</f>
        <v>1.45125103539816</v>
      </c>
      <c r="G1477" s="70">
        <f t="shared" ca="1" si="428"/>
        <v>1.4310335130179199</v>
      </c>
      <c r="H1477" s="70">
        <f t="shared" ca="1" si="429"/>
        <v>1.01412792</v>
      </c>
      <c r="I1477" s="69">
        <f t="shared" si="424"/>
        <v>4.65E-2</v>
      </c>
      <c r="J1477" s="71">
        <f t="shared" si="430"/>
        <v>45551</v>
      </c>
      <c r="K1477" s="72">
        <f t="shared" si="431"/>
        <v>34</v>
      </c>
      <c r="L1477" s="73">
        <f t="shared" si="432"/>
        <v>35</v>
      </c>
      <c r="M1477" s="74">
        <f t="shared" si="433"/>
        <v>1.0063326420000001</v>
      </c>
      <c r="N1477" s="74">
        <f t="shared" ca="1" si="434"/>
        <v>1.020550029</v>
      </c>
      <c r="O1477" s="73">
        <f t="shared" si="435"/>
        <v>0</v>
      </c>
      <c r="P1477" s="70">
        <f t="shared" ca="1" si="436"/>
        <v>5.1375072499999996</v>
      </c>
      <c r="Q1477" s="70">
        <f t="shared" si="437"/>
        <v>0</v>
      </c>
      <c r="R1477" s="75" t="str">
        <f t="shared" si="438"/>
        <v>J=</v>
      </c>
      <c r="S1477" s="71">
        <f t="shared" si="439"/>
        <v>45733</v>
      </c>
    </row>
    <row r="1478" spans="1:19" x14ac:dyDescent="0.15">
      <c r="A1478" s="68">
        <f t="shared" si="423"/>
        <v>45599</v>
      </c>
      <c r="B1478" s="82">
        <f t="shared" ca="1" si="425"/>
        <v>255.13750725</v>
      </c>
      <c r="C1478" s="70">
        <f t="shared" si="426"/>
        <v>250</v>
      </c>
      <c r="D1478" s="11">
        <f ca="1">IF(A1478&lt;$B$1,VLOOKUP(A1478,[1]DI!$A$4:$B$15000,2),0)</f>
        <v>0</v>
      </c>
      <c r="E1478" s="70">
        <f t="shared" ca="1" si="427"/>
        <v>1</v>
      </c>
      <c r="F1478" s="70">
        <f ca="1">(TRUNC(PRODUCT($E$12:$E1477),16))</f>
        <v>1.45125103539816</v>
      </c>
      <c r="G1478" s="70">
        <f t="shared" ca="1" si="428"/>
        <v>1.4310335130179199</v>
      </c>
      <c r="H1478" s="70">
        <f t="shared" ca="1" si="429"/>
        <v>1.01412792</v>
      </c>
      <c r="I1478" s="69">
        <f t="shared" si="424"/>
        <v>4.65E-2</v>
      </c>
      <c r="J1478" s="71">
        <f t="shared" si="430"/>
        <v>45551</v>
      </c>
      <c r="K1478" s="72">
        <f t="shared" si="431"/>
        <v>34</v>
      </c>
      <c r="L1478" s="73">
        <f t="shared" si="432"/>
        <v>35</v>
      </c>
      <c r="M1478" s="74">
        <f t="shared" si="433"/>
        <v>1.0063326420000001</v>
      </c>
      <c r="N1478" s="74">
        <f t="shared" ca="1" si="434"/>
        <v>1.020550029</v>
      </c>
      <c r="O1478" s="73">
        <f t="shared" si="435"/>
        <v>0</v>
      </c>
      <c r="P1478" s="70">
        <f t="shared" ca="1" si="436"/>
        <v>5.1375072499999996</v>
      </c>
      <c r="Q1478" s="70">
        <f t="shared" si="437"/>
        <v>0</v>
      </c>
      <c r="R1478" s="75" t="str">
        <f t="shared" si="438"/>
        <v>J=</v>
      </c>
      <c r="S1478" s="71">
        <f t="shared" si="439"/>
        <v>45733</v>
      </c>
    </row>
    <row r="1479" spans="1:19" x14ac:dyDescent="0.15">
      <c r="A1479" s="68">
        <f t="shared" si="423"/>
        <v>45600</v>
      </c>
      <c r="B1479" s="82">
        <f t="shared" ca="1" si="425"/>
        <v>255.13750725</v>
      </c>
      <c r="C1479" s="70">
        <f t="shared" si="426"/>
        <v>250</v>
      </c>
      <c r="D1479" s="11">
        <f ca="1">IF(A1479&lt;$B$1,VLOOKUP(A1479,[1]DI!$A$4:$B$15000,2),0)</f>
        <v>0.1065</v>
      </c>
      <c r="E1479" s="70">
        <f t="shared" ca="1" si="427"/>
        <v>1.00040168</v>
      </c>
      <c r="F1479" s="70">
        <f ca="1">(TRUNC(PRODUCT($E$12:$E1478),16))</f>
        <v>1.45125103539816</v>
      </c>
      <c r="G1479" s="70">
        <f t="shared" ca="1" si="428"/>
        <v>1.4310335130179199</v>
      </c>
      <c r="H1479" s="70">
        <f t="shared" ca="1" si="429"/>
        <v>1.01412792</v>
      </c>
      <c r="I1479" s="69">
        <f t="shared" si="424"/>
        <v>4.65E-2</v>
      </c>
      <c r="J1479" s="71">
        <f t="shared" si="430"/>
        <v>45551</v>
      </c>
      <c r="K1479" s="72">
        <f t="shared" si="431"/>
        <v>35</v>
      </c>
      <c r="L1479" s="73">
        <f t="shared" si="432"/>
        <v>35</v>
      </c>
      <c r="M1479" s="74">
        <f t="shared" si="433"/>
        <v>1.0063326420000001</v>
      </c>
      <c r="N1479" s="74">
        <f t="shared" ca="1" si="434"/>
        <v>1.020550029</v>
      </c>
      <c r="O1479" s="73">
        <f t="shared" si="435"/>
        <v>0</v>
      </c>
      <c r="P1479" s="70">
        <f t="shared" ca="1" si="436"/>
        <v>5.1375072499999996</v>
      </c>
      <c r="Q1479" s="70">
        <f t="shared" si="437"/>
        <v>0</v>
      </c>
      <c r="R1479" s="75" t="str">
        <f t="shared" si="438"/>
        <v>J=</v>
      </c>
      <c r="S1479" s="71">
        <f t="shared" si="439"/>
        <v>45733</v>
      </c>
    </row>
    <row r="1480" spans="1:19" x14ac:dyDescent="0.15">
      <c r="A1480" s="68">
        <f t="shared" si="423"/>
        <v>45601</v>
      </c>
      <c r="B1480" s="82">
        <f t="shared" ca="1" si="425"/>
        <v>255.28602950000001</v>
      </c>
      <c r="C1480" s="70">
        <f t="shared" si="426"/>
        <v>250</v>
      </c>
      <c r="D1480" s="11">
        <f ca="1">IF(A1480&lt;$B$1,VLOOKUP(A1480,[1]DI!$A$4:$B$15000,2),0)</f>
        <v>0.1065</v>
      </c>
      <c r="E1480" s="70">
        <f t="shared" ca="1" si="427"/>
        <v>1.00040168</v>
      </c>
      <c r="F1480" s="70">
        <f ca="1">(TRUNC(PRODUCT($E$12:$E1479),16))</f>
        <v>1.45183397391406</v>
      </c>
      <c r="G1480" s="70">
        <f t="shared" ca="1" si="428"/>
        <v>1.4310335130179199</v>
      </c>
      <c r="H1480" s="70">
        <f t="shared" ca="1" si="429"/>
        <v>1.0145352700000001</v>
      </c>
      <c r="I1480" s="69">
        <f t="shared" si="424"/>
        <v>4.65E-2</v>
      </c>
      <c r="J1480" s="71">
        <f t="shared" si="430"/>
        <v>45551</v>
      </c>
      <c r="K1480" s="72">
        <f t="shared" si="431"/>
        <v>36</v>
      </c>
      <c r="L1480" s="73">
        <f t="shared" si="432"/>
        <v>36</v>
      </c>
      <c r="M1480" s="74">
        <f t="shared" si="433"/>
        <v>1.0065141630000001</v>
      </c>
      <c r="N1480" s="74">
        <f t="shared" ca="1" si="434"/>
        <v>1.021144118</v>
      </c>
      <c r="O1480" s="73">
        <f t="shared" si="435"/>
        <v>0</v>
      </c>
      <c r="P1480" s="70">
        <f t="shared" ca="1" si="436"/>
        <v>5.2860294999999997</v>
      </c>
      <c r="Q1480" s="70">
        <f t="shared" si="437"/>
        <v>0</v>
      </c>
      <c r="R1480" s="75" t="str">
        <f t="shared" si="438"/>
        <v>J=</v>
      </c>
      <c r="S1480" s="71">
        <f t="shared" si="439"/>
        <v>45733</v>
      </c>
    </row>
    <row r="1481" spans="1:19" x14ac:dyDescent="0.15">
      <c r="A1481" s="68">
        <f t="shared" si="423"/>
        <v>45602</v>
      </c>
      <c r="B1481" s="82">
        <f t="shared" ca="1" si="425"/>
        <v>255.43463975</v>
      </c>
      <c r="C1481" s="70">
        <f t="shared" si="426"/>
        <v>250</v>
      </c>
      <c r="D1481" s="11">
        <f ca="1">IF(A1481&lt;$B$1,VLOOKUP(A1481,[1]DI!$A$4:$B$15000,2),0)</f>
        <v>0.1065</v>
      </c>
      <c r="E1481" s="70">
        <f t="shared" ca="1" si="427"/>
        <v>1.00040168</v>
      </c>
      <c r="F1481" s="70">
        <f ca="1">(TRUNC(PRODUCT($E$12:$E1480),16))</f>
        <v>1.4524171465847</v>
      </c>
      <c r="G1481" s="70">
        <f t="shared" ca="1" si="428"/>
        <v>1.4310335130179199</v>
      </c>
      <c r="H1481" s="70">
        <f t="shared" ca="1" si="429"/>
        <v>1.0149427900000001</v>
      </c>
      <c r="I1481" s="69">
        <f t="shared" si="424"/>
        <v>4.65E-2</v>
      </c>
      <c r="J1481" s="71">
        <f t="shared" si="430"/>
        <v>45551</v>
      </c>
      <c r="K1481" s="72">
        <f t="shared" si="431"/>
        <v>37</v>
      </c>
      <c r="L1481" s="73">
        <f t="shared" si="432"/>
        <v>37</v>
      </c>
      <c r="M1481" s="74">
        <f t="shared" si="433"/>
        <v>1.0066957160000001</v>
      </c>
      <c r="N1481" s="74">
        <f t="shared" ca="1" si="434"/>
        <v>1.0217385590000001</v>
      </c>
      <c r="O1481" s="73">
        <f t="shared" si="435"/>
        <v>0</v>
      </c>
      <c r="P1481" s="70">
        <f t="shared" ca="1" si="436"/>
        <v>5.4346397499999997</v>
      </c>
      <c r="Q1481" s="70">
        <f t="shared" si="437"/>
        <v>0</v>
      </c>
      <c r="R1481" s="75" t="str">
        <f t="shared" si="438"/>
        <v>J=</v>
      </c>
      <c r="S1481" s="71">
        <f t="shared" si="439"/>
        <v>45733</v>
      </c>
    </row>
    <row r="1482" spans="1:19" x14ac:dyDescent="0.15">
      <c r="A1482" s="68">
        <f t="shared" si="423"/>
        <v>45603</v>
      </c>
      <c r="B1482" s="82">
        <f t="shared" ca="1" si="425"/>
        <v>255.58333574</v>
      </c>
      <c r="C1482" s="70">
        <f t="shared" si="426"/>
        <v>250</v>
      </c>
      <c r="D1482" s="11">
        <f ca="1">IF(A1482&lt;$B$1,VLOOKUP(A1482,[1]DI!$A$4:$B$15000,2),0)</f>
        <v>0.1115</v>
      </c>
      <c r="E1482" s="70">
        <f t="shared" ca="1" si="427"/>
        <v>1.00041957</v>
      </c>
      <c r="F1482" s="70">
        <f ca="1">(TRUNC(PRODUCT($E$12:$E1481),16))</f>
        <v>1.4530005535041399</v>
      </c>
      <c r="G1482" s="70">
        <f t="shared" ca="1" si="428"/>
        <v>1.4310335130179199</v>
      </c>
      <c r="H1482" s="70">
        <f t="shared" ca="1" si="429"/>
        <v>1.01535047</v>
      </c>
      <c r="I1482" s="69">
        <f t="shared" si="424"/>
        <v>4.65E-2</v>
      </c>
      <c r="J1482" s="71">
        <f t="shared" si="430"/>
        <v>45551</v>
      </c>
      <c r="K1482" s="72">
        <f t="shared" si="431"/>
        <v>38</v>
      </c>
      <c r="L1482" s="73">
        <f t="shared" si="432"/>
        <v>38</v>
      </c>
      <c r="M1482" s="74">
        <f t="shared" si="433"/>
        <v>1.006877303</v>
      </c>
      <c r="N1482" s="74">
        <f t="shared" ca="1" si="434"/>
        <v>1.0223333429999999</v>
      </c>
      <c r="O1482" s="73">
        <f t="shared" si="435"/>
        <v>0</v>
      </c>
      <c r="P1482" s="70">
        <f t="shared" ca="1" si="436"/>
        <v>5.5833357399999999</v>
      </c>
      <c r="Q1482" s="70">
        <f t="shared" si="437"/>
        <v>0</v>
      </c>
      <c r="R1482" s="75" t="str">
        <f t="shared" si="438"/>
        <v>J=</v>
      </c>
      <c r="S1482" s="71">
        <f t="shared" si="439"/>
        <v>45733</v>
      </c>
    </row>
    <row r="1483" spans="1:19" x14ac:dyDescent="0.15">
      <c r="A1483" s="68">
        <f t="shared" si="423"/>
        <v>45604</v>
      </c>
      <c r="B1483" s="82">
        <f t="shared" ca="1" si="425"/>
        <v>255.73669175000001</v>
      </c>
      <c r="C1483" s="70">
        <f t="shared" si="426"/>
        <v>250</v>
      </c>
      <c r="D1483" s="11">
        <f ca="1">IF(A1483&lt;$B$1,VLOOKUP(A1483,[1]DI!$A$4:$B$15000,2),0)</f>
        <v>0.1115</v>
      </c>
      <c r="E1483" s="70">
        <f t="shared" ca="1" si="427"/>
        <v>1.00041957</v>
      </c>
      <c r="F1483" s="70">
        <f ca="1">(TRUNC(PRODUCT($E$12:$E1482),16))</f>
        <v>1.4536101889463799</v>
      </c>
      <c r="G1483" s="70">
        <f t="shared" ca="1" si="428"/>
        <v>1.4310335130179199</v>
      </c>
      <c r="H1483" s="70">
        <f t="shared" ca="1" si="429"/>
        <v>1.01577648</v>
      </c>
      <c r="I1483" s="69">
        <f t="shared" si="424"/>
        <v>4.65E-2</v>
      </c>
      <c r="J1483" s="71">
        <f t="shared" si="430"/>
        <v>45551</v>
      </c>
      <c r="K1483" s="72">
        <f t="shared" si="431"/>
        <v>39</v>
      </c>
      <c r="L1483" s="73">
        <f t="shared" si="432"/>
        <v>39</v>
      </c>
      <c r="M1483" s="74">
        <f t="shared" si="433"/>
        <v>1.0070589219999999</v>
      </c>
      <c r="N1483" s="74">
        <f t="shared" ca="1" si="434"/>
        <v>1.0229467670000001</v>
      </c>
      <c r="O1483" s="73">
        <f t="shared" si="435"/>
        <v>0</v>
      </c>
      <c r="P1483" s="70">
        <f t="shared" ca="1" si="436"/>
        <v>5.7366917500000003</v>
      </c>
      <c r="Q1483" s="70">
        <f t="shared" si="437"/>
        <v>0</v>
      </c>
      <c r="R1483" s="75" t="str">
        <f t="shared" si="438"/>
        <v>J=</v>
      </c>
      <c r="S1483" s="71">
        <f t="shared" si="439"/>
        <v>45733</v>
      </c>
    </row>
    <row r="1484" spans="1:19" x14ac:dyDescent="0.15">
      <c r="A1484" s="68">
        <f t="shared" si="423"/>
        <v>45605</v>
      </c>
      <c r="B1484" s="82">
        <f t="shared" ca="1" si="425"/>
        <v>255.89013998999999</v>
      </c>
      <c r="C1484" s="70">
        <f t="shared" si="426"/>
        <v>250</v>
      </c>
      <c r="D1484" s="11">
        <f ca="1">IF(A1484&lt;$B$1,VLOOKUP(A1484,[1]DI!$A$4:$B$15000,2),0)</f>
        <v>0</v>
      </c>
      <c r="E1484" s="70">
        <f t="shared" ca="1" si="427"/>
        <v>1</v>
      </c>
      <c r="F1484" s="70">
        <f ca="1">(TRUNC(PRODUCT($E$12:$E1483),16))</f>
        <v>1.45422008017335</v>
      </c>
      <c r="G1484" s="70">
        <f t="shared" ca="1" si="428"/>
        <v>1.4310335130179199</v>
      </c>
      <c r="H1484" s="70">
        <f t="shared" ca="1" si="429"/>
        <v>1.01620267</v>
      </c>
      <c r="I1484" s="69">
        <f t="shared" si="424"/>
        <v>4.65E-2</v>
      </c>
      <c r="J1484" s="71">
        <f t="shared" si="430"/>
        <v>45551</v>
      </c>
      <c r="K1484" s="72">
        <f t="shared" si="431"/>
        <v>39</v>
      </c>
      <c r="L1484" s="73">
        <f t="shared" si="432"/>
        <v>40</v>
      </c>
      <c r="M1484" s="74">
        <f t="shared" si="433"/>
        <v>1.007240573</v>
      </c>
      <c r="N1484" s="74">
        <f t="shared" ca="1" si="434"/>
        <v>1.02356056</v>
      </c>
      <c r="O1484" s="73">
        <f t="shared" si="435"/>
        <v>0</v>
      </c>
      <c r="P1484" s="70">
        <f t="shared" ca="1" si="436"/>
        <v>5.8901399899999998</v>
      </c>
      <c r="Q1484" s="70">
        <f t="shared" si="437"/>
        <v>0</v>
      </c>
      <c r="R1484" s="75" t="str">
        <f t="shared" si="438"/>
        <v>J=</v>
      </c>
      <c r="S1484" s="71">
        <f t="shared" si="439"/>
        <v>45733</v>
      </c>
    </row>
    <row r="1485" spans="1:19" x14ac:dyDescent="0.15">
      <c r="A1485" s="68">
        <f t="shared" ref="A1485:A1548" si="440">(A1484+1)</f>
        <v>45606</v>
      </c>
      <c r="B1485" s="82">
        <f t="shared" ca="1" si="425"/>
        <v>255.89013998999999</v>
      </c>
      <c r="C1485" s="70">
        <f t="shared" si="426"/>
        <v>250</v>
      </c>
      <c r="D1485" s="11">
        <f ca="1">IF(A1485&lt;$B$1,VLOOKUP(A1485,[1]DI!$A$4:$B$15000,2),0)</f>
        <v>0</v>
      </c>
      <c r="E1485" s="70">
        <f t="shared" ca="1" si="427"/>
        <v>1</v>
      </c>
      <c r="F1485" s="70">
        <f ca="1">(TRUNC(PRODUCT($E$12:$E1484),16))</f>
        <v>1.45422008017335</v>
      </c>
      <c r="G1485" s="70">
        <f t="shared" ca="1" si="428"/>
        <v>1.4310335130179199</v>
      </c>
      <c r="H1485" s="70">
        <f t="shared" ca="1" si="429"/>
        <v>1.01620267</v>
      </c>
      <c r="I1485" s="69">
        <f t="shared" ref="I1485:I1548" si="441">I1484</f>
        <v>4.65E-2</v>
      </c>
      <c r="J1485" s="71">
        <f t="shared" si="430"/>
        <v>45551</v>
      </c>
      <c r="K1485" s="72">
        <f t="shared" si="431"/>
        <v>39</v>
      </c>
      <c r="L1485" s="73">
        <f t="shared" si="432"/>
        <v>40</v>
      </c>
      <c r="M1485" s="74">
        <f t="shared" si="433"/>
        <v>1.007240573</v>
      </c>
      <c r="N1485" s="74">
        <f t="shared" ca="1" si="434"/>
        <v>1.02356056</v>
      </c>
      <c r="O1485" s="73">
        <f t="shared" si="435"/>
        <v>0</v>
      </c>
      <c r="P1485" s="70">
        <f t="shared" ca="1" si="436"/>
        <v>5.8901399899999998</v>
      </c>
      <c r="Q1485" s="70">
        <f t="shared" si="437"/>
        <v>0</v>
      </c>
      <c r="R1485" s="75" t="str">
        <f t="shared" si="438"/>
        <v>J=</v>
      </c>
      <c r="S1485" s="71">
        <f t="shared" si="439"/>
        <v>45733</v>
      </c>
    </row>
    <row r="1486" spans="1:19" x14ac:dyDescent="0.15">
      <c r="A1486" s="68">
        <f t="shared" si="440"/>
        <v>45607</v>
      </c>
      <c r="B1486" s="82">
        <f t="shared" ca="1" si="425"/>
        <v>255.89013998999999</v>
      </c>
      <c r="C1486" s="70">
        <f t="shared" si="426"/>
        <v>250</v>
      </c>
      <c r="D1486" s="11">
        <f ca="1">IF(A1486&lt;$B$1,VLOOKUP(A1486,[1]DI!$A$4:$B$15000,2),0)</f>
        <v>0.1115</v>
      </c>
      <c r="E1486" s="70">
        <f t="shared" ca="1" si="427"/>
        <v>1.00041957</v>
      </c>
      <c r="F1486" s="70">
        <f ca="1">(TRUNC(PRODUCT($E$12:$E1485),16))</f>
        <v>1.45422008017335</v>
      </c>
      <c r="G1486" s="70">
        <f t="shared" ca="1" si="428"/>
        <v>1.4310335130179199</v>
      </c>
      <c r="H1486" s="70">
        <f t="shared" ca="1" si="429"/>
        <v>1.01620267</v>
      </c>
      <c r="I1486" s="69">
        <f t="shared" si="441"/>
        <v>4.65E-2</v>
      </c>
      <c r="J1486" s="71">
        <f t="shared" si="430"/>
        <v>45551</v>
      </c>
      <c r="K1486" s="72">
        <f t="shared" si="431"/>
        <v>40</v>
      </c>
      <c r="L1486" s="73">
        <f t="shared" si="432"/>
        <v>40</v>
      </c>
      <c r="M1486" s="74">
        <f t="shared" si="433"/>
        <v>1.007240573</v>
      </c>
      <c r="N1486" s="74">
        <f t="shared" ca="1" si="434"/>
        <v>1.02356056</v>
      </c>
      <c r="O1486" s="73">
        <f t="shared" si="435"/>
        <v>0</v>
      </c>
      <c r="P1486" s="70">
        <f t="shared" ca="1" si="436"/>
        <v>5.8901399899999998</v>
      </c>
      <c r="Q1486" s="70">
        <f t="shared" si="437"/>
        <v>0</v>
      </c>
      <c r="R1486" s="75" t="str">
        <f t="shared" si="438"/>
        <v>J=</v>
      </c>
      <c r="S1486" s="71">
        <f t="shared" si="439"/>
        <v>45733</v>
      </c>
    </row>
    <row r="1487" spans="1:19" x14ac:dyDescent="0.15">
      <c r="A1487" s="68">
        <f t="shared" si="440"/>
        <v>45608</v>
      </c>
      <c r="B1487" s="82">
        <f t="shared" ca="1" si="425"/>
        <v>256.04368075000002</v>
      </c>
      <c r="C1487" s="70">
        <f t="shared" si="426"/>
        <v>250</v>
      </c>
      <c r="D1487" s="11">
        <f ca="1">IF(A1487&lt;$B$1,VLOOKUP(A1487,[1]DI!$A$4:$B$15000,2),0)</f>
        <v>0.1115</v>
      </c>
      <c r="E1487" s="70">
        <f t="shared" ca="1" si="427"/>
        <v>1.00041957</v>
      </c>
      <c r="F1487" s="70">
        <f ca="1">(TRUNC(PRODUCT($E$12:$E1486),16))</f>
        <v>1.4548302272923901</v>
      </c>
      <c r="G1487" s="70">
        <f t="shared" ca="1" si="428"/>
        <v>1.4310335130179199</v>
      </c>
      <c r="H1487" s="70">
        <f t="shared" ca="1" si="429"/>
        <v>1.01662904</v>
      </c>
      <c r="I1487" s="69">
        <f t="shared" si="441"/>
        <v>4.65E-2</v>
      </c>
      <c r="J1487" s="71">
        <f t="shared" si="430"/>
        <v>45551</v>
      </c>
      <c r="K1487" s="72">
        <f t="shared" si="431"/>
        <v>41</v>
      </c>
      <c r="L1487" s="73">
        <f t="shared" si="432"/>
        <v>41</v>
      </c>
      <c r="M1487" s="74">
        <f t="shared" si="433"/>
        <v>1.0074222580000001</v>
      </c>
      <c r="N1487" s="74">
        <f t="shared" ca="1" si="434"/>
        <v>1.024174723</v>
      </c>
      <c r="O1487" s="73">
        <f t="shared" si="435"/>
        <v>0</v>
      </c>
      <c r="P1487" s="70">
        <f t="shared" ca="1" si="436"/>
        <v>6.04368075</v>
      </c>
      <c r="Q1487" s="70">
        <f t="shared" si="437"/>
        <v>0</v>
      </c>
      <c r="R1487" s="75" t="str">
        <f t="shared" si="438"/>
        <v>J=</v>
      </c>
      <c r="S1487" s="71">
        <f t="shared" si="439"/>
        <v>45733</v>
      </c>
    </row>
    <row r="1488" spans="1:19" x14ac:dyDescent="0.15">
      <c r="A1488" s="68">
        <f t="shared" si="440"/>
        <v>45609</v>
      </c>
      <c r="B1488" s="82">
        <f t="shared" ca="1" si="425"/>
        <v>256.19731374000003</v>
      </c>
      <c r="C1488" s="70">
        <f t="shared" si="426"/>
        <v>250</v>
      </c>
      <c r="D1488" s="11">
        <f ca="1">IF(A1488&lt;$B$1,VLOOKUP(A1488,[1]DI!$A$4:$B$15000,2),0)</f>
        <v>0.1115</v>
      </c>
      <c r="E1488" s="70">
        <f t="shared" ca="1" si="427"/>
        <v>1.00041957</v>
      </c>
      <c r="F1488" s="70">
        <f ca="1">(TRUNC(PRODUCT($E$12:$E1487),16))</f>
        <v>1.45544063041086</v>
      </c>
      <c r="G1488" s="70">
        <f t="shared" ca="1" si="428"/>
        <v>1.4310335130179199</v>
      </c>
      <c r="H1488" s="70">
        <f t="shared" ca="1" si="429"/>
        <v>1.01705559</v>
      </c>
      <c r="I1488" s="69">
        <f t="shared" si="441"/>
        <v>4.65E-2</v>
      </c>
      <c r="J1488" s="71">
        <f t="shared" si="430"/>
        <v>45551</v>
      </c>
      <c r="K1488" s="72">
        <f t="shared" si="431"/>
        <v>42</v>
      </c>
      <c r="L1488" s="73">
        <f t="shared" si="432"/>
        <v>42</v>
      </c>
      <c r="M1488" s="74">
        <f t="shared" si="433"/>
        <v>1.0076039750000001</v>
      </c>
      <c r="N1488" s="74">
        <f t="shared" ca="1" si="434"/>
        <v>1.024789255</v>
      </c>
      <c r="O1488" s="73">
        <f t="shared" si="435"/>
        <v>0</v>
      </c>
      <c r="P1488" s="70">
        <f t="shared" ca="1" si="436"/>
        <v>6.1973137400000002</v>
      </c>
      <c r="Q1488" s="70">
        <f t="shared" si="437"/>
        <v>0</v>
      </c>
      <c r="R1488" s="75" t="str">
        <f t="shared" si="438"/>
        <v>J=</v>
      </c>
      <c r="S1488" s="71">
        <f t="shared" si="439"/>
        <v>45733</v>
      </c>
    </row>
    <row r="1489" spans="1:19" x14ac:dyDescent="0.15">
      <c r="A1489" s="68">
        <f t="shared" si="440"/>
        <v>45610</v>
      </c>
      <c r="B1489" s="82">
        <f t="shared" ca="1" si="425"/>
        <v>256.35103673999998</v>
      </c>
      <c r="C1489" s="70">
        <f t="shared" si="426"/>
        <v>250</v>
      </c>
      <c r="D1489" s="11">
        <f ca="1">IF(A1489&lt;$B$1,VLOOKUP(A1489,[1]DI!$A$4:$B$15000,2),0)</f>
        <v>0.1115</v>
      </c>
      <c r="E1489" s="70">
        <f t="shared" ca="1" si="427"/>
        <v>1.00041957</v>
      </c>
      <c r="F1489" s="70">
        <f ca="1">(TRUNC(PRODUCT($E$12:$E1488),16))</f>
        <v>1.4560512896361599</v>
      </c>
      <c r="G1489" s="70">
        <f t="shared" ca="1" si="428"/>
        <v>1.4310335130179199</v>
      </c>
      <c r="H1489" s="70">
        <f t="shared" ca="1" si="429"/>
        <v>1.0174823099999999</v>
      </c>
      <c r="I1489" s="69">
        <f t="shared" si="441"/>
        <v>4.65E-2</v>
      </c>
      <c r="J1489" s="71">
        <f t="shared" si="430"/>
        <v>45551</v>
      </c>
      <c r="K1489" s="72">
        <f t="shared" si="431"/>
        <v>43</v>
      </c>
      <c r="L1489" s="73">
        <f t="shared" si="432"/>
        <v>43</v>
      </c>
      <c r="M1489" s="74">
        <f t="shared" si="433"/>
        <v>1.007785725</v>
      </c>
      <c r="N1489" s="74">
        <f t="shared" ca="1" si="434"/>
        <v>1.0254041469999999</v>
      </c>
      <c r="O1489" s="73">
        <f t="shared" si="435"/>
        <v>0</v>
      </c>
      <c r="P1489" s="70">
        <f t="shared" ca="1" si="436"/>
        <v>6.3510367399999996</v>
      </c>
      <c r="Q1489" s="70">
        <f t="shared" si="437"/>
        <v>0</v>
      </c>
      <c r="R1489" s="75" t="str">
        <f t="shared" si="438"/>
        <v>J=</v>
      </c>
      <c r="S1489" s="71">
        <f t="shared" si="439"/>
        <v>45733</v>
      </c>
    </row>
    <row r="1490" spans="1:19" x14ac:dyDescent="0.15">
      <c r="A1490" s="68">
        <f t="shared" si="440"/>
        <v>45611</v>
      </c>
      <c r="B1490" s="82">
        <f t="shared" ca="1" si="425"/>
        <v>256.50485499000001</v>
      </c>
      <c r="C1490" s="70">
        <f t="shared" si="426"/>
        <v>250</v>
      </c>
      <c r="D1490" s="11">
        <f ca="1">IF(A1490&lt;$B$1,VLOOKUP(A1490,[1]DI!$A$4:$B$15000,2),0)</f>
        <v>0</v>
      </c>
      <c r="E1490" s="70">
        <f t="shared" ca="1" si="427"/>
        <v>1</v>
      </c>
      <c r="F1490" s="70">
        <f ca="1">(TRUNC(PRODUCT($E$12:$E1489),16))</f>
        <v>1.4566622050757501</v>
      </c>
      <c r="G1490" s="70">
        <f t="shared" ca="1" si="428"/>
        <v>1.4310335130179199</v>
      </c>
      <c r="H1490" s="70">
        <f t="shared" ca="1" si="429"/>
        <v>1.0179092199999999</v>
      </c>
      <c r="I1490" s="69">
        <f t="shared" si="441"/>
        <v>4.65E-2</v>
      </c>
      <c r="J1490" s="71">
        <f t="shared" si="430"/>
        <v>45551</v>
      </c>
      <c r="K1490" s="72">
        <f t="shared" si="431"/>
        <v>43</v>
      </c>
      <c r="L1490" s="73">
        <f t="shared" si="432"/>
        <v>44</v>
      </c>
      <c r="M1490" s="74">
        <f t="shared" si="433"/>
        <v>1.0079675079999999</v>
      </c>
      <c r="N1490" s="74">
        <f t="shared" ca="1" si="434"/>
        <v>1.0260194199999999</v>
      </c>
      <c r="O1490" s="73">
        <f t="shared" si="435"/>
        <v>0</v>
      </c>
      <c r="P1490" s="70">
        <f t="shared" ca="1" si="436"/>
        <v>6.5048549900000001</v>
      </c>
      <c r="Q1490" s="70">
        <f t="shared" si="437"/>
        <v>0</v>
      </c>
      <c r="R1490" s="75" t="str">
        <f t="shared" si="438"/>
        <v>J=</v>
      </c>
      <c r="S1490" s="71">
        <f t="shared" si="439"/>
        <v>45733</v>
      </c>
    </row>
    <row r="1491" spans="1:19" x14ac:dyDescent="0.15">
      <c r="A1491" s="68">
        <f t="shared" si="440"/>
        <v>45612</v>
      </c>
      <c r="B1491" s="82">
        <f t="shared" ca="1" si="425"/>
        <v>256.50485499000001</v>
      </c>
      <c r="C1491" s="70">
        <f t="shared" si="426"/>
        <v>250</v>
      </c>
      <c r="D1491" s="11">
        <f ca="1">IF(A1491&lt;$B$1,VLOOKUP(A1491,[1]DI!$A$4:$B$15000,2),0)</f>
        <v>0</v>
      </c>
      <c r="E1491" s="70">
        <f t="shared" ca="1" si="427"/>
        <v>1</v>
      </c>
      <c r="F1491" s="70">
        <f ca="1">(TRUNC(PRODUCT($E$12:$E1490),16))</f>
        <v>1.4566622050757501</v>
      </c>
      <c r="G1491" s="70">
        <f t="shared" ca="1" si="428"/>
        <v>1.4310335130179199</v>
      </c>
      <c r="H1491" s="70">
        <f t="shared" ca="1" si="429"/>
        <v>1.0179092199999999</v>
      </c>
      <c r="I1491" s="69">
        <f t="shared" si="441"/>
        <v>4.65E-2</v>
      </c>
      <c r="J1491" s="71">
        <f t="shared" si="430"/>
        <v>45551</v>
      </c>
      <c r="K1491" s="72">
        <f t="shared" si="431"/>
        <v>43</v>
      </c>
      <c r="L1491" s="73">
        <f t="shared" si="432"/>
        <v>44</v>
      </c>
      <c r="M1491" s="74">
        <f t="shared" si="433"/>
        <v>1.0079675079999999</v>
      </c>
      <c r="N1491" s="74">
        <f t="shared" ca="1" si="434"/>
        <v>1.0260194199999999</v>
      </c>
      <c r="O1491" s="73">
        <f t="shared" si="435"/>
        <v>0</v>
      </c>
      <c r="P1491" s="70">
        <f t="shared" ca="1" si="436"/>
        <v>6.5048549900000001</v>
      </c>
      <c r="Q1491" s="70">
        <f t="shared" si="437"/>
        <v>0</v>
      </c>
      <c r="R1491" s="75" t="str">
        <f t="shared" si="438"/>
        <v>J=</v>
      </c>
      <c r="S1491" s="71">
        <f t="shared" si="439"/>
        <v>45733</v>
      </c>
    </row>
    <row r="1492" spans="1:19" x14ac:dyDescent="0.15">
      <c r="A1492" s="68">
        <f t="shared" si="440"/>
        <v>45613</v>
      </c>
      <c r="B1492" s="82">
        <f t="shared" ca="1" si="425"/>
        <v>256.50485499000001</v>
      </c>
      <c r="C1492" s="70">
        <f t="shared" si="426"/>
        <v>250</v>
      </c>
      <c r="D1492" s="11">
        <f ca="1">IF(A1492&lt;$B$1,VLOOKUP(A1492,[1]DI!$A$4:$B$15000,2),0)</f>
        <v>0</v>
      </c>
      <c r="E1492" s="70">
        <f t="shared" ca="1" si="427"/>
        <v>1</v>
      </c>
      <c r="F1492" s="70">
        <f ca="1">(TRUNC(PRODUCT($E$12:$E1491),16))</f>
        <v>1.4566622050757501</v>
      </c>
      <c r="G1492" s="70">
        <f t="shared" ca="1" si="428"/>
        <v>1.4310335130179199</v>
      </c>
      <c r="H1492" s="70">
        <f t="shared" ca="1" si="429"/>
        <v>1.0179092199999999</v>
      </c>
      <c r="I1492" s="69">
        <f t="shared" si="441"/>
        <v>4.65E-2</v>
      </c>
      <c r="J1492" s="71">
        <f t="shared" si="430"/>
        <v>45551</v>
      </c>
      <c r="K1492" s="72">
        <f t="shared" si="431"/>
        <v>43</v>
      </c>
      <c r="L1492" s="73">
        <f t="shared" si="432"/>
        <v>44</v>
      </c>
      <c r="M1492" s="74">
        <f t="shared" si="433"/>
        <v>1.0079675079999999</v>
      </c>
      <c r="N1492" s="74">
        <f t="shared" ca="1" si="434"/>
        <v>1.0260194199999999</v>
      </c>
      <c r="O1492" s="73">
        <f t="shared" si="435"/>
        <v>0</v>
      </c>
      <c r="P1492" s="70">
        <f t="shared" ca="1" si="436"/>
        <v>6.5048549900000001</v>
      </c>
      <c r="Q1492" s="70">
        <f t="shared" si="437"/>
        <v>0</v>
      </c>
      <c r="R1492" s="75" t="str">
        <f t="shared" si="438"/>
        <v>J=</v>
      </c>
      <c r="S1492" s="71">
        <f t="shared" si="439"/>
        <v>45733</v>
      </c>
    </row>
    <row r="1493" spans="1:19" x14ac:dyDescent="0.15">
      <c r="A1493" s="68">
        <f t="shared" si="440"/>
        <v>45614</v>
      </c>
      <c r="B1493" s="82">
        <f t="shared" ca="1" si="425"/>
        <v>256.50485499000001</v>
      </c>
      <c r="C1493" s="70">
        <f t="shared" si="426"/>
        <v>250</v>
      </c>
      <c r="D1493" s="11">
        <f ca="1">IF(A1493&lt;$B$1,VLOOKUP(A1493,[1]DI!$A$4:$B$15000,2),0)</f>
        <v>0.1115</v>
      </c>
      <c r="E1493" s="70">
        <f t="shared" ca="1" si="427"/>
        <v>1.00041957</v>
      </c>
      <c r="F1493" s="70">
        <f ca="1">(TRUNC(PRODUCT($E$12:$E1492),16))</f>
        <v>1.4566622050757501</v>
      </c>
      <c r="G1493" s="70">
        <f t="shared" ca="1" si="428"/>
        <v>1.4310335130179199</v>
      </c>
      <c r="H1493" s="70">
        <f t="shared" ca="1" si="429"/>
        <v>1.0179092199999999</v>
      </c>
      <c r="I1493" s="69">
        <f t="shared" si="441"/>
        <v>4.65E-2</v>
      </c>
      <c r="J1493" s="71">
        <f t="shared" si="430"/>
        <v>45551</v>
      </c>
      <c r="K1493" s="72">
        <f t="shared" si="431"/>
        <v>44</v>
      </c>
      <c r="L1493" s="73">
        <f t="shared" si="432"/>
        <v>44</v>
      </c>
      <c r="M1493" s="74">
        <f t="shared" si="433"/>
        <v>1.0079675079999999</v>
      </c>
      <c r="N1493" s="74">
        <f t="shared" ca="1" si="434"/>
        <v>1.0260194199999999</v>
      </c>
      <c r="O1493" s="73">
        <f t="shared" si="435"/>
        <v>0</v>
      </c>
      <c r="P1493" s="70">
        <f t="shared" ca="1" si="436"/>
        <v>6.5048549900000001</v>
      </c>
      <c r="Q1493" s="70">
        <f t="shared" si="437"/>
        <v>0</v>
      </c>
      <c r="R1493" s="75" t="str">
        <f t="shared" si="438"/>
        <v>J=</v>
      </c>
      <c r="S1493" s="71">
        <f t="shared" si="439"/>
        <v>45733</v>
      </c>
    </row>
    <row r="1494" spans="1:19" x14ac:dyDescent="0.15">
      <c r="A1494" s="68">
        <f t="shared" si="440"/>
        <v>45615</v>
      </c>
      <c r="B1494" s="82">
        <f t="shared" ca="1" si="425"/>
        <v>256.65876273999999</v>
      </c>
      <c r="C1494" s="70">
        <f t="shared" si="426"/>
        <v>250</v>
      </c>
      <c r="D1494" s="11">
        <f ca="1">IF(A1494&lt;$B$1,VLOOKUP(A1494,[1]DI!$A$4:$B$15000,2),0)</f>
        <v>0.1115</v>
      </c>
      <c r="E1494" s="70">
        <f t="shared" ca="1" si="427"/>
        <v>1.00041957</v>
      </c>
      <c r="F1494" s="70">
        <f ca="1">(TRUNC(PRODUCT($E$12:$E1493),16))</f>
        <v>1.45727337683714</v>
      </c>
      <c r="G1494" s="70">
        <f t="shared" ca="1" si="428"/>
        <v>1.4310335130179199</v>
      </c>
      <c r="H1494" s="70">
        <f t="shared" ca="1" si="429"/>
        <v>1.0183363000000001</v>
      </c>
      <c r="I1494" s="69">
        <f t="shared" si="441"/>
        <v>4.65E-2</v>
      </c>
      <c r="J1494" s="71">
        <f t="shared" si="430"/>
        <v>45551</v>
      </c>
      <c r="K1494" s="72">
        <f t="shared" si="431"/>
        <v>45</v>
      </c>
      <c r="L1494" s="73">
        <f t="shared" si="432"/>
        <v>45</v>
      </c>
      <c r="M1494" s="74">
        <f t="shared" si="433"/>
        <v>1.008149323</v>
      </c>
      <c r="N1494" s="74">
        <f t="shared" ca="1" si="434"/>
        <v>1.026635051</v>
      </c>
      <c r="O1494" s="73">
        <f t="shared" si="435"/>
        <v>0</v>
      </c>
      <c r="P1494" s="70">
        <f t="shared" ca="1" si="436"/>
        <v>6.6587627400000002</v>
      </c>
      <c r="Q1494" s="70">
        <f t="shared" si="437"/>
        <v>0</v>
      </c>
      <c r="R1494" s="75" t="str">
        <f t="shared" si="438"/>
        <v>J=</v>
      </c>
      <c r="S1494" s="71">
        <f t="shared" si="439"/>
        <v>45733</v>
      </c>
    </row>
    <row r="1495" spans="1:19" x14ac:dyDescent="0.15">
      <c r="A1495" s="68">
        <f t="shared" si="440"/>
        <v>45616</v>
      </c>
      <c r="B1495" s="82">
        <f t="shared" ca="1" si="425"/>
        <v>256.81276623999997</v>
      </c>
      <c r="C1495" s="70">
        <f t="shared" si="426"/>
        <v>250</v>
      </c>
      <c r="D1495" s="11">
        <f ca="1">IF(A1495&lt;$B$1,VLOOKUP(A1495,[1]DI!$A$4:$B$15000,2),0)</f>
        <v>0</v>
      </c>
      <c r="E1495" s="70">
        <f t="shared" ca="1" si="427"/>
        <v>1</v>
      </c>
      <c r="F1495" s="70">
        <f ca="1">(TRUNC(PRODUCT($E$12:$E1494),16))</f>
        <v>1.4578848050278601</v>
      </c>
      <c r="G1495" s="70">
        <f t="shared" ca="1" si="428"/>
        <v>1.4310335130179199</v>
      </c>
      <c r="H1495" s="70">
        <f t="shared" ca="1" si="429"/>
        <v>1.01876357</v>
      </c>
      <c r="I1495" s="69">
        <f t="shared" si="441"/>
        <v>4.65E-2</v>
      </c>
      <c r="J1495" s="71">
        <f t="shared" si="430"/>
        <v>45551</v>
      </c>
      <c r="K1495" s="72">
        <f t="shared" si="431"/>
        <v>45</v>
      </c>
      <c r="L1495" s="73">
        <f t="shared" si="432"/>
        <v>46</v>
      </c>
      <c r="M1495" s="74">
        <f t="shared" si="433"/>
        <v>1.0083311720000001</v>
      </c>
      <c r="N1495" s="74">
        <f t="shared" ca="1" si="434"/>
        <v>1.027251065</v>
      </c>
      <c r="O1495" s="73">
        <f t="shared" si="435"/>
        <v>0</v>
      </c>
      <c r="P1495" s="70">
        <f t="shared" ca="1" si="436"/>
        <v>6.8127662400000002</v>
      </c>
      <c r="Q1495" s="70">
        <f t="shared" si="437"/>
        <v>0</v>
      </c>
      <c r="R1495" s="75" t="str">
        <f t="shared" si="438"/>
        <v>J=</v>
      </c>
      <c r="S1495" s="71">
        <f t="shared" si="439"/>
        <v>45733</v>
      </c>
    </row>
    <row r="1496" spans="1:19" x14ac:dyDescent="0.15">
      <c r="A1496" s="68">
        <f t="shared" si="440"/>
        <v>45617</v>
      </c>
      <c r="B1496" s="82">
        <f t="shared" ca="1" si="425"/>
        <v>256.81276623999997</v>
      </c>
      <c r="C1496" s="70">
        <f t="shared" si="426"/>
        <v>250</v>
      </c>
      <c r="D1496" s="11">
        <f ca="1">IF(A1496&lt;$B$1,VLOOKUP(A1496,[1]DI!$A$4:$B$15000,2),0)</f>
        <v>0.1115</v>
      </c>
      <c r="E1496" s="70">
        <f t="shared" ca="1" si="427"/>
        <v>1.00041957</v>
      </c>
      <c r="F1496" s="70">
        <f ca="1">(TRUNC(PRODUCT($E$12:$E1495),16))</f>
        <v>1.4578848050278601</v>
      </c>
      <c r="G1496" s="70">
        <f t="shared" ca="1" si="428"/>
        <v>1.4310335130179199</v>
      </c>
      <c r="H1496" s="70">
        <f t="shared" ca="1" si="429"/>
        <v>1.01876357</v>
      </c>
      <c r="I1496" s="69">
        <f t="shared" si="441"/>
        <v>4.65E-2</v>
      </c>
      <c r="J1496" s="71">
        <f t="shared" si="430"/>
        <v>45551</v>
      </c>
      <c r="K1496" s="72">
        <f t="shared" si="431"/>
        <v>46</v>
      </c>
      <c r="L1496" s="73">
        <f t="shared" si="432"/>
        <v>46</v>
      </c>
      <c r="M1496" s="74">
        <f t="shared" si="433"/>
        <v>1.0083311720000001</v>
      </c>
      <c r="N1496" s="74">
        <f t="shared" ca="1" si="434"/>
        <v>1.027251065</v>
      </c>
      <c r="O1496" s="73">
        <f t="shared" si="435"/>
        <v>0</v>
      </c>
      <c r="P1496" s="70">
        <f t="shared" ca="1" si="436"/>
        <v>6.8127662400000002</v>
      </c>
      <c r="Q1496" s="70">
        <f t="shared" si="437"/>
        <v>0</v>
      </c>
      <c r="R1496" s="75" t="str">
        <f t="shared" si="438"/>
        <v>J=</v>
      </c>
      <c r="S1496" s="71">
        <f t="shared" si="439"/>
        <v>45733</v>
      </c>
    </row>
    <row r="1497" spans="1:19" x14ac:dyDescent="0.15">
      <c r="A1497" s="68">
        <f t="shared" si="440"/>
        <v>45618</v>
      </c>
      <c r="B1497" s="82">
        <f t="shared" ca="1" si="425"/>
        <v>256.96685925000003</v>
      </c>
      <c r="C1497" s="70">
        <f t="shared" si="426"/>
        <v>250</v>
      </c>
      <c r="D1497" s="11">
        <f ca="1">IF(A1497&lt;$B$1,VLOOKUP(A1497,[1]DI!$A$4:$B$15000,2),0)</f>
        <v>0.1115</v>
      </c>
      <c r="E1497" s="70">
        <f t="shared" ca="1" si="427"/>
        <v>1.00041957</v>
      </c>
      <c r="F1497" s="70">
        <f ca="1">(TRUNC(PRODUCT($E$12:$E1496),16))</f>
        <v>1.4584964897554999</v>
      </c>
      <c r="G1497" s="70">
        <f t="shared" ca="1" si="428"/>
        <v>1.4310335130179199</v>
      </c>
      <c r="H1497" s="70">
        <f t="shared" ca="1" si="429"/>
        <v>1.0191910099999999</v>
      </c>
      <c r="I1497" s="69">
        <f t="shared" si="441"/>
        <v>4.65E-2</v>
      </c>
      <c r="J1497" s="71">
        <f t="shared" si="430"/>
        <v>45551</v>
      </c>
      <c r="K1497" s="72">
        <f t="shared" si="431"/>
        <v>47</v>
      </c>
      <c r="L1497" s="73">
        <f t="shared" si="432"/>
        <v>47</v>
      </c>
      <c r="M1497" s="74">
        <f t="shared" si="433"/>
        <v>1.0085130529999999</v>
      </c>
      <c r="N1497" s="74">
        <f t="shared" ca="1" si="434"/>
        <v>1.0278674370000001</v>
      </c>
      <c r="O1497" s="73">
        <f t="shared" si="435"/>
        <v>0</v>
      </c>
      <c r="P1497" s="70">
        <f t="shared" ca="1" si="436"/>
        <v>6.9668592499999997</v>
      </c>
      <c r="Q1497" s="70">
        <f t="shared" si="437"/>
        <v>0</v>
      </c>
      <c r="R1497" s="75" t="str">
        <f t="shared" si="438"/>
        <v>J=</v>
      </c>
      <c r="S1497" s="71">
        <f t="shared" si="439"/>
        <v>45733</v>
      </c>
    </row>
    <row r="1498" spans="1:19" x14ac:dyDescent="0.15">
      <c r="A1498" s="68">
        <f t="shared" si="440"/>
        <v>45619</v>
      </c>
      <c r="B1498" s="82">
        <f t="shared" ca="1" si="425"/>
        <v>257.12104498999997</v>
      </c>
      <c r="C1498" s="70">
        <f t="shared" si="426"/>
        <v>250</v>
      </c>
      <c r="D1498" s="11">
        <f ca="1">IF(A1498&lt;$B$1,VLOOKUP(A1498,[1]DI!$A$4:$B$15000,2),0)</f>
        <v>0</v>
      </c>
      <c r="E1498" s="70">
        <f t="shared" ca="1" si="427"/>
        <v>1</v>
      </c>
      <c r="F1498" s="70">
        <f ca="1">(TRUNC(PRODUCT($E$12:$E1497),16))</f>
        <v>1.45910843112771</v>
      </c>
      <c r="G1498" s="70">
        <f t="shared" ca="1" si="428"/>
        <v>1.4310335130179199</v>
      </c>
      <c r="H1498" s="70">
        <f t="shared" ca="1" si="429"/>
        <v>1.0196186300000001</v>
      </c>
      <c r="I1498" s="69">
        <f t="shared" si="441"/>
        <v>4.65E-2</v>
      </c>
      <c r="J1498" s="71">
        <f t="shared" si="430"/>
        <v>45551</v>
      </c>
      <c r="K1498" s="72">
        <f t="shared" si="431"/>
        <v>47</v>
      </c>
      <c r="L1498" s="73">
        <f t="shared" si="432"/>
        <v>48</v>
      </c>
      <c r="M1498" s="74">
        <f t="shared" si="433"/>
        <v>1.0086949670000001</v>
      </c>
      <c r="N1498" s="74">
        <f t="shared" ca="1" si="434"/>
        <v>1.02848418</v>
      </c>
      <c r="O1498" s="73">
        <f t="shared" si="435"/>
        <v>0</v>
      </c>
      <c r="P1498" s="70">
        <f t="shared" ca="1" si="436"/>
        <v>7.1210449899999997</v>
      </c>
      <c r="Q1498" s="70">
        <f t="shared" si="437"/>
        <v>0</v>
      </c>
      <c r="R1498" s="75" t="str">
        <f t="shared" si="438"/>
        <v>J=</v>
      </c>
      <c r="S1498" s="71">
        <f t="shared" si="439"/>
        <v>45733</v>
      </c>
    </row>
    <row r="1499" spans="1:19" x14ac:dyDescent="0.15">
      <c r="A1499" s="68">
        <f t="shared" si="440"/>
        <v>45620</v>
      </c>
      <c r="B1499" s="82">
        <f t="shared" ca="1" si="425"/>
        <v>257.12104498999997</v>
      </c>
      <c r="C1499" s="70">
        <f t="shared" si="426"/>
        <v>250</v>
      </c>
      <c r="D1499" s="11">
        <f ca="1">IF(A1499&lt;$B$1,VLOOKUP(A1499,[1]DI!$A$4:$B$15000,2),0)</f>
        <v>0</v>
      </c>
      <c r="E1499" s="70">
        <f t="shared" ca="1" si="427"/>
        <v>1</v>
      </c>
      <c r="F1499" s="70">
        <f ca="1">(TRUNC(PRODUCT($E$12:$E1498),16))</f>
        <v>1.45910843112771</v>
      </c>
      <c r="G1499" s="70">
        <f t="shared" ca="1" si="428"/>
        <v>1.4310335130179199</v>
      </c>
      <c r="H1499" s="70">
        <f t="shared" ca="1" si="429"/>
        <v>1.0196186300000001</v>
      </c>
      <c r="I1499" s="69">
        <f t="shared" si="441"/>
        <v>4.65E-2</v>
      </c>
      <c r="J1499" s="71">
        <f t="shared" si="430"/>
        <v>45551</v>
      </c>
      <c r="K1499" s="72">
        <f t="shared" si="431"/>
        <v>47</v>
      </c>
      <c r="L1499" s="73">
        <f t="shared" si="432"/>
        <v>48</v>
      </c>
      <c r="M1499" s="74">
        <f t="shared" si="433"/>
        <v>1.0086949670000001</v>
      </c>
      <c r="N1499" s="74">
        <f t="shared" ca="1" si="434"/>
        <v>1.02848418</v>
      </c>
      <c r="O1499" s="73">
        <f t="shared" si="435"/>
        <v>0</v>
      </c>
      <c r="P1499" s="70">
        <f t="shared" ca="1" si="436"/>
        <v>7.1210449899999997</v>
      </c>
      <c r="Q1499" s="70">
        <f t="shared" si="437"/>
        <v>0</v>
      </c>
      <c r="R1499" s="75" t="str">
        <f t="shared" si="438"/>
        <v>J=</v>
      </c>
      <c r="S1499" s="71">
        <f t="shared" si="439"/>
        <v>45733</v>
      </c>
    </row>
    <row r="1500" spans="1:19" x14ac:dyDescent="0.15">
      <c r="A1500" s="68">
        <f t="shared" si="440"/>
        <v>45621</v>
      </c>
      <c r="B1500" s="82">
        <f t="shared" ca="1" si="425"/>
        <v>257.12104498999997</v>
      </c>
      <c r="C1500" s="70">
        <f t="shared" si="426"/>
        <v>250</v>
      </c>
      <c r="D1500" s="11">
        <f ca="1">IF(A1500&lt;$B$1,VLOOKUP(A1500,[1]DI!$A$4:$B$15000,2),0)</f>
        <v>0.1115</v>
      </c>
      <c r="E1500" s="70">
        <f t="shared" ca="1" si="427"/>
        <v>1.00041957</v>
      </c>
      <c r="F1500" s="70">
        <f ca="1">(TRUNC(PRODUCT($E$12:$E1499),16))</f>
        <v>1.45910843112771</v>
      </c>
      <c r="G1500" s="70">
        <f t="shared" ca="1" si="428"/>
        <v>1.4310335130179199</v>
      </c>
      <c r="H1500" s="70">
        <f t="shared" ca="1" si="429"/>
        <v>1.0196186300000001</v>
      </c>
      <c r="I1500" s="69">
        <f t="shared" si="441"/>
        <v>4.65E-2</v>
      </c>
      <c r="J1500" s="71">
        <f t="shared" si="430"/>
        <v>45551</v>
      </c>
      <c r="K1500" s="72">
        <f t="shared" si="431"/>
        <v>48</v>
      </c>
      <c r="L1500" s="73">
        <f t="shared" si="432"/>
        <v>48</v>
      </c>
      <c r="M1500" s="74">
        <f t="shared" si="433"/>
        <v>1.0086949670000001</v>
      </c>
      <c r="N1500" s="74">
        <f t="shared" ca="1" si="434"/>
        <v>1.02848418</v>
      </c>
      <c r="O1500" s="73">
        <f t="shared" si="435"/>
        <v>0</v>
      </c>
      <c r="P1500" s="70">
        <f t="shared" ca="1" si="436"/>
        <v>7.1210449899999997</v>
      </c>
      <c r="Q1500" s="70">
        <f t="shared" si="437"/>
        <v>0</v>
      </c>
      <c r="R1500" s="75" t="str">
        <f t="shared" si="438"/>
        <v>J=</v>
      </c>
      <c r="S1500" s="71">
        <f t="shared" si="439"/>
        <v>45733</v>
      </c>
    </row>
    <row r="1501" spans="1:19" x14ac:dyDescent="0.15">
      <c r="A1501" s="68">
        <f t="shared" si="440"/>
        <v>45622</v>
      </c>
      <c r="B1501" s="82">
        <f t="shared" ca="1" si="425"/>
        <v>257.27532349000001</v>
      </c>
      <c r="C1501" s="70">
        <f t="shared" si="426"/>
        <v>250</v>
      </c>
      <c r="D1501" s="11">
        <f ca="1">IF(A1501&lt;$B$1,VLOOKUP(A1501,[1]DI!$A$4:$B$15000,2),0)</f>
        <v>0.1115</v>
      </c>
      <c r="E1501" s="70">
        <f t="shared" ca="1" si="427"/>
        <v>1.00041957</v>
      </c>
      <c r="F1501" s="70">
        <f ca="1">(TRUNC(PRODUCT($E$12:$E1500),16))</f>
        <v>1.4597206292521601</v>
      </c>
      <c r="G1501" s="70">
        <f t="shared" ca="1" si="428"/>
        <v>1.4310335130179199</v>
      </c>
      <c r="H1501" s="70">
        <f t="shared" ca="1" si="429"/>
        <v>1.0200464300000001</v>
      </c>
      <c r="I1501" s="69">
        <f t="shared" si="441"/>
        <v>4.65E-2</v>
      </c>
      <c r="J1501" s="71">
        <f t="shared" si="430"/>
        <v>45551</v>
      </c>
      <c r="K1501" s="72">
        <f t="shared" si="431"/>
        <v>49</v>
      </c>
      <c r="L1501" s="73">
        <f t="shared" si="432"/>
        <v>49</v>
      </c>
      <c r="M1501" s="74">
        <f t="shared" si="433"/>
        <v>1.008876914</v>
      </c>
      <c r="N1501" s="74">
        <f t="shared" ca="1" si="434"/>
        <v>1.0291012939999999</v>
      </c>
      <c r="O1501" s="73">
        <f t="shared" si="435"/>
        <v>0</v>
      </c>
      <c r="P1501" s="70">
        <f t="shared" ca="1" si="436"/>
        <v>7.2753234899999999</v>
      </c>
      <c r="Q1501" s="70">
        <f t="shared" si="437"/>
        <v>0</v>
      </c>
      <c r="R1501" s="75" t="str">
        <f t="shared" si="438"/>
        <v>J=</v>
      </c>
      <c r="S1501" s="71">
        <f t="shared" si="439"/>
        <v>45733</v>
      </c>
    </row>
    <row r="1502" spans="1:19" x14ac:dyDescent="0.15">
      <c r="A1502" s="68">
        <f t="shared" si="440"/>
        <v>45623</v>
      </c>
      <c r="B1502" s="82">
        <f t="shared" ca="1" si="425"/>
        <v>257.42969448999997</v>
      </c>
      <c r="C1502" s="70">
        <f t="shared" si="426"/>
        <v>250</v>
      </c>
      <c r="D1502" s="11">
        <f ca="1">IF(A1502&lt;$B$1,VLOOKUP(A1502,[1]DI!$A$4:$B$15000,2),0)</f>
        <v>0.1115</v>
      </c>
      <c r="E1502" s="70">
        <f t="shared" ca="1" si="427"/>
        <v>1.00041957</v>
      </c>
      <c r="F1502" s="70">
        <f ca="1">(TRUNC(PRODUCT($E$12:$E1501),16))</f>
        <v>1.46033308423657</v>
      </c>
      <c r="G1502" s="70">
        <f t="shared" ca="1" si="428"/>
        <v>1.4310335130179199</v>
      </c>
      <c r="H1502" s="70">
        <f t="shared" ca="1" si="429"/>
        <v>1.0204744100000001</v>
      </c>
      <c r="I1502" s="69">
        <f t="shared" si="441"/>
        <v>4.65E-2</v>
      </c>
      <c r="J1502" s="71">
        <f t="shared" si="430"/>
        <v>45551</v>
      </c>
      <c r="K1502" s="72">
        <f t="shared" si="431"/>
        <v>50</v>
      </c>
      <c r="L1502" s="73">
        <f t="shared" si="432"/>
        <v>50</v>
      </c>
      <c r="M1502" s="74">
        <f t="shared" si="433"/>
        <v>1.009058893</v>
      </c>
      <c r="N1502" s="74">
        <f t="shared" ca="1" si="434"/>
        <v>1.0297187779999999</v>
      </c>
      <c r="O1502" s="73">
        <f t="shared" si="435"/>
        <v>0</v>
      </c>
      <c r="P1502" s="70">
        <f t="shared" ca="1" si="436"/>
        <v>7.4296944900000002</v>
      </c>
      <c r="Q1502" s="70">
        <f t="shared" si="437"/>
        <v>0</v>
      </c>
      <c r="R1502" s="75" t="str">
        <f t="shared" si="438"/>
        <v>J=</v>
      </c>
      <c r="S1502" s="71">
        <f t="shared" si="439"/>
        <v>45733</v>
      </c>
    </row>
    <row r="1503" spans="1:19" x14ac:dyDescent="0.15">
      <c r="A1503" s="68">
        <f t="shared" si="440"/>
        <v>45624</v>
      </c>
      <c r="B1503" s="82">
        <f t="shared" ca="1" si="425"/>
        <v>257.58415875000003</v>
      </c>
      <c r="C1503" s="70">
        <f t="shared" si="426"/>
        <v>250</v>
      </c>
      <c r="D1503" s="11">
        <f ca="1">IF(A1503&lt;$B$1,VLOOKUP(A1503,[1]DI!$A$4:$B$15000,2),0)</f>
        <v>0.1115</v>
      </c>
      <c r="E1503" s="70">
        <f t="shared" ca="1" si="427"/>
        <v>1.00041957</v>
      </c>
      <c r="F1503" s="70">
        <f ca="1">(TRUNC(PRODUCT($E$12:$E1502),16))</f>
        <v>1.46094579618872</v>
      </c>
      <c r="G1503" s="70">
        <f t="shared" ca="1" si="428"/>
        <v>1.4310335130179199</v>
      </c>
      <c r="H1503" s="70">
        <f t="shared" ca="1" si="429"/>
        <v>1.0209025700000001</v>
      </c>
      <c r="I1503" s="69">
        <f t="shared" si="441"/>
        <v>4.65E-2</v>
      </c>
      <c r="J1503" s="71">
        <f t="shared" si="430"/>
        <v>45551</v>
      </c>
      <c r="K1503" s="72">
        <f t="shared" si="431"/>
        <v>51</v>
      </c>
      <c r="L1503" s="73">
        <f t="shared" si="432"/>
        <v>51</v>
      </c>
      <c r="M1503" s="74">
        <f t="shared" si="433"/>
        <v>1.009240906</v>
      </c>
      <c r="N1503" s="74">
        <f t="shared" ca="1" si="434"/>
        <v>1.0303366350000001</v>
      </c>
      <c r="O1503" s="73">
        <f t="shared" si="435"/>
        <v>0</v>
      </c>
      <c r="P1503" s="70">
        <f t="shared" ca="1" si="436"/>
        <v>7.5841587500000003</v>
      </c>
      <c r="Q1503" s="70">
        <f t="shared" si="437"/>
        <v>0</v>
      </c>
      <c r="R1503" s="75" t="str">
        <f t="shared" si="438"/>
        <v>J=</v>
      </c>
      <c r="S1503" s="71">
        <f t="shared" si="439"/>
        <v>45733</v>
      </c>
    </row>
    <row r="1504" spans="1:19" x14ac:dyDescent="0.15">
      <c r="A1504" s="68">
        <f t="shared" si="440"/>
        <v>45625</v>
      </c>
      <c r="B1504" s="82">
        <f t="shared" ca="1" si="425"/>
        <v>257.73871523999998</v>
      </c>
      <c r="C1504" s="70">
        <f t="shared" si="426"/>
        <v>250</v>
      </c>
      <c r="D1504" s="11">
        <f ca="1">IF(A1504&lt;$B$1,VLOOKUP(A1504,[1]DI!$A$4:$B$15000,2),0)</f>
        <v>0.1115</v>
      </c>
      <c r="E1504" s="70">
        <f t="shared" ca="1" si="427"/>
        <v>1.00041957</v>
      </c>
      <c r="F1504" s="70">
        <f ca="1">(TRUNC(PRODUCT($E$12:$E1503),16))</f>
        <v>1.4615587652164299</v>
      </c>
      <c r="G1504" s="70">
        <f t="shared" ca="1" si="428"/>
        <v>1.4310335130179199</v>
      </c>
      <c r="H1504" s="70">
        <f t="shared" ca="1" si="429"/>
        <v>1.0213309100000001</v>
      </c>
      <c r="I1504" s="69">
        <f t="shared" si="441"/>
        <v>4.65E-2</v>
      </c>
      <c r="J1504" s="71">
        <f t="shared" si="430"/>
        <v>45551</v>
      </c>
      <c r="K1504" s="72">
        <f t="shared" si="431"/>
        <v>52</v>
      </c>
      <c r="L1504" s="73">
        <f t="shared" si="432"/>
        <v>52</v>
      </c>
      <c r="M1504" s="74">
        <f t="shared" si="433"/>
        <v>1.0094229509999999</v>
      </c>
      <c r="N1504" s="74">
        <f t="shared" ca="1" si="434"/>
        <v>1.0309548609999999</v>
      </c>
      <c r="O1504" s="73">
        <f t="shared" si="435"/>
        <v>0</v>
      </c>
      <c r="P1504" s="70">
        <f t="shared" ca="1" si="436"/>
        <v>7.7387152400000003</v>
      </c>
      <c r="Q1504" s="70">
        <f t="shared" si="437"/>
        <v>0</v>
      </c>
      <c r="R1504" s="75" t="str">
        <f t="shared" si="438"/>
        <v>J=</v>
      </c>
      <c r="S1504" s="71">
        <f t="shared" si="439"/>
        <v>45733</v>
      </c>
    </row>
    <row r="1505" spans="1:19" x14ac:dyDescent="0.15">
      <c r="A1505" s="68">
        <f t="shared" si="440"/>
        <v>45626</v>
      </c>
      <c r="B1505" s="82">
        <f t="shared" ca="1" si="425"/>
        <v>257.89336474999999</v>
      </c>
      <c r="C1505" s="70">
        <f t="shared" si="426"/>
        <v>250</v>
      </c>
      <c r="D1505" s="11">
        <f ca="1">IF(A1505&lt;$B$1,VLOOKUP(A1505,[1]DI!$A$4:$B$15000,2),0)</f>
        <v>0</v>
      </c>
      <c r="E1505" s="70">
        <f t="shared" ca="1" si="427"/>
        <v>1</v>
      </c>
      <c r="F1505" s="70">
        <f ca="1">(TRUNC(PRODUCT($E$12:$E1504),16))</f>
        <v>1.4621719914275499</v>
      </c>
      <c r="G1505" s="70">
        <f t="shared" ca="1" si="428"/>
        <v>1.4310335130179199</v>
      </c>
      <c r="H1505" s="70">
        <f t="shared" ca="1" si="429"/>
        <v>1.0217594299999999</v>
      </c>
      <c r="I1505" s="69">
        <f t="shared" si="441"/>
        <v>4.65E-2</v>
      </c>
      <c r="J1505" s="71">
        <f t="shared" si="430"/>
        <v>45551</v>
      </c>
      <c r="K1505" s="72">
        <f t="shared" si="431"/>
        <v>52</v>
      </c>
      <c r="L1505" s="73">
        <f t="shared" si="432"/>
        <v>53</v>
      </c>
      <c r="M1505" s="74">
        <f t="shared" si="433"/>
        <v>1.009605029</v>
      </c>
      <c r="N1505" s="74">
        <f t="shared" ca="1" si="434"/>
        <v>1.0315734590000001</v>
      </c>
      <c r="O1505" s="73">
        <f t="shared" si="435"/>
        <v>0</v>
      </c>
      <c r="P1505" s="70">
        <f t="shared" ca="1" si="436"/>
        <v>7.8933647499999999</v>
      </c>
      <c r="Q1505" s="70">
        <f t="shared" si="437"/>
        <v>0</v>
      </c>
      <c r="R1505" s="75" t="str">
        <f t="shared" si="438"/>
        <v>J=</v>
      </c>
      <c r="S1505" s="71">
        <f t="shared" si="439"/>
        <v>45733</v>
      </c>
    </row>
    <row r="1506" spans="1:19" x14ac:dyDescent="0.15">
      <c r="A1506" s="68">
        <f t="shared" si="440"/>
        <v>45627</v>
      </c>
      <c r="B1506" s="82">
        <f t="shared" ca="1" si="425"/>
        <v>257.89336474999999</v>
      </c>
      <c r="C1506" s="70">
        <f t="shared" si="426"/>
        <v>250</v>
      </c>
      <c r="D1506" s="11">
        <f ca="1">IF(A1506&lt;$B$1,VLOOKUP(A1506,[1]DI!$A$4:$B$15000,2),0)</f>
        <v>0</v>
      </c>
      <c r="E1506" s="70">
        <f t="shared" ca="1" si="427"/>
        <v>1</v>
      </c>
      <c r="F1506" s="70">
        <f ca="1">(TRUNC(PRODUCT($E$12:$E1505),16))</f>
        <v>1.4621719914275499</v>
      </c>
      <c r="G1506" s="70">
        <f t="shared" ca="1" si="428"/>
        <v>1.4310335130179199</v>
      </c>
      <c r="H1506" s="70">
        <f t="shared" ca="1" si="429"/>
        <v>1.0217594299999999</v>
      </c>
      <c r="I1506" s="69">
        <f t="shared" si="441"/>
        <v>4.65E-2</v>
      </c>
      <c r="J1506" s="71">
        <f t="shared" si="430"/>
        <v>45551</v>
      </c>
      <c r="K1506" s="72">
        <f t="shared" si="431"/>
        <v>52</v>
      </c>
      <c r="L1506" s="73">
        <f t="shared" si="432"/>
        <v>53</v>
      </c>
      <c r="M1506" s="74">
        <f t="shared" si="433"/>
        <v>1.009605029</v>
      </c>
      <c r="N1506" s="74">
        <f t="shared" ca="1" si="434"/>
        <v>1.0315734590000001</v>
      </c>
      <c r="O1506" s="73">
        <f t="shared" si="435"/>
        <v>0</v>
      </c>
      <c r="P1506" s="70">
        <f t="shared" ca="1" si="436"/>
        <v>7.8933647499999999</v>
      </c>
      <c r="Q1506" s="70">
        <f t="shared" si="437"/>
        <v>0</v>
      </c>
      <c r="R1506" s="75" t="str">
        <f t="shared" si="438"/>
        <v>J=</v>
      </c>
      <c r="S1506" s="71">
        <f t="shared" si="439"/>
        <v>45733</v>
      </c>
    </row>
    <row r="1507" spans="1:19" x14ac:dyDescent="0.15">
      <c r="A1507" s="68">
        <f t="shared" si="440"/>
        <v>45628</v>
      </c>
      <c r="B1507" s="82">
        <f t="shared" ca="1" si="425"/>
        <v>257.89336474999999</v>
      </c>
      <c r="C1507" s="70">
        <f t="shared" si="426"/>
        <v>250</v>
      </c>
      <c r="D1507" s="11">
        <f ca="1">IF(A1507&lt;$B$1,VLOOKUP(A1507,[1]DI!$A$4:$B$15000,2),0)</f>
        <v>0.1115</v>
      </c>
      <c r="E1507" s="70">
        <f t="shared" ca="1" si="427"/>
        <v>1.00041957</v>
      </c>
      <c r="F1507" s="70">
        <f ca="1">(TRUNC(PRODUCT($E$12:$E1506),16))</f>
        <v>1.4621719914275499</v>
      </c>
      <c r="G1507" s="70">
        <f t="shared" ca="1" si="428"/>
        <v>1.4310335130179199</v>
      </c>
      <c r="H1507" s="70">
        <f t="shared" ca="1" si="429"/>
        <v>1.0217594299999999</v>
      </c>
      <c r="I1507" s="69">
        <f t="shared" si="441"/>
        <v>4.65E-2</v>
      </c>
      <c r="J1507" s="71">
        <f t="shared" si="430"/>
        <v>45551</v>
      </c>
      <c r="K1507" s="72">
        <f t="shared" si="431"/>
        <v>53</v>
      </c>
      <c r="L1507" s="73">
        <f t="shared" si="432"/>
        <v>53</v>
      </c>
      <c r="M1507" s="74">
        <f t="shared" si="433"/>
        <v>1.009605029</v>
      </c>
      <c r="N1507" s="74">
        <f t="shared" ca="1" si="434"/>
        <v>1.0315734590000001</v>
      </c>
      <c r="O1507" s="73">
        <f t="shared" si="435"/>
        <v>0</v>
      </c>
      <c r="P1507" s="70">
        <f t="shared" ca="1" si="436"/>
        <v>7.8933647499999999</v>
      </c>
      <c r="Q1507" s="70">
        <f t="shared" si="437"/>
        <v>0</v>
      </c>
      <c r="R1507" s="75" t="str">
        <f t="shared" si="438"/>
        <v>J=</v>
      </c>
      <c r="S1507" s="71">
        <f t="shared" si="439"/>
        <v>45733</v>
      </c>
    </row>
    <row r="1508" spans="1:19" x14ac:dyDescent="0.15">
      <c r="A1508" s="68">
        <f t="shared" si="440"/>
        <v>45629</v>
      </c>
      <c r="B1508" s="82">
        <f t="shared" ca="1" si="425"/>
        <v>258.04810700000002</v>
      </c>
      <c r="C1508" s="70">
        <f t="shared" si="426"/>
        <v>250</v>
      </c>
      <c r="D1508" s="11">
        <f ca="1">IF(A1508&lt;$B$1,VLOOKUP(A1508,[1]DI!$A$4:$B$15000,2),0)</f>
        <v>0.1115</v>
      </c>
      <c r="E1508" s="70">
        <f t="shared" ca="1" si="427"/>
        <v>1.00041957</v>
      </c>
      <c r="F1508" s="70">
        <f ca="1">(TRUNC(PRODUCT($E$12:$E1507),16))</f>
        <v>1.46278547493</v>
      </c>
      <c r="G1508" s="70">
        <f t="shared" ca="1" si="428"/>
        <v>1.4310335130179199</v>
      </c>
      <c r="H1508" s="70">
        <f t="shared" ca="1" si="429"/>
        <v>1.02218813</v>
      </c>
      <c r="I1508" s="69">
        <f t="shared" si="441"/>
        <v>4.65E-2</v>
      </c>
      <c r="J1508" s="71">
        <f t="shared" si="430"/>
        <v>45551</v>
      </c>
      <c r="K1508" s="72">
        <f t="shared" si="431"/>
        <v>54</v>
      </c>
      <c r="L1508" s="73">
        <f t="shared" si="432"/>
        <v>54</v>
      </c>
      <c r="M1508" s="74">
        <f t="shared" si="433"/>
        <v>1.00978714</v>
      </c>
      <c r="N1508" s="74">
        <f t="shared" ca="1" si="434"/>
        <v>1.0321924280000001</v>
      </c>
      <c r="O1508" s="73">
        <f t="shared" si="435"/>
        <v>0</v>
      </c>
      <c r="P1508" s="70">
        <f t="shared" ca="1" si="436"/>
        <v>8.0481069999999999</v>
      </c>
      <c r="Q1508" s="70">
        <f t="shared" si="437"/>
        <v>0</v>
      </c>
      <c r="R1508" s="75" t="str">
        <f t="shared" si="438"/>
        <v>J=</v>
      </c>
      <c r="S1508" s="71">
        <f t="shared" si="439"/>
        <v>45733</v>
      </c>
    </row>
    <row r="1509" spans="1:19" x14ac:dyDescent="0.15">
      <c r="A1509" s="68">
        <f t="shared" si="440"/>
        <v>45630</v>
      </c>
      <c r="B1509" s="82">
        <f t="shared" ref="B1509:B1572" ca="1" si="442">IF(A1509&lt;=TODAY(),C1509+P1509,IF(AND(A1509&gt;TODAY(),A1509&lt;=$B$1),IF(VLOOKUP(TODAY(),$A$10:$D$10000,4,FALSE)=0,"n.d",C1509+P1509),"n.d"))</f>
        <v>258.20294224999998</v>
      </c>
      <c r="C1509" s="70">
        <f t="shared" ref="C1509:C1572" si="443">(C1508-Q1508)</f>
        <v>250</v>
      </c>
      <c r="D1509" s="11">
        <f ca="1">IF(A1509&lt;$B$1,VLOOKUP(A1509,[1]DI!$A$4:$B$15000,2),0)</f>
        <v>0.1115</v>
      </c>
      <c r="E1509" s="70">
        <f t="shared" ref="E1509:E1572" ca="1" si="444">IF(A1509&lt;A$10,1,ROUND(((1+D1509)^(1/252)),8))</f>
        <v>1.00041957</v>
      </c>
      <c r="F1509" s="70">
        <f ca="1">(TRUNC(PRODUCT($E$12:$E1508),16))</f>
        <v>1.46339921583171</v>
      </c>
      <c r="G1509" s="70">
        <f t="shared" ref="G1509:G1572" ca="1" si="445">IF(O1508&gt;0,F1508,G1508)</f>
        <v>1.4310335130179199</v>
      </c>
      <c r="H1509" s="70">
        <f t="shared" ref="H1509:H1572" ca="1" si="446">ROUND(F1509/G1509,8)</f>
        <v>1.02261701</v>
      </c>
      <c r="I1509" s="69">
        <f t="shared" si="441"/>
        <v>4.65E-2</v>
      </c>
      <c r="J1509" s="71">
        <f t="shared" ref="J1509:J1572" si="447">IF(O1508&gt;0,VLOOKUP(O1508,U$12:AE$48,2),J1508)</f>
        <v>45551</v>
      </c>
      <c r="K1509" s="72">
        <f t="shared" ref="K1509:K1572" si="448">IF(A1509&gt;J1509,IF(NETWORKDAYS(J1509,A1509,$U$72:$U$436)-1=0,1,NETWORKDAYS(J1509,A1509,$U$72:$U$436)-1),0)</f>
        <v>55</v>
      </c>
      <c r="L1509" s="73">
        <f t="shared" ref="L1509:L1572" si="449">IF(AND(K1509=1,K1508=1),1,IF(K1509&gt;0,IF(K1509=K1508,K1509+1,K1509),0))</f>
        <v>55</v>
      </c>
      <c r="M1509" s="74">
        <f t="shared" ref="M1509:M1572" si="450">ROUND((I1509+1)^(L1509/252),9)</f>
        <v>1.0099692840000001</v>
      </c>
      <c r="N1509" s="74">
        <f t="shared" ref="N1509:N1572" ca="1" si="451">ROUND(H1509*M1509,9)</f>
        <v>1.032811769</v>
      </c>
      <c r="O1509" s="73">
        <f t="shared" ref="O1509:O1572" si="452">IF(VLOOKUP(A1509,V$12:AC$60,8)=VLOOKUP(A1508,V$12:AC$60,8),0,VLOOKUP(A1509,V$12:AC$60,8))</f>
        <v>0</v>
      </c>
      <c r="P1509" s="70">
        <f t="shared" ref="P1509:P1572" ca="1" si="453">TRUNC(((N1509-1)*C1509),8)</f>
        <v>8.2029422499999995</v>
      </c>
      <c r="Q1509" s="70">
        <f t="shared" ref="Q1509:Q1572" si="454">IF(O1509&gt;0,VLOOKUP(O1509,$U$12:$Z$60,6),0)</f>
        <v>0</v>
      </c>
      <c r="R1509" s="75" t="str">
        <f t="shared" ref="R1509:R1572" si="455">IF(O1508&gt;0,VLOOKUP(O1508,U$12:AE$60,10),R1508)</f>
        <v>J=</v>
      </c>
      <c r="S1509" s="71">
        <f t="shared" ref="S1509:S1572" si="456">IF(O1508&gt;0,VLOOKUP(O1508,U$12:AE$60,11),S1508)</f>
        <v>45733</v>
      </c>
    </row>
    <row r="1510" spans="1:19" x14ac:dyDescent="0.15">
      <c r="A1510" s="68">
        <f t="shared" si="440"/>
        <v>45631</v>
      </c>
      <c r="B1510" s="82">
        <f t="shared" ca="1" si="442"/>
        <v>258.35787048999998</v>
      </c>
      <c r="C1510" s="70">
        <f t="shared" si="443"/>
        <v>250</v>
      </c>
      <c r="D1510" s="11">
        <f ca="1">IF(A1510&lt;$B$1,VLOOKUP(A1510,[1]DI!$A$4:$B$15000,2),0)</f>
        <v>0.1115</v>
      </c>
      <c r="E1510" s="70">
        <f t="shared" ca="1" si="444"/>
        <v>1.00041957</v>
      </c>
      <c r="F1510" s="70">
        <f ca="1">(TRUNC(PRODUCT($E$12:$E1509),16))</f>
        <v>1.4640132142407001</v>
      </c>
      <c r="G1510" s="70">
        <f t="shared" ca="1" si="445"/>
        <v>1.4310335130179199</v>
      </c>
      <c r="H1510" s="70">
        <f t="shared" ca="1" si="446"/>
        <v>1.0230460699999999</v>
      </c>
      <c r="I1510" s="69">
        <f t="shared" si="441"/>
        <v>4.65E-2</v>
      </c>
      <c r="J1510" s="71">
        <f t="shared" si="447"/>
        <v>45551</v>
      </c>
      <c r="K1510" s="72">
        <f t="shared" si="448"/>
        <v>56</v>
      </c>
      <c r="L1510" s="73">
        <f t="shared" si="449"/>
        <v>56</v>
      </c>
      <c r="M1510" s="74">
        <f t="shared" si="450"/>
        <v>1.010151461</v>
      </c>
      <c r="N1510" s="74">
        <f t="shared" ca="1" si="451"/>
        <v>1.0334314819999999</v>
      </c>
      <c r="O1510" s="73">
        <f t="shared" si="452"/>
        <v>0</v>
      </c>
      <c r="P1510" s="70">
        <f t="shared" ca="1" si="453"/>
        <v>8.3578704899999998</v>
      </c>
      <c r="Q1510" s="70">
        <f t="shared" si="454"/>
        <v>0</v>
      </c>
      <c r="R1510" s="75" t="str">
        <f t="shared" si="455"/>
        <v>J=</v>
      </c>
      <c r="S1510" s="71">
        <f t="shared" si="456"/>
        <v>45733</v>
      </c>
    </row>
    <row r="1511" spans="1:19" x14ac:dyDescent="0.15">
      <c r="A1511" s="68">
        <f t="shared" si="440"/>
        <v>45632</v>
      </c>
      <c r="B1511" s="82">
        <f t="shared" ca="1" si="442"/>
        <v>258.51289150000002</v>
      </c>
      <c r="C1511" s="70">
        <f t="shared" si="443"/>
        <v>250</v>
      </c>
      <c r="D1511" s="11">
        <f ca="1">IF(A1511&lt;$B$1,VLOOKUP(A1511,[1]DI!$A$4:$B$15000,2),0)</f>
        <v>0.1115</v>
      </c>
      <c r="E1511" s="70">
        <f t="shared" ca="1" si="444"/>
        <v>1.00041957</v>
      </c>
      <c r="F1511" s="70">
        <f ca="1">(TRUNC(PRODUCT($E$12:$E1510),16))</f>
        <v>1.464627470265</v>
      </c>
      <c r="G1511" s="70">
        <f t="shared" ca="1" si="445"/>
        <v>1.4310335130179199</v>
      </c>
      <c r="H1511" s="70">
        <f t="shared" ca="1" si="446"/>
        <v>1.02347531</v>
      </c>
      <c r="I1511" s="69">
        <f t="shared" si="441"/>
        <v>4.65E-2</v>
      </c>
      <c r="J1511" s="71">
        <f t="shared" si="447"/>
        <v>45551</v>
      </c>
      <c r="K1511" s="72">
        <f t="shared" si="448"/>
        <v>57</v>
      </c>
      <c r="L1511" s="73">
        <f t="shared" si="449"/>
        <v>57</v>
      </c>
      <c r="M1511" s="74">
        <f t="shared" si="450"/>
        <v>1.0103336700000001</v>
      </c>
      <c r="N1511" s="74">
        <f t="shared" ca="1" si="451"/>
        <v>1.034051566</v>
      </c>
      <c r="O1511" s="73">
        <f t="shared" si="452"/>
        <v>0</v>
      </c>
      <c r="P1511" s="70">
        <f t="shared" ca="1" si="453"/>
        <v>8.5128915000000003</v>
      </c>
      <c r="Q1511" s="70">
        <f t="shared" si="454"/>
        <v>0</v>
      </c>
      <c r="R1511" s="75" t="str">
        <f t="shared" si="455"/>
        <v>J=</v>
      </c>
      <c r="S1511" s="71">
        <f t="shared" si="456"/>
        <v>45733</v>
      </c>
    </row>
    <row r="1512" spans="1:19" x14ac:dyDescent="0.15">
      <c r="A1512" s="68">
        <f t="shared" si="440"/>
        <v>45633</v>
      </c>
      <c r="B1512" s="82">
        <f t="shared" ca="1" si="442"/>
        <v>258.66800574000001</v>
      </c>
      <c r="C1512" s="70">
        <f t="shared" si="443"/>
        <v>250</v>
      </c>
      <c r="D1512" s="11">
        <f ca="1">IF(A1512&lt;$B$1,VLOOKUP(A1512,[1]DI!$A$4:$B$15000,2),0)</f>
        <v>0</v>
      </c>
      <c r="E1512" s="70">
        <f t="shared" ca="1" si="444"/>
        <v>1</v>
      </c>
      <c r="F1512" s="70">
        <f ca="1">(TRUNC(PRODUCT($E$12:$E1511),16))</f>
        <v>1.4652419840127</v>
      </c>
      <c r="G1512" s="70">
        <f t="shared" ca="1" si="445"/>
        <v>1.4310335130179199</v>
      </c>
      <c r="H1512" s="70">
        <f t="shared" ca="1" si="446"/>
        <v>1.0239047299999999</v>
      </c>
      <c r="I1512" s="69">
        <f t="shared" si="441"/>
        <v>4.65E-2</v>
      </c>
      <c r="J1512" s="71">
        <f t="shared" si="447"/>
        <v>45551</v>
      </c>
      <c r="K1512" s="72">
        <f t="shared" si="448"/>
        <v>57</v>
      </c>
      <c r="L1512" s="73">
        <f t="shared" si="449"/>
        <v>58</v>
      </c>
      <c r="M1512" s="74">
        <f t="shared" si="450"/>
        <v>1.0105159130000001</v>
      </c>
      <c r="N1512" s="74">
        <f t="shared" ca="1" si="451"/>
        <v>1.0346720229999999</v>
      </c>
      <c r="O1512" s="73">
        <f t="shared" si="452"/>
        <v>0</v>
      </c>
      <c r="P1512" s="70">
        <f t="shared" ca="1" si="453"/>
        <v>8.6680057399999999</v>
      </c>
      <c r="Q1512" s="70">
        <f t="shared" si="454"/>
        <v>0</v>
      </c>
      <c r="R1512" s="75" t="str">
        <f t="shared" si="455"/>
        <v>J=</v>
      </c>
      <c r="S1512" s="71">
        <f t="shared" si="456"/>
        <v>45733</v>
      </c>
    </row>
    <row r="1513" spans="1:19" x14ac:dyDescent="0.15">
      <c r="A1513" s="68">
        <f t="shared" si="440"/>
        <v>45634</v>
      </c>
      <c r="B1513" s="82">
        <f t="shared" ca="1" si="442"/>
        <v>258.66800574000001</v>
      </c>
      <c r="C1513" s="70">
        <f t="shared" si="443"/>
        <v>250</v>
      </c>
      <c r="D1513" s="11">
        <f ca="1">IF(A1513&lt;$B$1,VLOOKUP(A1513,[1]DI!$A$4:$B$15000,2),0)</f>
        <v>0</v>
      </c>
      <c r="E1513" s="70">
        <f t="shared" ca="1" si="444"/>
        <v>1</v>
      </c>
      <c r="F1513" s="70">
        <f ca="1">(TRUNC(PRODUCT($E$12:$E1512),16))</f>
        <v>1.4652419840127</v>
      </c>
      <c r="G1513" s="70">
        <f t="shared" ca="1" si="445"/>
        <v>1.4310335130179199</v>
      </c>
      <c r="H1513" s="70">
        <f t="shared" ca="1" si="446"/>
        <v>1.0239047299999999</v>
      </c>
      <c r="I1513" s="69">
        <f t="shared" si="441"/>
        <v>4.65E-2</v>
      </c>
      <c r="J1513" s="71">
        <f t="shared" si="447"/>
        <v>45551</v>
      </c>
      <c r="K1513" s="72">
        <f t="shared" si="448"/>
        <v>57</v>
      </c>
      <c r="L1513" s="73">
        <f t="shared" si="449"/>
        <v>58</v>
      </c>
      <c r="M1513" s="74">
        <f t="shared" si="450"/>
        <v>1.0105159130000001</v>
      </c>
      <c r="N1513" s="74">
        <f t="shared" ca="1" si="451"/>
        <v>1.0346720229999999</v>
      </c>
      <c r="O1513" s="73">
        <f t="shared" si="452"/>
        <v>0</v>
      </c>
      <c r="P1513" s="70">
        <f t="shared" ca="1" si="453"/>
        <v>8.6680057399999999</v>
      </c>
      <c r="Q1513" s="70">
        <f t="shared" si="454"/>
        <v>0</v>
      </c>
      <c r="R1513" s="75" t="str">
        <f t="shared" si="455"/>
        <v>J=</v>
      </c>
      <c r="S1513" s="71">
        <f t="shared" si="456"/>
        <v>45733</v>
      </c>
    </row>
    <row r="1514" spans="1:19" x14ac:dyDescent="0.15">
      <c r="A1514" s="68">
        <f t="shared" si="440"/>
        <v>45635</v>
      </c>
      <c r="B1514" s="82">
        <f t="shared" ca="1" si="442"/>
        <v>258.66800574000001</v>
      </c>
      <c r="C1514" s="70">
        <f t="shared" si="443"/>
        <v>250</v>
      </c>
      <c r="D1514" s="11">
        <f ca="1">IF(A1514&lt;$B$1,VLOOKUP(A1514,[1]DI!$A$4:$B$15000,2),0)</f>
        <v>0.1115</v>
      </c>
      <c r="E1514" s="70">
        <f t="shared" ca="1" si="444"/>
        <v>1.00041957</v>
      </c>
      <c r="F1514" s="70">
        <f ca="1">(TRUNC(PRODUCT($E$12:$E1513),16))</f>
        <v>1.4652419840127</v>
      </c>
      <c r="G1514" s="70">
        <f t="shared" ca="1" si="445"/>
        <v>1.4310335130179199</v>
      </c>
      <c r="H1514" s="70">
        <f t="shared" ca="1" si="446"/>
        <v>1.0239047299999999</v>
      </c>
      <c r="I1514" s="69">
        <f t="shared" si="441"/>
        <v>4.65E-2</v>
      </c>
      <c r="J1514" s="71">
        <f t="shared" si="447"/>
        <v>45551</v>
      </c>
      <c r="K1514" s="72">
        <f t="shared" si="448"/>
        <v>58</v>
      </c>
      <c r="L1514" s="73">
        <f t="shared" si="449"/>
        <v>58</v>
      </c>
      <c r="M1514" s="74">
        <f t="shared" si="450"/>
        <v>1.0105159130000001</v>
      </c>
      <c r="N1514" s="74">
        <f t="shared" ca="1" si="451"/>
        <v>1.0346720229999999</v>
      </c>
      <c r="O1514" s="73">
        <f t="shared" si="452"/>
        <v>0</v>
      </c>
      <c r="P1514" s="70">
        <f t="shared" ca="1" si="453"/>
        <v>8.6680057399999999</v>
      </c>
      <c r="Q1514" s="70">
        <f t="shared" si="454"/>
        <v>0</v>
      </c>
      <c r="R1514" s="75" t="str">
        <f t="shared" si="455"/>
        <v>J=</v>
      </c>
      <c r="S1514" s="71">
        <f t="shared" si="456"/>
        <v>45733</v>
      </c>
    </row>
    <row r="1515" spans="1:19" x14ac:dyDescent="0.15">
      <c r="A1515" s="68">
        <f t="shared" si="440"/>
        <v>45636</v>
      </c>
      <c r="B1515" s="82">
        <f t="shared" ca="1" si="442"/>
        <v>258.82321273999997</v>
      </c>
      <c r="C1515" s="70">
        <f t="shared" si="443"/>
        <v>250</v>
      </c>
      <c r="D1515" s="11">
        <f ca="1">IF(A1515&lt;$B$1,VLOOKUP(A1515,[1]DI!$A$4:$B$15000,2),0)</f>
        <v>0.1115</v>
      </c>
      <c r="E1515" s="70">
        <f t="shared" ca="1" si="444"/>
        <v>1.00041957</v>
      </c>
      <c r="F1515" s="70">
        <f ca="1">(TRUNC(PRODUCT($E$12:$E1514),16))</f>
        <v>1.46585675559193</v>
      </c>
      <c r="G1515" s="70">
        <f t="shared" ca="1" si="445"/>
        <v>1.4310335130179199</v>
      </c>
      <c r="H1515" s="70">
        <f t="shared" ca="1" si="446"/>
        <v>1.0243343300000001</v>
      </c>
      <c r="I1515" s="69">
        <f t="shared" si="441"/>
        <v>4.65E-2</v>
      </c>
      <c r="J1515" s="71">
        <f t="shared" si="447"/>
        <v>45551</v>
      </c>
      <c r="K1515" s="72">
        <f t="shared" si="448"/>
        <v>59</v>
      </c>
      <c r="L1515" s="73">
        <f t="shared" si="449"/>
        <v>59</v>
      </c>
      <c r="M1515" s="74">
        <f t="shared" si="450"/>
        <v>1.0106981880000001</v>
      </c>
      <c r="N1515" s="74">
        <f t="shared" ca="1" si="451"/>
        <v>1.0352928509999999</v>
      </c>
      <c r="O1515" s="73">
        <f t="shared" si="452"/>
        <v>0</v>
      </c>
      <c r="P1515" s="70">
        <f t="shared" ca="1" si="453"/>
        <v>8.8232127400000007</v>
      </c>
      <c r="Q1515" s="70">
        <f t="shared" si="454"/>
        <v>0</v>
      </c>
      <c r="R1515" s="75" t="str">
        <f t="shared" si="455"/>
        <v>J=</v>
      </c>
      <c r="S1515" s="71">
        <f t="shared" si="456"/>
        <v>45733</v>
      </c>
    </row>
    <row r="1516" spans="1:19" x14ac:dyDescent="0.15">
      <c r="A1516" s="68">
        <f t="shared" si="440"/>
        <v>45637</v>
      </c>
      <c r="B1516" s="82">
        <f t="shared" ca="1" si="442"/>
        <v>258.97851300000002</v>
      </c>
      <c r="C1516" s="70">
        <f t="shared" si="443"/>
        <v>250</v>
      </c>
      <c r="D1516" s="11">
        <f ca="1">IF(A1516&lt;$B$1,VLOOKUP(A1516,[1]DI!$A$4:$B$15000,2),0)</f>
        <v>0.1115</v>
      </c>
      <c r="E1516" s="70">
        <f t="shared" ca="1" si="444"/>
        <v>1.00041957</v>
      </c>
      <c r="F1516" s="70">
        <f ca="1">(TRUNC(PRODUCT($E$12:$E1515),16))</f>
        <v>1.46647178511087</v>
      </c>
      <c r="G1516" s="70">
        <f t="shared" ca="1" si="445"/>
        <v>1.4310335130179199</v>
      </c>
      <c r="H1516" s="70">
        <f t="shared" ca="1" si="446"/>
        <v>1.02476411</v>
      </c>
      <c r="I1516" s="69">
        <f t="shared" si="441"/>
        <v>4.65E-2</v>
      </c>
      <c r="J1516" s="71">
        <f t="shared" si="447"/>
        <v>45551</v>
      </c>
      <c r="K1516" s="72">
        <f t="shared" si="448"/>
        <v>60</v>
      </c>
      <c r="L1516" s="73">
        <f t="shared" si="449"/>
        <v>60</v>
      </c>
      <c r="M1516" s="74">
        <f t="shared" si="450"/>
        <v>1.010880496</v>
      </c>
      <c r="N1516" s="74">
        <f t="shared" ca="1" si="451"/>
        <v>1.0359140520000001</v>
      </c>
      <c r="O1516" s="73">
        <f t="shared" si="452"/>
        <v>0</v>
      </c>
      <c r="P1516" s="70">
        <f t="shared" ca="1" si="453"/>
        <v>8.9785129999999995</v>
      </c>
      <c r="Q1516" s="70">
        <f t="shared" si="454"/>
        <v>0</v>
      </c>
      <c r="R1516" s="75" t="str">
        <f t="shared" si="455"/>
        <v>J=</v>
      </c>
      <c r="S1516" s="71">
        <f t="shared" si="456"/>
        <v>45733</v>
      </c>
    </row>
    <row r="1517" spans="1:19" x14ac:dyDescent="0.15">
      <c r="A1517" s="68">
        <f t="shared" si="440"/>
        <v>45638</v>
      </c>
      <c r="B1517" s="82">
        <f t="shared" ca="1" si="442"/>
        <v>259.13390623999999</v>
      </c>
      <c r="C1517" s="70">
        <f t="shared" si="443"/>
        <v>250</v>
      </c>
      <c r="D1517" s="11">
        <f ca="1">IF(A1517&lt;$B$1,VLOOKUP(A1517,[1]DI!$A$4:$B$15000,2),0)</f>
        <v>0.1215</v>
      </c>
      <c r="E1517" s="70">
        <f t="shared" ca="1" si="444"/>
        <v>1.00045513</v>
      </c>
      <c r="F1517" s="70">
        <f ca="1">(TRUNC(PRODUCT($E$12:$E1516),16))</f>
        <v>1.4670870726777501</v>
      </c>
      <c r="G1517" s="70">
        <f t="shared" ca="1" si="445"/>
        <v>1.4310335130179199</v>
      </c>
      <c r="H1517" s="70">
        <f t="shared" ca="1" si="446"/>
        <v>1.02519407</v>
      </c>
      <c r="I1517" s="69">
        <f t="shared" si="441"/>
        <v>4.65E-2</v>
      </c>
      <c r="J1517" s="71">
        <f t="shared" si="447"/>
        <v>45551</v>
      </c>
      <c r="K1517" s="72">
        <f t="shared" si="448"/>
        <v>61</v>
      </c>
      <c r="L1517" s="73">
        <f t="shared" si="449"/>
        <v>61</v>
      </c>
      <c r="M1517" s="74">
        <f t="shared" si="450"/>
        <v>1.0110628370000001</v>
      </c>
      <c r="N1517" s="74">
        <f t="shared" ca="1" si="451"/>
        <v>1.036535625</v>
      </c>
      <c r="O1517" s="73">
        <f t="shared" si="452"/>
        <v>0</v>
      </c>
      <c r="P1517" s="70">
        <f t="shared" ca="1" si="453"/>
        <v>9.13390624</v>
      </c>
      <c r="Q1517" s="70">
        <f t="shared" si="454"/>
        <v>0</v>
      </c>
      <c r="R1517" s="75" t="str">
        <f t="shared" si="455"/>
        <v>J=</v>
      </c>
      <c r="S1517" s="71">
        <f t="shared" si="456"/>
        <v>45733</v>
      </c>
    </row>
    <row r="1518" spans="1:19" x14ac:dyDescent="0.15">
      <c r="A1518" s="68">
        <f t="shared" si="440"/>
        <v>45639</v>
      </c>
      <c r="B1518" s="82">
        <f t="shared" ca="1" si="442"/>
        <v>259.29861025000002</v>
      </c>
      <c r="C1518" s="70">
        <f t="shared" si="443"/>
        <v>250</v>
      </c>
      <c r="D1518" s="11">
        <f ca="1">IF(A1518&lt;$B$1,VLOOKUP(A1518,[1]DI!$A$4:$B$15000,2),0)</f>
        <v>0.1215</v>
      </c>
      <c r="E1518" s="70">
        <f t="shared" ca="1" si="444"/>
        <v>1.00045513</v>
      </c>
      <c r="F1518" s="70">
        <f ca="1">(TRUNC(PRODUCT($E$12:$E1517),16))</f>
        <v>1.46775478801714</v>
      </c>
      <c r="G1518" s="70">
        <f t="shared" ca="1" si="445"/>
        <v>1.4310335130179199</v>
      </c>
      <c r="H1518" s="70">
        <f t="shared" ca="1" si="446"/>
        <v>1.0256606699999999</v>
      </c>
      <c r="I1518" s="69">
        <f t="shared" si="441"/>
        <v>4.65E-2</v>
      </c>
      <c r="J1518" s="71">
        <f t="shared" si="447"/>
        <v>45551</v>
      </c>
      <c r="K1518" s="72">
        <f t="shared" si="448"/>
        <v>62</v>
      </c>
      <c r="L1518" s="73">
        <f t="shared" si="449"/>
        <v>62</v>
      </c>
      <c r="M1518" s="74">
        <f t="shared" si="450"/>
        <v>1.0112452110000001</v>
      </c>
      <c r="N1518" s="74">
        <f t="shared" ca="1" si="451"/>
        <v>1.037194441</v>
      </c>
      <c r="O1518" s="73">
        <f t="shared" si="452"/>
        <v>0</v>
      </c>
      <c r="P1518" s="70">
        <f t="shared" ca="1" si="453"/>
        <v>9.2986102499999994</v>
      </c>
      <c r="Q1518" s="70">
        <f t="shared" si="454"/>
        <v>0</v>
      </c>
      <c r="R1518" s="75" t="str">
        <f t="shared" si="455"/>
        <v>J=</v>
      </c>
      <c r="S1518" s="71">
        <f t="shared" si="456"/>
        <v>45733</v>
      </c>
    </row>
    <row r="1519" spans="1:19" x14ac:dyDescent="0.15">
      <c r="A1519" s="68">
        <f t="shared" si="440"/>
        <v>45640</v>
      </c>
      <c r="B1519" s="82">
        <f t="shared" ca="1" si="442"/>
        <v>259.46341825000002</v>
      </c>
      <c r="C1519" s="70">
        <f t="shared" si="443"/>
        <v>250</v>
      </c>
      <c r="D1519" s="11">
        <f ca="1">IF(A1519&lt;$B$1,VLOOKUP(A1519,[1]DI!$A$4:$B$15000,2),0)</f>
        <v>0</v>
      </c>
      <c r="E1519" s="70">
        <f t="shared" ca="1" si="444"/>
        <v>1</v>
      </c>
      <c r="F1519" s="70">
        <f ca="1">(TRUNC(PRODUCT($E$12:$E1518),16))</f>
        <v>1.4684228072538099</v>
      </c>
      <c r="G1519" s="70">
        <f t="shared" ca="1" si="445"/>
        <v>1.4310335130179199</v>
      </c>
      <c r="H1519" s="70">
        <f t="shared" ca="1" si="446"/>
        <v>1.02612748</v>
      </c>
      <c r="I1519" s="69">
        <f t="shared" si="441"/>
        <v>4.65E-2</v>
      </c>
      <c r="J1519" s="71">
        <f t="shared" si="447"/>
        <v>45551</v>
      </c>
      <c r="K1519" s="72">
        <f t="shared" si="448"/>
        <v>62</v>
      </c>
      <c r="L1519" s="73">
        <f t="shared" si="449"/>
        <v>63</v>
      </c>
      <c r="M1519" s="74">
        <f t="shared" si="450"/>
        <v>1.0114276179999999</v>
      </c>
      <c r="N1519" s="74">
        <f t="shared" ca="1" si="451"/>
        <v>1.0378536730000001</v>
      </c>
      <c r="O1519" s="73">
        <f t="shared" si="452"/>
        <v>0</v>
      </c>
      <c r="P1519" s="70">
        <f t="shared" ca="1" si="453"/>
        <v>9.4634182500000001</v>
      </c>
      <c r="Q1519" s="70">
        <f t="shared" si="454"/>
        <v>0</v>
      </c>
      <c r="R1519" s="75" t="str">
        <f t="shared" si="455"/>
        <v>J=</v>
      </c>
      <c r="S1519" s="71">
        <f t="shared" si="456"/>
        <v>45733</v>
      </c>
    </row>
    <row r="1520" spans="1:19" x14ac:dyDescent="0.15">
      <c r="A1520" s="68">
        <f t="shared" si="440"/>
        <v>45641</v>
      </c>
      <c r="B1520" s="82">
        <f t="shared" ca="1" si="442"/>
        <v>259.46341825000002</v>
      </c>
      <c r="C1520" s="70">
        <f t="shared" si="443"/>
        <v>250</v>
      </c>
      <c r="D1520" s="11">
        <f ca="1">IF(A1520&lt;$B$1,VLOOKUP(A1520,[1]DI!$A$4:$B$15000,2),0)</f>
        <v>0</v>
      </c>
      <c r="E1520" s="70">
        <f t="shared" ca="1" si="444"/>
        <v>1</v>
      </c>
      <c r="F1520" s="70">
        <f ca="1">(TRUNC(PRODUCT($E$12:$E1519),16))</f>
        <v>1.4684228072538099</v>
      </c>
      <c r="G1520" s="70">
        <f t="shared" ca="1" si="445"/>
        <v>1.4310335130179199</v>
      </c>
      <c r="H1520" s="70">
        <f t="shared" ca="1" si="446"/>
        <v>1.02612748</v>
      </c>
      <c r="I1520" s="69">
        <f t="shared" si="441"/>
        <v>4.65E-2</v>
      </c>
      <c r="J1520" s="71">
        <f t="shared" si="447"/>
        <v>45551</v>
      </c>
      <c r="K1520" s="72">
        <f t="shared" si="448"/>
        <v>62</v>
      </c>
      <c r="L1520" s="73">
        <f t="shared" si="449"/>
        <v>63</v>
      </c>
      <c r="M1520" s="74">
        <f t="shared" si="450"/>
        <v>1.0114276179999999</v>
      </c>
      <c r="N1520" s="74">
        <f t="shared" ca="1" si="451"/>
        <v>1.0378536730000001</v>
      </c>
      <c r="O1520" s="73">
        <f t="shared" si="452"/>
        <v>0</v>
      </c>
      <c r="P1520" s="70">
        <f t="shared" ca="1" si="453"/>
        <v>9.4634182500000001</v>
      </c>
      <c r="Q1520" s="70">
        <f t="shared" si="454"/>
        <v>0</v>
      </c>
      <c r="R1520" s="75" t="str">
        <f t="shared" si="455"/>
        <v>J=</v>
      </c>
      <c r="S1520" s="71">
        <f t="shared" si="456"/>
        <v>45733</v>
      </c>
    </row>
    <row r="1521" spans="1:19" x14ac:dyDescent="0.15">
      <c r="A1521" s="68">
        <f t="shared" si="440"/>
        <v>45642</v>
      </c>
      <c r="B1521" s="82">
        <f t="shared" ca="1" si="442"/>
        <v>259.46341825000002</v>
      </c>
      <c r="C1521" s="70">
        <f t="shared" si="443"/>
        <v>250</v>
      </c>
      <c r="D1521" s="11">
        <f ca="1">IF(A1521&lt;$B$1,VLOOKUP(A1521,[1]DI!$A$4:$B$15000,2),0)</f>
        <v>0.1215</v>
      </c>
      <c r="E1521" s="70">
        <f t="shared" ca="1" si="444"/>
        <v>1.00045513</v>
      </c>
      <c r="F1521" s="70">
        <f ca="1">(TRUNC(PRODUCT($E$12:$E1520),16))</f>
        <v>1.4684228072538099</v>
      </c>
      <c r="G1521" s="70">
        <f t="shared" ca="1" si="445"/>
        <v>1.4310335130179199</v>
      </c>
      <c r="H1521" s="70">
        <f t="shared" ca="1" si="446"/>
        <v>1.02612748</v>
      </c>
      <c r="I1521" s="69">
        <f t="shared" si="441"/>
        <v>4.65E-2</v>
      </c>
      <c r="J1521" s="71">
        <f t="shared" si="447"/>
        <v>45551</v>
      </c>
      <c r="K1521" s="72">
        <f t="shared" si="448"/>
        <v>63</v>
      </c>
      <c r="L1521" s="73">
        <f t="shared" si="449"/>
        <v>63</v>
      </c>
      <c r="M1521" s="74">
        <f t="shared" si="450"/>
        <v>1.0114276179999999</v>
      </c>
      <c r="N1521" s="74">
        <f t="shared" ca="1" si="451"/>
        <v>1.0378536730000001</v>
      </c>
      <c r="O1521" s="73">
        <f t="shared" si="452"/>
        <v>0</v>
      </c>
      <c r="P1521" s="70">
        <f t="shared" ca="1" si="453"/>
        <v>9.4634182500000001</v>
      </c>
      <c r="Q1521" s="70">
        <f t="shared" si="454"/>
        <v>0</v>
      </c>
      <c r="R1521" s="75" t="str">
        <f t="shared" si="455"/>
        <v>J=</v>
      </c>
      <c r="S1521" s="71">
        <f t="shared" si="456"/>
        <v>45733</v>
      </c>
    </row>
    <row r="1522" spans="1:19" x14ac:dyDescent="0.15">
      <c r="A1522" s="68">
        <f t="shared" si="440"/>
        <v>45643</v>
      </c>
      <c r="B1522" s="82">
        <f t="shared" ca="1" si="442"/>
        <v>259.62833024000003</v>
      </c>
      <c r="C1522" s="70">
        <f t="shared" si="443"/>
        <v>250</v>
      </c>
      <c r="D1522" s="11">
        <f ca="1">IF(A1522&lt;$B$1,VLOOKUP(A1522,[1]DI!$A$4:$B$15000,2),0)</f>
        <v>0.1215</v>
      </c>
      <c r="E1522" s="70">
        <f t="shared" ca="1" si="444"/>
        <v>1.00045513</v>
      </c>
      <c r="F1522" s="70">
        <f ca="1">(TRUNC(PRODUCT($E$12:$E1521),16))</f>
        <v>1.4690911305260801</v>
      </c>
      <c r="G1522" s="70">
        <f t="shared" ca="1" si="445"/>
        <v>1.4310335130179199</v>
      </c>
      <c r="H1522" s="70">
        <f t="shared" ca="1" si="446"/>
        <v>1.0265945000000001</v>
      </c>
      <c r="I1522" s="69">
        <f t="shared" si="441"/>
        <v>4.65E-2</v>
      </c>
      <c r="J1522" s="71">
        <f t="shared" si="447"/>
        <v>45551</v>
      </c>
      <c r="K1522" s="72">
        <f t="shared" si="448"/>
        <v>64</v>
      </c>
      <c r="L1522" s="73">
        <f t="shared" si="449"/>
        <v>64</v>
      </c>
      <c r="M1522" s="74">
        <f t="shared" si="450"/>
        <v>1.011610057</v>
      </c>
      <c r="N1522" s="74">
        <f t="shared" ca="1" si="451"/>
        <v>1.0385133209999999</v>
      </c>
      <c r="O1522" s="73">
        <f t="shared" si="452"/>
        <v>0</v>
      </c>
      <c r="P1522" s="70">
        <f t="shared" ca="1" si="453"/>
        <v>9.6283302400000004</v>
      </c>
      <c r="Q1522" s="70">
        <f t="shared" si="454"/>
        <v>0</v>
      </c>
      <c r="R1522" s="75" t="str">
        <f t="shared" si="455"/>
        <v>J=</v>
      </c>
      <c r="S1522" s="71">
        <f t="shared" si="456"/>
        <v>45733</v>
      </c>
    </row>
    <row r="1523" spans="1:19" x14ac:dyDescent="0.15">
      <c r="A1523" s="68">
        <f t="shared" si="440"/>
        <v>45644</v>
      </c>
      <c r="B1523" s="82">
        <f t="shared" ca="1" si="442"/>
        <v>259.79334649999998</v>
      </c>
      <c r="C1523" s="70">
        <f t="shared" si="443"/>
        <v>250</v>
      </c>
      <c r="D1523" s="11">
        <f ca="1">IF(A1523&lt;$B$1,VLOOKUP(A1523,[1]DI!$A$4:$B$15000,2),0)</f>
        <v>0.1215</v>
      </c>
      <c r="E1523" s="70">
        <f t="shared" ca="1" si="444"/>
        <v>1.00045513</v>
      </c>
      <c r="F1523" s="70">
        <f ca="1">(TRUNC(PRODUCT($E$12:$E1522),16))</f>
        <v>1.4697597579723101</v>
      </c>
      <c r="G1523" s="70">
        <f t="shared" ca="1" si="445"/>
        <v>1.4310335130179199</v>
      </c>
      <c r="H1523" s="70">
        <f t="shared" ca="1" si="446"/>
        <v>1.02706173</v>
      </c>
      <c r="I1523" s="69">
        <f t="shared" si="441"/>
        <v>4.65E-2</v>
      </c>
      <c r="J1523" s="71">
        <f t="shared" si="447"/>
        <v>45551</v>
      </c>
      <c r="K1523" s="72">
        <f t="shared" si="448"/>
        <v>65</v>
      </c>
      <c r="L1523" s="73">
        <f t="shared" si="449"/>
        <v>65</v>
      </c>
      <c r="M1523" s="74">
        <f t="shared" si="450"/>
        <v>1.0117925299999999</v>
      </c>
      <c r="N1523" s="74">
        <f t="shared" ca="1" si="451"/>
        <v>1.0391733860000001</v>
      </c>
      <c r="O1523" s="73">
        <f t="shared" si="452"/>
        <v>0</v>
      </c>
      <c r="P1523" s="70">
        <f t="shared" ca="1" si="453"/>
        <v>9.7933465000000002</v>
      </c>
      <c r="Q1523" s="70">
        <f t="shared" si="454"/>
        <v>0</v>
      </c>
      <c r="R1523" s="75" t="str">
        <f t="shared" si="455"/>
        <v>J=</v>
      </c>
      <c r="S1523" s="71">
        <f t="shared" si="456"/>
        <v>45733</v>
      </c>
    </row>
    <row r="1524" spans="1:19" x14ac:dyDescent="0.15">
      <c r="A1524" s="68">
        <f t="shared" si="440"/>
        <v>45645</v>
      </c>
      <c r="B1524" s="82">
        <f t="shared" ca="1" si="442"/>
        <v>259.95846974</v>
      </c>
      <c r="C1524" s="70">
        <f t="shared" si="443"/>
        <v>250</v>
      </c>
      <c r="D1524" s="11">
        <f ca="1">IF(A1524&lt;$B$1,VLOOKUP(A1524,[1]DI!$A$4:$B$15000,2),0)</f>
        <v>0.1215</v>
      </c>
      <c r="E1524" s="70">
        <f t="shared" ca="1" si="444"/>
        <v>1.00045513</v>
      </c>
      <c r="F1524" s="70">
        <f ca="1">(TRUNC(PRODUCT($E$12:$E1523),16))</f>
        <v>1.47042868973096</v>
      </c>
      <c r="G1524" s="70">
        <f t="shared" ca="1" si="445"/>
        <v>1.4310335130179199</v>
      </c>
      <c r="H1524" s="70">
        <f t="shared" ca="1" si="446"/>
        <v>1.0275291799999999</v>
      </c>
      <c r="I1524" s="69">
        <f t="shared" si="441"/>
        <v>4.65E-2</v>
      </c>
      <c r="J1524" s="71">
        <f t="shared" si="447"/>
        <v>45551</v>
      </c>
      <c r="K1524" s="72">
        <f t="shared" si="448"/>
        <v>66</v>
      </c>
      <c r="L1524" s="73">
        <f t="shared" si="449"/>
        <v>66</v>
      </c>
      <c r="M1524" s="74">
        <f t="shared" si="450"/>
        <v>1.0119750359999999</v>
      </c>
      <c r="N1524" s="74">
        <f t="shared" ca="1" si="451"/>
        <v>1.0398338789999999</v>
      </c>
      <c r="O1524" s="73">
        <f t="shared" si="452"/>
        <v>0</v>
      </c>
      <c r="P1524" s="70">
        <f t="shared" ca="1" si="453"/>
        <v>9.95846974</v>
      </c>
      <c r="Q1524" s="70">
        <f t="shared" si="454"/>
        <v>0</v>
      </c>
      <c r="R1524" s="75" t="str">
        <f t="shared" si="455"/>
        <v>J=</v>
      </c>
      <c r="S1524" s="71">
        <f t="shared" si="456"/>
        <v>45733</v>
      </c>
    </row>
    <row r="1525" spans="1:19" x14ac:dyDescent="0.15">
      <c r="A1525" s="68">
        <f t="shared" si="440"/>
        <v>45646</v>
      </c>
      <c r="B1525" s="82">
        <f t="shared" ca="1" si="442"/>
        <v>260.12369699999999</v>
      </c>
      <c r="C1525" s="70">
        <f t="shared" si="443"/>
        <v>250</v>
      </c>
      <c r="D1525" s="11">
        <f ca="1">IF(A1525&lt;$B$1,VLOOKUP(A1525,[1]DI!$A$4:$B$15000,2),0)</f>
        <v>0.1215</v>
      </c>
      <c r="E1525" s="70">
        <f t="shared" ca="1" si="444"/>
        <v>1.00045513</v>
      </c>
      <c r="F1525" s="70">
        <f ca="1">(TRUNC(PRODUCT($E$12:$E1524),16))</f>
        <v>1.4710979259405199</v>
      </c>
      <c r="G1525" s="70">
        <f t="shared" ca="1" si="445"/>
        <v>1.4310335130179199</v>
      </c>
      <c r="H1525" s="70">
        <f t="shared" ca="1" si="446"/>
        <v>1.0279968399999999</v>
      </c>
      <c r="I1525" s="69">
        <f t="shared" si="441"/>
        <v>4.65E-2</v>
      </c>
      <c r="J1525" s="71">
        <f t="shared" si="447"/>
        <v>45551</v>
      </c>
      <c r="K1525" s="72">
        <f t="shared" si="448"/>
        <v>67</v>
      </c>
      <c r="L1525" s="73">
        <f t="shared" si="449"/>
        <v>67</v>
      </c>
      <c r="M1525" s="74">
        <f t="shared" si="450"/>
        <v>1.0121575739999999</v>
      </c>
      <c r="N1525" s="74">
        <f t="shared" ca="1" si="451"/>
        <v>1.0404947879999999</v>
      </c>
      <c r="O1525" s="73">
        <f t="shared" si="452"/>
        <v>0</v>
      </c>
      <c r="P1525" s="70">
        <f t="shared" ca="1" si="453"/>
        <v>10.123697</v>
      </c>
      <c r="Q1525" s="70">
        <f t="shared" si="454"/>
        <v>0</v>
      </c>
      <c r="R1525" s="75" t="str">
        <f t="shared" si="455"/>
        <v>J=</v>
      </c>
      <c r="S1525" s="71">
        <f t="shared" si="456"/>
        <v>45733</v>
      </c>
    </row>
    <row r="1526" spans="1:19" x14ac:dyDescent="0.15">
      <c r="A1526" s="68">
        <f t="shared" si="440"/>
        <v>45647</v>
      </c>
      <c r="B1526" s="82">
        <f t="shared" ca="1" si="442"/>
        <v>260.28902849999997</v>
      </c>
      <c r="C1526" s="70">
        <f t="shared" si="443"/>
        <v>250</v>
      </c>
      <c r="D1526" s="11">
        <f ca="1">IF(A1526&lt;$B$1,VLOOKUP(A1526,[1]DI!$A$4:$B$15000,2),0)</f>
        <v>0</v>
      </c>
      <c r="E1526" s="70">
        <f t="shared" ca="1" si="444"/>
        <v>1</v>
      </c>
      <c r="F1526" s="70">
        <f ca="1">(TRUNC(PRODUCT($E$12:$E1525),16))</f>
        <v>1.4717674667395499</v>
      </c>
      <c r="G1526" s="70">
        <f t="shared" ca="1" si="445"/>
        <v>1.4310335130179199</v>
      </c>
      <c r="H1526" s="70">
        <f t="shared" ca="1" si="446"/>
        <v>1.0284647099999999</v>
      </c>
      <c r="I1526" s="69">
        <f t="shared" si="441"/>
        <v>4.65E-2</v>
      </c>
      <c r="J1526" s="71">
        <f t="shared" si="447"/>
        <v>45551</v>
      </c>
      <c r="K1526" s="72">
        <f t="shared" si="448"/>
        <v>67</v>
      </c>
      <c r="L1526" s="73">
        <f t="shared" si="449"/>
        <v>68</v>
      </c>
      <c r="M1526" s="74">
        <f t="shared" si="450"/>
        <v>1.012340145</v>
      </c>
      <c r="N1526" s="74">
        <f t="shared" ca="1" si="451"/>
        <v>1.0411561140000001</v>
      </c>
      <c r="O1526" s="73">
        <f t="shared" si="452"/>
        <v>0</v>
      </c>
      <c r="P1526" s="70">
        <f t="shared" ca="1" si="453"/>
        <v>10.289028500000001</v>
      </c>
      <c r="Q1526" s="70">
        <f t="shared" si="454"/>
        <v>0</v>
      </c>
      <c r="R1526" s="75" t="str">
        <f t="shared" si="455"/>
        <v>J=</v>
      </c>
      <c r="S1526" s="71">
        <f t="shared" si="456"/>
        <v>45733</v>
      </c>
    </row>
    <row r="1527" spans="1:19" x14ac:dyDescent="0.15">
      <c r="A1527" s="68">
        <f t="shared" si="440"/>
        <v>45648</v>
      </c>
      <c r="B1527" s="82">
        <f t="shared" ca="1" si="442"/>
        <v>260.28902849999997</v>
      </c>
      <c r="C1527" s="70">
        <f t="shared" si="443"/>
        <v>250</v>
      </c>
      <c r="D1527" s="11">
        <f ca="1">IF(A1527&lt;$B$1,VLOOKUP(A1527,[1]DI!$A$4:$B$15000,2),0)</f>
        <v>0</v>
      </c>
      <c r="E1527" s="70">
        <f t="shared" ca="1" si="444"/>
        <v>1</v>
      </c>
      <c r="F1527" s="70">
        <f ca="1">(TRUNC(PRODUCT($E$12:$E1526),16))</f>
        <v>1.4717674667395499</v>
      </c>
      <c r="G1527" s="70">
        <f t="shared" ca="1" si="445"/>
        <v>1.4310335130179199</v>
      </c>
      <c r="H1527" s="70">
        <f t="shared" ca="1" si="446"/>
        <v>1.0284647099999999</v>
      </c>
      <c r="I1527" s="69">
        <f t="shared" si="441"/>
        <v>4.65E-2</v>
      </c>
      <c r="J1527" s="71">
        <f t="shared" si="447"/>
        <v>45551</v>
      </c>
      <c r="K1527" s="72">
        <f t="shared" si="448"/>
        <v>67</v>
      </c>
      <c r="L1527" s="73">
        <f t="shared" si="449"/>
        <v>68</v>
      </c>
      <c r="M1527" s="74">
        <f t="shared" si="450"/>
        <v>1.012340145</v>
      </c>
      <c r="N1527" s="74">
        <f t="shared" ca="1" si="451"/>
        <v>1.0411561140000001</v>
      </c>
      <c r="O1527" s="73">
        <f t="shared" si="452"/>
        <v>0</v>
      </c>
      <c r="P1527" s="70">
        <f t="shared" ca="1" si="453"/>
        <v>10.289028500000001</v>
      </c>
      <c r="Q1527" s="70">
        <f t="shared" si="454"/>
        <v>0</v>
      </c>
      <c r="R1527" s="75" t="str">
        <f t="shared" si="455"/>
        <v>J=</v>
      </c>
      <c r="S1527" s="71">
        <f t="shared" si="456"/>
        <v>45733</v>
      </c>
    </row>
    <row r="1528" spans="1:19" x14ac:dyDescent="0.15">
      <c r="A1528" s="68">
        <f t="shared" si="440"/>
        <v>45649</v>
      </c>
      <c r="B1528" s="82">
        <f t="shared" ca="1" si="442"/>
        <v>260.28902849999997</v>
      </c>
      <c r="C1528" s="70">
        <f t="shared" si="443"/>
        <v>250</v>
      </c>
      <c r="D1528" s="11">
        <f ca="1">IF(A1528&lt;$B$1,VLOOKUP(A1528,[1]DI!$A$4:$B$15000,2),0)</f>
        <v>0.1215</v>
      </c>
      <c r="E1528" s="70">
        <f t="shared" ca="1" si="444"/>
        <v>1.00045513</v>
      </c>
      <c r="F1528" s="70">
        <f ca="1">(TRUNC(PRODUCT($E$12:$E1527),16))</f>
        <v>1.4717674667395499</v>
      </c>
      <c r="G1528" s="70">
        <f t="shared" ca="1" si="445"/>
        <v>1.4310335130179199</v>
      </c>
      <c r="H1528" s="70">
        <f t="shared" ca="1" si="446"/>
        <v>1.0284647099999999</v>
      </c>
      <c r="I1528" s="69">
        <f t="shared" si="441"/>
        <v>4.65E-2</v>
      </c>
      <c r="J1528" s="71">
        <f t="shared" si="447"/>
        <v>45551</v>
      </c>
      <c r="K1528" s="72">
        <f t="shared" si="448"/>
        <v>68</v>
      </c>
      <c r="L1528" s="73">
        <f t="shared" si="449"/>
        <v>68</v>
      </c>
      <c r="M1528" s="74">
        <f t="shared" si="450"/>
        <v>1.012340145</v>
      </c>
      <c r="N1528" s="74">
        <f t="shared" ca="1" si="451"/>
        <v>1.0411561140000001</v>
      </c>
      <c r="O1528" s="73">
        <f t="shared" si="452"/>
        <v>0</v>
      </c>
      <c r="P1528" s="70">
        <f t="shared" ca="1" si="453"/>
        <v>10.289028500000001</v>
      </c>
      <c r="Q1528" s="70">
        <f t="shared" si="454"/>
        <v>0</v>
      </c>
      <c r="R1528" s="75" t="str">
        <f t="shared" si="455"/>
        <v>J=</v>
      </c>
      <c r="S1528" s="71">
        <f t="shared" si="456"/>
        <v>45733</v>
      </c>
    </row>
    <row r="1529" spans="1:19" x14ac:dyDescent="0.15">
      <c r="A1529" s="68">
        <f t="shared" si="440"/>
        <v>45650</v>
      </c>
      <c r="B1529" s="82">
        <f t="shared" ca="1" si="442"/>
        <v>260.45446449999997</v>
      </c>
      <c r="C1529" s="70">
        <f t="shared" si="443"/>
        <v>250</v>
      </c>
      <c r="D1529" s="11">
        <f ca="1">IF(A1529&lt;$B$1,VLOOKUP(A1529,[1]DI!$A$4:$B$15000,2),0)</f>
        <v>0.1215</v>
      </c>
      <c r="E1529" s="70">
        <f t="shared" ca="1" si="444"/>
        <v>1.00045513</v>
      </c>
      <c r="F1529" s="70">
        <f ca="1">(TRUNC(PRODUCT($E$12:$E1528),16))</f>
        <v>1.4724373122666901</v>
      </c>
      <c r="G1529" s="70">
        <f t="shared" ca="1" si="445"/>
        <v>1.4310335130179199</v>
      </c>
      <c r="H1529" s="70">
        <f t="shared" ca="1" si="446"/>
        <v>1.02893279</v>
      </c>
      <c r="I1529" s="69">
        <f t="shared" si="441"/>
        <v>4.65E-2</v>
      </c>
      <c r="J1529" s="71">
        <f t="shared" si="447"/>
        <v>45551</v>
      </c>
      <c r="K1529" s="72">
        <f t="shared" si="448"/>
        <v>69</v>
      </c>
      <c r="L1529" s="73">
        <f t="shared" si="449"/>
        <v>69</v>
      </c>
      <c r="M1529" s="74">
        <f t="shared" si="450"/>
        <v>1.01252275</v>
      </c>
      <c r="N1529" s="74">
        <f t="shared" ca="1" si="451"/>
        <v>1.0418178579999999</v>
      </c>
      <c r="O1529" s="73">
        <f t="shared" si="452"/>
        <v>0</v>
      </c>
      <c r="P1529" s="70">
        <f t="shared" ca="1" si="453"/>
        <v>10.4544645</v>
      </c>
      <c r="Q1529" s="70">
        <f t="shared" si="454"/>
        <v>0</v>
      </c>
      <c r="R1529" s="75" t="str">
        <f t="shared" si="455"/>
        <v>J=</v>
      </c>
      <c r="S1529" s="71">
        <f t="shared" si="456"/>
        <v>45733</v>
      </c>
    </row>
    <row r="1530" spans="1:19" x14ac:dyDescent="0.15">
      <c r="A1530" s="68">
        <f t="shared" si="440"/>
        <v>45651</v>
      </c>
      <c r="B1530" s="82">
        <f t="shared" ca="1" si="442"/>
        <v>260.62000725000001</v>
      </c>
      <c r="C1530" s="70">
        <f t="shared" si="443"/>
        <v>250</v>
      </c>
      <c r="D1530" s="11">
        <f ca="1">IF(A1530&lt;$B$1,VLOOKUP(A1530,[1]DI!$A$4:$B$15000,2),0)</f>
        <v>0</v>
      </c>
      <c r="E1530" s="70">
        <f t="shared" ca="1" si="444"/>
        <v>1</v>
      </c>
      <c r="F1530" s="70">
        <f ca="1">(TRUNC(PRODUCT($E$12:$E1529),16))</f>
        <v>1.47310746266062</v>
      </c>
      <c r="G1530" s="70">
        <f t="shared" ca="1" si="445"/>
        <v>1.4310335130179199</v>
      </c>
      <c r="H1530" s="70">
        <f t="shared" ca="1" si="446"/>
        <v>1.0294010899999999</v>
      </c>
      <c r="I1530" s="69">
        <f t="shared" si="441"/>
        <v>4.65E-2</v>
      </c>
      <c r="J1530" s="71">
        <f t="shared" si="447"/>
        <v>45551</v>
      </c>
      <c r="K1530" s="72">
        <f t="shared" si="448"/>
        <v>69</v>
      </c>
      <c r="L1530" s="73">
        <f t="shared" si="449"/>
        <v>70</v>
      </c>
      <c r="M1530" s="74">
        <f t="shared" si="450"/>
        <v>1.012705387</v>
      </c>
      <c r="N1530" s="74">
        <f t="shared" ca="1" si="451"/>
        <v>1.042480029</v>
      </c>
      <c r="O1530" s="73">
        <f t="shared" si="452"/>
        <v>0</v>
      </c>
      <c r="P1530" s="70">
        <f t="shared" ca="1" si="453"/>
        <v>10.62000725</v>
      </c>
      <c r="Q1530" s="70">
        <f t="shared" si="454"/>
        <v>0</v>
      </c>
      <c r="R1530" s="75" t="str">
        <f t="shared" si="455"/>
        <v>J=</v>
      </c>
      <c r="S1530" s="71">
        <f t="shared" si="456"/>
        <v>45733</v>
      </c>
    </row>
    <row r="1531" spans="1:19" x14ac:dyDescent="0.15">
      <c r="A1531" s="68">
        <f t="shared" si="440"/>
        <v>45652</v>
      </c>
      <c r="B1531" s="82">
        <f t="shared" ca="1" si="442"/>
        <v>260.62000725000001</v>
      </c>
      <c r="C1531" s="70">
        <f t="shared" si="443"/>
        <v>250</v>
      </c>
      <c r="D1531" s="11">
        <f ca="1">IF(A1531&lt;$B$1,VLOOKUP(A1531,[1]DI!$A$4:$B$15000,2),0)</f>
        <v>0.1215</v>
      </c>
      <c r="E1531" s="70">
        <f t="shared" ca="1" si="444"/>
        <v>1.00045513</v>
      </c>
      <c r="F1531" s="70">
        <f ca="1">(TRUNC(PRODUCT($E$12:$E1530),16))</f>
        <v>1.47310746266062</v>
      </c>
      <c r="G1531" s="70">
        <f t="shared" ca="1" si="445"/>
        <v>1.4310335130179199</v>
      </c>
      <c r="H1531" s="70">
        <f t="shared" ca="1" si="446"/>
        <v>1.0294010899999999</v>
      </c>
      <c r="I1531" s="69">
        <f t="shared" si="441"/>
        <v>4.65E-2</v>
      </c>
      <c r="J1531" s="71">
        <f t="shared" si="447"/>
        <v>45551</v>
      </c>
      <c r="K1531" s="72">
        <f t="shared" si="448"/>
        <v>70</v>
      </c>
      <c r="L1531" s="73">
        <f t="shared" si="449"/>
        <v>70</v>
      </c>
      <c r="M1531" s="74">
        <f t="shared" si="450"/>
        <v>1.012705387</v>
      </c>
      <c r="N1531" s="74">
        <f t="shared" ca="1" si="451"/>
        <v>1.042480029</v>
      </c>
      <c r="O1531" s="73">
        <f t="shared" si="452"/>
        <v>0</v>
      </c>
      <c r="P1531" s="70">
        <f t="shared" ca="1" si="453"/>
        <v>10.62000725</v>
      </c>
      <c r="Q1531" s="70">
        <f t="shared" si="454"/>
        <v>0</v>
      </c>
      <c r="R1531" s="75" t="str">
        <f t="shared" si="455"/>
        <v>J=</v>
      </c>
      <c r="S1531" s="71">
        <f t="shared" si="456"/>
        <v>45733</v>
      </c>
    </row>
    <row r="1532" spans="1:19" x14ac:dyDescent="0.15">
      <c r="A1532" s="68">
        <f t="shared" si="440"/>
        <v>45653</v>
      </c>
      <c r="B1532" s="82">
        <f t="shared" ca="1" si="442"/>
        <v>260.78565450000002</v>
      </c>
      <c r="C1532" s="70">
        <f t="shared" si="443"/>
        <v>250</v>
      </c>
      <c r="D1532" s="11">
        <f ca="1">IF(A1532&lt;$B$1,VLOOKUP(A1532,[1]DI!$A$4:$B$15000,2),0)</f>
        <v>0.1215</v>
      </c>
      <c r="E1532" s="70">
        <f t="shared" ca="1" si="444"/>
        <v>1.00045513</v>
      </c>
      <c r="F1532" s="70">
        <f ca="1">(TRUNC(PRODUCT($E$12:$E1531),16))</f>
        <v>1.4737779180601001</v>
      </c>
      <c r="G1532" s="70">
        <f t="shared" ca="1" si="445"/>
        <v>1.4310335130179199</v>
      </c>
      <c r="H1532" s="70">
        <f t="shared" ca="1" si="446"/>
        <v>1.0298696000000001</v>
      </c>
      <c r="I1532" s="69">
        <f t="shared" si="441"/>
        <v>4.65E-2</v>
      </c>
      <c r="J1532" s="71">
        <f t="shared" si="447"/>
        <v>45551</v>
      </c>
      <c r="K1532" s="72">
        <f t="shared" si="448"/>
        <v>71</v>
      </c>
      <c r="L1532" s="73">
        <f t="shared" si="449"/>
        <v>71</v>
      </c>
      <c r="M1532" s="74">
        <f t="shared" si="450"/>
        <v>1.0128880570000001</v>
      </c>
      <c r="N1532" s="74">
        <f t="shared" ca="1" si="451"/>
        <v>1.0431426180000001</v>
      </c>
      <c r="O1532" s="73">
        <f t="shared" si="452"/>
        <v>0</v>
      </c>
      <c r="P1532" s="70">
        <f t="shared" ca="1" si="453"/>
        <v>10.7856545</v>
      </c>
      <c r="Q1532" s="70">
        <f t="shared" si="454"/>
        <v>0</v>
      </c>
      <c r="R1532" s="75" t="str">
        <f t="shared" si="455"/>
        <v>J=</v>
      </c>
      <c r="S1532" s="71">
        <f t="shared" si="456"/>
        <v>45733</v>
      </c>
    </row>
    <row r="1533" spans="1:19" x14ac:dyDescent="0.15">
      <c r="A1533" s="68">
        <f t="shared" si="440"/>
        <v>45654</v>
      </c>
      <c r="B1533" s="82">
        <f t="shared" ca="1" si="442"/>
        <v>260.95140874999998</v>
      </c>
      <c r="C1533" s="70">
        <f t="shared" si="443"/>
        <v>250</v>
      </c>
      <c r="D1533" s="11">
        <f ca="1">IF(A1533&lt;$B$1,VLOOKUP(A1533,[1]DI!$A$4:$B$15000,2),0)</f>
        <v>0</v>
      </c>
      <c r="E1533" s="70">
        <f t="shared" ca="1" si="444"/>
        <v>1</v>
      </c>
      <c r="F1533" s="70">
        <f ca="1">(TRUNC(PRODUCT($E$12:$E1532),16))</f>
        <v>1.4744486786039499</v>
      </c>
      <c r="G1533" s="70">
        <f t="shared" ca="1" si="445"/>
        <v>1.4310335130179199</v>
      </c>
      <c r="H1533" s="70">
        <f t="shared" ca="1" si="446"/>
        <v>1.03033833</v>
      </c>
      <c r="I1533" s="69">
        <f t="shared" si="441"/>
        <v>4.65E-2</v>
      </c>
      <c r="J1533" s="71">
        <f t="shared" si="447"/>
        <v>45551</v>
      </c>
      <c r="K1533" s="72">
        <f t="shared" si="448"/>
        <v>71</v>
      </c>
      <c r="L1533" s="73">
        <f t="shared" si="449"/>
        <v>72</v>
      </c>
      <c r="M1533" s="74">
        <f t="shared" si="450"/>
        <v>1.01307076</v>
      </c>
      <c r="N1533" s="74">
        <f t="shared" ca="1" si="451"/>
        <v>1.043805635</v>
      </c>
      <c r="O1533" s="73">
        <f t="shared" si="452"/>
        <v>0</v>
      </c>
      <c r="P1533" s="70">
        <f t="shared" ca="1" si="453"/>
        <v>10.951408750000001</v>
      </c>
      <c r="Q1533" s="70">
        <f t="shared" si="454"/>
        <v>0</v>
      </c>
      <c r="R1533" s="75" t="str">
        <f t="shared" si="455"/>
        <v>J=</v>
      </c>
      <c r="S1533" s="71">
        <f t="shared" si="456"/>
        <v>45733</v>
      </c>
    </row>
    <row r="1534" spans="1:19" x14ac:dyDescent="0.15">
      <c r="A1534" s="68">
        <f t="shared" si="440"/>
        <v>45655</v>
      </c>
      <c r="B1534" s="82">
        <f t="shared" ca="1" si="442"/>
        <v>260.95140874999998</v>
      </c>
      <c r="C1534" s="70">
        <f t="shared" si="443"/>
        <v>250</v>
      </c>
      <c r="D1534" s="11">
        <f ca="1">IF(A1534&lt;$B$1,VLOOKUP(A1534,[1]DI!$A$4:$B$15000,2),0)</f>
        <v>0</v>
      </c>
      <c r="E1534" s="70">
        <f t="shared" ca="1" si="444"/>
        <v>1</v>
      </c>
      <c r="F1534" s="70">
        <f ca="1">(TRUNC(PRODUCT($E$12:$E1533),16))</f>
        <v>1.4744486786039499</v>
      </c>
      <c r="G1534" s="70">
        <f t="shared" ca="1" si="445"/>
        <v>1.4310335130179199</v>
      </c>
      <c r="H1534" s="70">
        <f t="shared" ca="1" si="446"/>
        <v>1.03033833</v>
      </c>
      <c r="I1534" s="69">
        <f t="shared" si="441"/>
        <v>4.65E-2</v>
      </c>
      <c r="J1534" s="71">
        <f t="shared" si="447"/>
        <v>45551</v>
      </c>
      <c r="K1534" s="72">
        <f t="shared" si="448"/>
        <v>71</v>
      </c>
      <c r="L1534" s="73">
        <f t="shared" si="449"/>
        <v>72</v>
      </c>
      <c r="M1534" s="74">
        <f t="shared" si="450"/>
        <v>1.01307076</v>
      </c>
      <c r="N1534" s="74">
        <f t="shared" ca="1" si="451"/>
        <v>1.043805635</v>
      </c>
      <c r="O1534" s="73">
        <f t="shared" si="452"/>
        <v>0</v>
      </c>
      <c r="P1534" s="70">
        <f t="shared" ca="1" si="453"/>
        <v>10.951408750000001</v>
      </c>
      <c r="Q1534" s="70">
        <f t="shared" si="454"/>
        <v>0</v>
      </c>
      <c r="R1534" s="75" t="str">
        <f t="shared" si="455"/>
        <v>J=</v>
      </c>
      <c r="S1534" s="71">
        <f t="shared" si="456"/>
        <v>45733</v>
      </c>
    </row>
    <row r="1535" spans="1:19" x14ac:dyDescent="0.15">
      <c r="A1535" s="68">
        <f t="shared" si="440"/>
        <v>45656</v>
      </c>
      <c r="B1535" s="82">
        <f t="shared" ca="1" si="442"/>
        <v>260.95140874999998</v>
      </c>
      <c r="C1535" s="70">
        <f t="shared" si="443"/>
        <v>250</v>
      </c>
      <c r="D1535" s="11">
        <f ca="1">IF(A1535&lt;$B$1,VLOOKUP(A1535,[1]DI!$A$4:$B$15000,2),0)</f>
        <v>0.1215</v>
      </c>
      <c r="E1535" s="70">
        <f t="shared" ca="1" si="444"/>
        <v>1.00045513</v>
      </c>
      <c r="F1535" s="70">
        <f ca="1">(TRUNC(PRODUCT($E$12:$E1534),16))</f>
        <v>1.4744486786039499</v>
      </c>
      <c r="G1535" s="70">
        <f t="shared" ca="1" si="445"/>
        <v>1.4310335130179199</v>
      </c>
      <c r="H1535" s="70">
        <f t="shared" ca="1" si="446"/>
        <v>1.03033833</v>
      </c>
      <c r="I1535" s="69">
        <f t="shared" si="441"/>
        <v>4.65E-2</v>
      </c>
      <c r="J1535" s="71">
        <f t="shared" si="447"/>
        <v>45551</v>
      </c>
      <c r="K1535" s="72">
        <f t="shared" si="448"/>
        <v>72</v>
      </c>
      <c r="L1535" s="73">
        <f t="shared" si="449"/>
        <v>72</v>
      </c>
      <c r="M1535" s="74">
        <f t="shared" si="450"/>
        <v>1.01307076</v>
      </c>
      <c r="N1535" s="74">
        <f t="shared" ca="1" si="451"/>
        <v>1.043805635</v>
      </c>
      <c r="O1535" s="73">
        <f t="shared" si="452"/>
        <v>0</v>
      </c>
      <c r="P1535" s="70">
        <f t="shared" ca="1" si="453"/>
        <v>10.951408750000001</v>
      </c>
      <c r="Q1535" s="70">
        <f t="shared" si="454"/>
        <v>0</v>
      </c>
      <c r="R1535" s="75" t="str">
        <f t="shared" si="455"/>
        <v>J=</v>
      </c>
      <c r="S1535" s="71">
        <f t="shared" si="456"/>
        <v>45733</v>
      </c>
    </row>
    <row r="1536" spans="1:19" x14ac:dyDescent="0.15">
      <c r="A1536" s="68">
        <f t="shared" si="440"/>
        <v>45657</v>
      </c>
      <c r="B1536" s="82">
        <f t="shared" ca="1" si="442"/>
        <v>261.11726750000003</v>
      </c>
      <c r="C1536" s="70">
        <f t="shared" si="443"/>
        <v>250</v>
      </c>
      <c r="D1536" s="11">
        <f ca="1">IF(A1536&lt;$B$1,VLOOKUP(A1536,[1]DI!$A$4:$B$15000,2),0)</f>
        <v>0.1215</v>
      </c>
      <c r="E1536" s="70">
        <f t="shared" ca="1" si="444"/>
        <v>1.00045513</v>
      </c>
      <c r="F1536" s="70">
        <f ca="1">(TRUNC(PRODUCT($E$12:$E1535),16))</f>
        <v>1.47511974443104</v>
      </c>
      <c r="G1536" s="70">
        <f t="shared" ca="1" si="445"/>
        <v>1.4310335130179199</v>
      </c>
      <c r="H1536" s="70">
        <f t="shared" ca="1" si="446"/>
        <v>1.0308072699999999</v>
      </c>
      <c r="I1536" s="69">
        <f t="shared" si="441"/>
        <v>4.65E-2</v>
      </c>
      <c r="J1536" s="71">
        <f t="shared" si="447"/>
        <v>45551</v>
      </c>
      <c r="K1536" s="72">
        <f t="shared" si="448"/>
        <v>73</v>
      </c>
      <c r="L1536" s="73">
        <f t="shared" si="449"/>
        <v>73</v>
      </c>
      <c r="M1536" s="74">
        <f t="shared" si="450"/>
        <v>1.0132534959999999</v>
      </c>
      <c r="N1536" s="74">
        <f t="shared" ca="1" si="451"/>
        <v>1.0444690700000001</v>
      </c>
      <c r="O1536" s="73">
        <f t="shared" si="452"/>
        <v>0</v>
      </c>
      <c r="P1536" s="70">
        <f t="shared" ca="1" si="453"/>
        <v>11.117267500000001</v>
      </c>
      <c r="Q1536" s="70">
        <f t="shared" si="454"/>
        <v>0</v>
      </c>
      <c r="R1536" s="75" t="str">
        <f t="shared" si="455"/>
        <v>J=</v>
      </c>
      <c r="S1536" s="71">
        <f t="shared" si="456"/>
        <v>45733</v>
      </c>
    </row>
    <row r="1537" spans="1:19" x14ac:dyDescent="0.15">
      <c r="A1537" s="68">
        <f t="shared" si="440"/>
        <v>45658</v>
      </c>
      <c r="B1537" s="82">
        <f t="shared" ca="1" si="442"/>
        <v>261.283231</v>
      </c>
      <c r="C1537" s="70">
        <f t="shared" si="443"/>
        <v>250</v>
      </c>
      <c r="D1537" s="11">
        <f ca="1">IF(A1537&lt;$B$1,VLOOKUP(A1537,[1]DI!$A$4:$B$15000,2),0)</f>
        <v>0</v>
      </c>
      <c r="E1537" s="70">
        <f t="shared" ca="1" si="444"/>
        <v>1</v>
      </c>
      <c r="F1537" s="70">
        <f ca="1">(TRUNC(PRODUCT($E$12:$E1536),16))</f>
        <v>1.4757911156803201</v>
      </c>
      <c r="G1537" s="70">
        <f t="shared" ca="1" si="445"/>
        <v>1.4310335130179199</v>
      </c>
      <c r="H1537" s="70">
        <f t="shared" ca="1" si="446"/>
        <v>1.03127642</v>
      </c>
      <c r="I1537" s="69">
        <f t="shared" si="441"/>
        <v>4.65E-2</v>
      </c>
      <c r="J1537" s="71">
        <f t="shared" si="447"/>
        <v>45551</v>
      </c>
      <c r="K1537" s="72">
        <f t="shared" si="448"/>
        <v>73</v>
      </c>
      <c r="L1537" s="73">
        <f t="shared" si="449"/>
        <v>74</v>
      </c>
      <c r="M1537" s="74">
        <f t="shared" si="450"/>
        <v>1.013436266</v>
      </c>
      <c r="N1537" s="74">
        <f t="shared" ca="1" si="451"/>
        <v>1.045132924</v>
      </c>
      <c r="O1537" s="73">
        <f t="shared" si="452"/>
        <v>0</v>
      </c>
      <c r="P1537" s="70">
        <f t="shared" ca="1" si="453"/>
        <v>11.283231000000001</v>
      </c>
      <c r="Q1537" s="70">
        <f t="shared" si="454"/>
        <v>0</v>
      </c>
      <c r="R1537" s="75" t="str">
        <f t="shared" si="455"/>
        <v>J=</v>
      </c>
      <c r="S1537" s="71">
        <f t="shared" si="456"/>
        <v>45733</v>
      </c>
    </row>
    <row r="1538" spans="1:19" x14ac:dyDescent="0.15">
      <c r="A1538" s="68">
        <f t="shared" si="440"/>
        <v>45659</v>
      </c>
      <c r="B1538" s="82">
        <f t="shared" ca="1" si="442"/>
        <v>261.283231</v>
      </c>
      <c r="C1538" s="70">
        <f t="shared" si="443"/>
        <v>250</v>
      </c>
      <c r="D1538" s="11">
        <f ca="1">IF(A1538&lt;$B$1,VLOOKUP(A1538,[1]DI!$A$4:$B$15000,2),0)</f>
        <v>0.1215</v>
      </c>
      <c r="E1538" s="70">
        <f t="shared" ca="1" si="444"/>
        <v>1.00045513</v>
      </c>
      <c r="F1538" s="70">
        <f ca="1">(TRUNC(PRODUCT($E$12:$E1537),16))</f>
        <v>1.4757911156803201</v>
      </c>
      <c r="G1538" s="70">
        <f t="shared" ca="1" si="445"/>
        <v>1.4310335130179199</v>
      </c>
      <c r="H1538" s="70">
        <f t="shared" ca="1" si="446"/>
        <v>1.03127642</v>
      </c>
      <c r="I1538" s="69">
        <f t="shared" si="441"/>
        <v>4.65E-2</v>
      </c>
      <c r="J1538" s="71">
        <f t="shared" si="447"/>
        <v>45551</v>
      </c>
      <c r="K1538" s="72">
        <f t="shared" si="448"/>
        <v>74</v>
      </c>
      <c r="L1538" s="73">
        <f t="shared" si="449"/>
        <v>74</v>
      </c>
      <c r="M1538" s="74">
        <f t="shared" si="450"/>
        <v>1.013436266</v>
      </c>
      <c r="N1538" s="74">
        <f t="shared" ca="1" si="451"/>
        <v>1.045132924</v>
      </c>
      <c r="O1538" s="73">
        <f t="shared" si="452"/>
        <v>0</v>
      </c>
      <c r="P1538" s="70">
        <f t="shared" ca="1" si="453"/>
        <v>11.283231000000001</v>
      </c>
      <c r="Q1538" s="70">
        <f t="shared" si="454"/>
        <v>0</v>
      </c>
      <c r="R1538" s="75" t="str">
        <f t="shared" si="455"/>
        <v>J=</v>
      </c>
      <c r="S1538" s="71">
        <f t="shared" si="456"/>
        <v>45733</v>
      </c>
    </row>
    <row r="1539" spans="1:19" x14ac:dyDescent="0.15">
      <c r="A1539" s="68">
        <f t="shared" si="440"/>
        <v>45660</v>
      </c>
      <c r="B1539" s="82">
        <f t="shared" ca="1" si="442"/>
        <v>261.449299</v>
      </c>
      <c r="C1539" s="70">
        <f t="shared" si="443"/>
        <v>250</v>
      </c>
      <c r="D1539" s="11">
        <f ca="1">IF(A1539&lt;$B$1,VLOOKUP(A1539,[1]DI!$A$4:$B$15000,2),0)</f>
        <v>0.1215</v>
      </c>
      <c r="E1539" s="70">
        <f t="shared" ca="1" si="444"/>
        <v>1.00045513</v>
      </c>
      <c r="F1539" s="70">
        <f ca="1">(TRUNC(PRODUCT($E$12:$E1538),16))</f>
        <v>1.4764627924908</v>
      </c>
      <c r="G1539" s="70">
        <f t="shared" ca="1" si="445"/>
        <v>1.4310335130179199</v>
      </c>
      <c r="H1539" s="70">
        <f t="shared" ca="1" si="446"/>
        <v>1.0317457800000001</v>
      </c>
      <c r="I1539" s="69">
        <f t="shared" si="441"/>
        <v>4.65E-2</v>
      </c>
      <c r="J1539" s="71">
        <f t="shared" si="447"/>
        <v>45551</v>
      </c>
      <c r="K1539" s="72">
        <f t="shared" si="448"/>
        <v>75</v>
      </c>
      <c r="L1539" s="73">
        <f t="shared" si="449"/>
        <v>75</v>
      </c>
      <c r="M1539" s="74">
        <f t="shared" si="450"/>
        <v>1.0136190679999999</v>
      </c>
      <c r="N1539" s="74">
        <f t="shared" ca="1" si="451"/>
        <v>1.0457971960000001</v>
      </c>
      <c r="O1539" s="73">
        <f t="shared" si="452"/>
        <v>0</v>
      </c>
      <c r="P1539" s="70">
        <f t="shared" ca="1" si="453"/>
        <v>11.449299</v>
      </c>
      <c r="Q1539" s="70">
        <f t="shared" si="454"/>
        <v>0</v>
      </c>
      <c r="R1539" s="75" t="str">
        <f t="shared" si="455"/>
        <v>J=</v>
      </c>
      <c r="S1539" s="71">
        <f t="shared" si="456"/>
        <v>45733</v>
      </c>
    </row>
    <row r="1540" spans="1:19" x14ac:dyDescent="0.15">
      <c r="A1540" s="68">
        <f t="shared" si="440"/>
        <v>45661</v>
      </c>
      <c r="B1540" s="82">
        <f t="shared" ca="1" si="442"/>
        <v>261.61547400000001</v>
      </c>
      <c r="C1540" s="70">
        <f t="shared" si="443"/>
        <v>250</v>
      </c>
      <c r="D1540" s="11">
        <f ca="1">IF(A1540&lt;$B$1,VLOOKUP(A1540,[1]DI!$A$4:$B$15000,2),0)</f>
        <v>0</v>
      </c>
      <c r="E1540" s="70">
        <f t="shared" ca="1" si="444"/>
        <v>1</v>
      </c>
      <c r="F1540" s="70">
        <f ca="1">(TRUNC(PRODUCT($E$12:$E1539),16))</f>
        <v>1.47713477500155</v>
      </c>
      <c r="G1540" s="70">
        <f t="shared" ca="1" si="445"/>
        <v>1.4310335130179199</v>
      </c>
      <c r="H1540" s="70">
        <f t="shared" ca="1" si="446"/>
        <v>1.0322153599999999</v>
      </c>
      <c r="I1540" s="69">
        <f t="shared" si="441"/>
        <v>4.65E-2</v>
      </c>
      <c r="J1540" s="71">
        <f t="shared" si="447"/>
        <v>45551</v>
      </c>
      <c r="K1540" s="72">
        <f t="shared" si="448"/>
        <v>75</v>
      </c>
      <c r="L1540" s="73">
        <f t="shared" si="449"/>
        <v>76</v>
      </c>
      <c r="M1540" s="74">
        <f t="shared" si="450"/>
        <v>1.0138019030000001</v>
      </c>
      <c r="N1540" s="74">
        <f t="shared" ca="1" si="451"/>
        <v>1.0464618960000001</v>
      </c>
      <c r="O1540" s="73">
        <f t="shared" si="452"/>
        <v>0</v>
      </c>
      <c r="P1540" s="70">
        <f t="shared" ca="1" si="453"/>
        <v>11.615474000000001</v>
      </c>
      <c r="Q1540" s="70">
        <f t="shared" si="454"/>
        <v>0</v>
      </c>
      <c r="R1540" s="75" t="str">
        <f t="shared" si="455"/>
        <v>J=</v>
      </c>
      <c r="S1540" s="71">
        <f t="shared" si="456"/>
        <v>45733</v>
      </c>
    </row>
    <row r="1541" spans="1:19" x14ac:dyDescent="0.15">
      <c r="A1541" s="68">
        <f t="shared" si="440"/>
        <v>45662</v>
      </c>
      <c r="B1541" s="82">
        <f t="shared" ca="1" si="442"/>
        <v>261.61547400000001</v>
      </c>
      <c r="C1541" s="70">
        <f t="shared" si="443"/>
        <v>250</v>
      </c>
      <c r="D1541" s="11">
        <f ca="1">IF(A1541&lt;$B$1,VLOOKUP(A1541,[1]DI!$A$4:$B$15000,2),0)</f>
        <v>0</v>
      </c>
      <c r="E1541" s="70">
        <f t="shared" ca="1" si="444"/>
        <v>1</v>
      </c>
      <c r="F1541" s="70">
        <f ca="1">(TRUNC(PRODUCT($E$12:$E1540),16))</f>
        <v>1.47713477500155</v>
      </c>
      <c r="G1541" s="70">
        <f t="shared" ca="1" si="445"/>
        <v>1.4310335130179199</v>
      </c>
      <c r="H1541" s="70">
        <f t="shared" ca="1" si="446"/>
        <v>1.0322153599999999</v>
      </c>
      <c r="I1541" s="69">
        <f t="shared" si="441"/>
        <v>4.65E-2</v>
      </c>
      <c r="J1541" s="71">
        <f t="shared" si="447"/>
        <v>45551</v>
      </c>
      <c r="K1541" s="72">
        <f t="shared" si="448"/>
        <v>75</v>
      </c>
      <c r="L1541" s="73">
        <f t="shared" si="449"/>
        <v>76</v>
      </c>
      <c r="M1541" s="74">
        <f t="shared" si="450"/>
        <v>1.0138019030000001</v>
      </c>
      <c r="N1541" s="74">
        <f t="shared" ca="1" si="451"/>
        <v>1.0464618960000001</v>
      </c>
      <c r="O1541" s="73">
        <f t="shared" si="452"/>
        <v>0</v>
      </c>
      <c r="P1541" s="70">
        <f t="shared" ca="1" si="453"/>
        <v>11.615474000000001</v>
      </c>
      <c r="Q1541" s="70">
        <f t="shared" si="454"/>
        <v>0</v>
      </c>
      <c r="R1541" s="75" t="str">
        <f t="shared" si="455"/>
        <v>J=</v>
      </c>
      <c r="S1541" s="71">
        <f t="shared" si="456"/>
        <v>45733</v>
      </c>
    </row>
    <row r="1542" spans="1:19" x14ac:dyDescent="0.15">
      <c r="A1542" s="68">
        <f t="shared" si="440"/>
        <v>45663</v>
      </c>
      <c r="B1542" s="82">
        <f t="shared" ca="1" si="442"/>
        <v>261.61547400000001</v>
      </c>
      <c r="C1542" s="70">
        <f t="shared" si="443"/>
        <v>250</v>
      </c>
      <c r="D1542" s="11">
        <f ca="1">IF(A1542&lt;$B$1,VLOOKUP(A1542,[1]DI!$A$4:$B$15000,2),0)</f>
        <v>0.1215</v>
      </c>
      <c r="E1542" s="70">
        <f t="shared" ca="1" si="444"/>
        <v>1.00045513</v>
      </c>
      <c r="F1542" s="70">
        <f ca="1">(TRUNC(PRODUCT($E$12:$E1541),16))</f>
        <v>1.47713477500155</v>
      </c>
      <c r="G1542" s="70">
        <f t="shared" ca="1" si="445"/>
        <v>1.4310335130179199</v>
      </c>
      <c r="H1542" s="70">
        <f t="shared" ca="1" si="446"/>
        <v>1.0322153599999999</v>
      </c>
      <c r="I1542" s="69">
        <f t="shared" si="441"/>
        <v>4.65E-2</v>
      </c>
      <c r="J1542" s="71">
        <f t="shared" si="447"/>
        <v>45551</v>
      </c>
      <c r="K1542" s="72">
        <f t="shared" si="448"/>
        <v>76</v>
      </c>
      <c r="L1542" s="73">
        <f t="shared" si="449"/>
        <v>76</v>
      </c>
      <c r="M1542" s="74">
        <f t="shared" si="450"/>
        <v>1.0138019030000001</v>
      </c>
      <c r="N1542" s="74">
        <f t="shared" ca="1" si="451"/>
        <v>1.0464618960000001</v>
      </c>
      <c r="O1542" s="73">
        <f t="shared" si="452"/>
        <v>0</v>
      </c>
      <c r="P1542" s="70">
        <f t="shared" ca="1" si="453"/>
        <v>11.615474000000001</v>
      </c>
      <c r="Q1542" s="70">
        <f t="shared" si="454"/>
        <v>0</v>
      </c>
      <c r="R1542" s="75" t="str">
        <f t="shared" si="455"/>
        <v>J=</v>
      </c>
      <c r="S1542" s="71">
        <f t="shared" si="456"/>
        <v>45733</v>
      </c>
    </row>
    <row r="1543" spans="1:19" x14ac:dyDescent="0.15">
      <c r="A1543" s="68">
        <f t="shared" si="440"/>
        <v>45664</v>
      </c>
      <c r="B1543" s="82">
        <f t="shared" ca="1" si="442"/>
        <v>261.78175375000001</v>
      </c>
      <c r="C1543" s="70">
        <f t="shared" si="443"/>
        <v>250</v>
      </c>
      <c r="D1543" s="11">
        <f ca="1">IF(A1543&lt;$B$1,VLOOKUP(A1543,[1]DI!$A$4:$B$15000,2),0)</f>
        <v>0.1215</v>
      </c>
      <c r="E1543" s="70">
        <f t="shared" ca="1" si="444"/>
        <v>1.00045513</v>
      </c>
      <c r="F1543" s="70">
        <f ca="1">(TRUNC(PRODUCT($E$12:$E1542),16))</f>
        <v>1.47780706335169</v>
      </c>
      <c r="G1543" s="70">
        <f t="shared" ca="1" si="445"/>
        <v>1.4310335130179199</v>
      </c>
      <c r="H1543" s="70">
        <f t="shared" ca="1" si="446"/>
        <v>1.0326851500000001</v>
      </c>
      <c r="I1543" s="69">
        <f t="shared" si="441"/>
        <v>4.65E-2</v>
      </c>
      <c r="J1543" s="71">
        <f t="shared" si="447"/>
        <v>45551</v>
      </c>
      <c r="K1543" s="72">
        <f t="shared" si="448"/>
        <v>77</v>
      </c>
      <c r="L1543" s="73">
        <f t="shared" si="449"/>
        <v>77</v>
      </c>
      <c r="M1543" s="74">
        <f t="shared" si="450"/>
        <v>1.0139847710000001</v>
      </c>
      <c r="N1543" s="74">
        <f t="shared" ca="1" si="451"/>
        <v>1.047127015</v>
      </c>
      <c r="O1543" s="73">
        <f t="shared" si="452"/>
        <v>0</v>
      </c>
      <c r="P1543" s="70">
        <f t="shared" ca="1" si="453"/>
        <v>11.78175375</v>
      </c>
      <c r="Q1543" s="70">
        <f t="shared" si="454"/>
        <v>0</v>
      </c>
      <c r="R1543" s="75" t="str">
        <f t="shared" si="455"/>
        <v>J=</v>
      </c>
      <c r="S1543" s="71">
        <f t="shared" si="456"/>
        <v>45733</v>
      </c>
    </row>
    <row r="1544" spans="1:19" x14ac:dyDescent="0.15">
      <c r="A1544" s="68">
        <f t="shared" si="440"/>
        <v>45665</v>
      </c>
      <c r="B1544" s="82">
        <f t="shared" ca="1" si="442"/>
        <v>261.94814074999999</v>
      </c>
      <c r="C1544" s="70">
        <f t="shared" si="443"/>
        <v>250</v>
      </c>
      <c r="D1544" s="11">
        <f ca="1">IF(A1544&lt;$B$1,VLOOKUP(A1544,[1]DI!$A$4:$B$15000,2),0)</f>
        <v>0.1215</v>
      </c>
      <c r="E1544" s="70">
        <f t="shared" ca="1" si="444"/>
        <v>1.00045513</v>
      </c>
      <c r="F1544" s="70">
        <f ca="1">(TRUNC(PRODUCT($E$12:$E1543),16))</f>
        <v>1.47847965768044</v>
      </c>
      <c r="G1544" s="70">
        <f t="shared" ca="1" si="445"/>
        <v>1.4310335130179199</v>
      </c>
      <c r="H1544" s="70">
        <f t="shared" ca="1" si="446"/>
        <v>1.03315516</v>
      </c>
      <c r="I1544" s="69">
        <f t="shared" si="441"/>
        <v>4.65E-2</v>
      </c>
      <c r="J1544" s="71">
        <f t="shared" si="447"/>
        <v>45551</v>
      </c>
      <c r="K1544" s="72">
        <f t="shared" si="448"/>
        <v>78</v>
      </c>
      <c r="L1544" s="73">
        <f t="shared" si="449"/>
        <v>78</v>
      </c>
      <c r="M1544" s="74">
        <f t="shared" si="450"/>
        <v>1.0141676719999999</v>
      </c>
      <c r="N1544" s="74">
        <f t="shared" ca="1" si="451"/>
        <v>1.047792563</v>
      </c>
      <c r="O1544" s="73">
        <f t="shared" si="452"/>
        <v>0</v>
      </c>
      <c r="P1544" s="70">
        <f t="shared" ca="1" si="453"/>
        <v>11.94814075</v>
      </c>
      <c r="Q1544" s="70">
        <f t="shared" si="454"/>
        <v>0</v>
      </c>
      <c r="R1544" s="75" t="str">
        <f t="shared" si="455"/>
        <v>J=</v>
      </c>
      <c r="S1544" s="71">
        <f t="shared" si="456"/>
        <v>45733</v>
      </c>
    </row>
    <row r="1545" spans="1:19" x14ac:dyDescent="0.15">
      <c r="A1545" s="68">
        <f t="shared" si="440"/>
        <v>45666</v>
      </c>
      <c r="B1545" s="82">
        <f t="shared" ca="1" si="442"/>
        <v>262.11463250000003</v>
      </c>
      <c r="C1545" s="70">
        <f t="shared" si="443"/>
        <v>250</v>
      </c>
      <c r="D1545" s="11">
        <f ca="1">IF(A1545&lt;$B$1,VLOOKUP(A1545,[1]DI!$A$4:$B$15000,2),0)</f>
        <v>0.1215</v>
      </c>
      <c r="E1545" s="70">
        <f t="shared" ca="1" si="444"/>
        <v>1.00045513</v>
      </c>
      <c r="F1545" s="70">
        <f ca="1">(TRUNC(PRODUCT($E$12:$E1544),16))</f>
        <v>1.4791525581270399</v>
      </c>
      <c r="G1545" s="70">
        <f t="shared" ca="1" si="445"/>
        <v>1.4310335130179199</v>
      </c>
      <c r="H1545" s="70">
        <f t="shared" ca="1" si="446"/>
        <v>1.0336253799999999</v>
      </c>
      <c r="I1545" s="69">
        <f t="shared" si="441"/>
        <v>4.65E-2</v>
      </c>
      <c r="J1545" s="71">
        <f t="shared" si="447"/>
        <v>45551</v>
      </c>
      <c r="K1545" s="72">
        <f t="shared" si="448"/>
        <v>79</v>
      </c>
      <c r="L1545" s="73">
        <f t="shared" si="449"/>
        <v>79</v>
      </c>
      <c r="M1545" s="74">
        <f t="shared" si="450"/>
        <v>1.014350605</v>
      </c>
      <c r="N1545" s="74">
        <f t="shared" ca="1" si="451"/>
        <v>1.04845853</v>
      </c>
      <c r="O1545" s="73">
        <f t="shared" si="452"/>
        <v>0</v>
      </c>
      <c r="P1545" s="70">
        <f t="shared" ca="1" si="453"/>
        <v>12.114632500000001</v>
      </c>
      <c r="Q1545" s="70">
        <f t="shared" si="454"/>
        <v>0</v>
      </c>
      <c r="R1545" s="75" t="str">
        <f t="shared" si="455"/>
        <v>J=</v>
      </c>
      <c r="S1545" s="71">
        <f t="shared" si="456"/>
        <v>45733</v>
      </c>
    </row>
    <row r="1546" spans="1:19" x14ac:dyDescent="0.15">
      <c r="A1546" s="68">
        <f t="shared" si="440"/>
        <v>45667</v>
      </c>
      <c r="B1546" s="82">
        <f t="shared" ca="1" si="442"/>
        <v>262.281229</v>
      </c>
      <c r="C1546" s="70">
        <f t="shared" si="443"/>
        <v>250</v>
      </c>
      <c r="D1546" s="11">
        <f ca="1">IF(A1546&lt;$B$1,VLOOKUP(A1546,[1]DI!$A$4:$B$15000,2),0)</f>
        <v>0.1215</v>
      </c>
      <c r="E1546" s="70">
        <f t="shared" ca="1" si="444"/>
        <v>1.00045513</v>
      </c>
      <c r="F1546" s="70">
        <f ca="1">(TRUNC(PRODUCT($E$12:$E1545),16))</f>
        <v>1.47982576483082</v>
      </c>
      <c r="G1546" s="70">
        <f t="shared" ca="1" si="445"/>
        <v>1.4310335130179199</v>
      </c>
      <c r="H1546" s="70">
        <f t="shared" ca="1" si="446"/>
        <v>1.0340958099999999</v>
      </c>
      <c r="I1546" s="69">
        <f t="shared" si="441"/>
        <v>4.65E-2</v>
      </c>
      <c r="J1546" s="71">
        <f t="shared" si="447"/>
        <v>45551</v>
      </c>
      <c r="K1546" s="72">
        <f t="shared" si="448"/>
        <v>80</v>
      </c>
      <c r="L1546" s="73">
        <f t="shared" si="449"/>
        <v>80</v>
      </c>
      <c r="M1546" s="74">
        <f t="shared" si="450"/>
        <v>1.0145335719999999</v>
      </c>
      <c r="N1546" s="74">
        <f t="shared" ca="1" si="451"/>
        <v>1.049124916</v>
      </c>
      <c r="O1546" s="73">
        <f t="shared" si="452"/>
        <v>0</v>
      </c>
      <c r="P1546" s="70">
        <f t="shared" ca="1" si="453"/>
        <v>12.281229</v>
      </c>
      <c r="Q1546" s="70">
        <f t="shared" si="454"/>
        <v>0</v>
      </c>
      <c r="R1546" s="75" t="str">
        <f t="shared" si="455"/>
        <v>J=</v>
      </c>
      <c r="S1546" s="71">
        <f t="shared" si="456"/>
        <v>45733</v>
      </c>
    </row>
    <row r="1547" spans="1:19" x14ac:dyDescent="0.15">
      <c r="A1547" s="68">
        <f t="shared" si="440"/>
        <v>45668</v>
      </c>
      <c r="B1547" s="82">
        <f t="shared" ca="1" si="442"/>
        <v>262.44793299999998</v>
      </c>
      <c r="C1547" s="70">
        <f t="shared" si="443"/>
        <v>250</v>
      </c>
      <c r="D1547" s="11">
        <f ca="1">IF(A1547&lt;$B$1,VLOOKUP(A1547,[1]DI!$A$4:$B$15000,2),0)</f>
        <v>0</v>
      </c>
      <c r="E1547" s="70">
        <f t="shared" ca="1" si="444"/>
        <v>1</v>
      </c>
      <c r="F1547" s="70">
        <f ca="1">(TRUNC(PRODUCT($E$12:$E1546),16))</f>
        <v>1.4804992779311601</v>
      </c>
      <c r="G1547" s="70">
        <f t="shared" ca="1" si="445"/>
        <v>1.4310335130179199</v>
      </c>
      <c r="H1547" s="70">
        <f t="shared" ca="1" si="446"/>
        <v>1.03456646</v>
      </c>
      <c r="I1547" s="69">
        <f t="shared" si="441"/>
        <v>4.65E-2</v>
      </c>
      <c r="J1547" s="71">
        <f t="shared" si="447"/>
        <v>45551</v>
      </c>
      <c r="K1547" s="72">
        <f t="shared" si="448"/>
        <v>80</v>
      </c>
      <c r="L1547" s="73">
        <f t="shared" si="449"/>
        <v>81</v>
      </c>
      <c r="M1547" s="74">
        <f t="shared" si="450"/>
        <v>1.014716572</v>
      </c>
      <c r="N1547" s="74">
        <f t="shared" ca="1" si="451"/>
        <v>1.0497917320000001</v>
      </c>
      <c r="O1547" s="73">
        <f t="shared" si="452"/>
        <v>0</v>
      </c>
      <c r="P1547" s="70">
        <f t="shared" ca="1" si="453"/>
        <v>12.447933000000001</v>
      </c>
      <c r="Q1547" s="70">
        <f t="shared" si="454"/>
        <v>0</v>
      </c>
      <c r="R1547" s="75" t="str">
        <f t="shared" si="455"/>
        <v>J=</v>
      </c>
      <c r="S1547" s="71">
        <f t="shared" si="456"/>
        <v>45733</v>
      </c>
    </row>
    <row r="1548" spans="1:19" x14ac:dyDescent="0.15">
      <c r="A1548" s="68">
        <f t="shared" si="440"/>
        <v>45669</v>
      </c>
      <c r="B1548" s="82">
        <f t="shared" ca="1" si="442"/>
        <v>262.44793299999998</v>
      </c>
      <c r="C1548" s="70">
        <f t="shared" si="443"/>
        <v>250</v>
      </c>
      <c r="D1548" s="11">
        <f ca="1">IF(A1548&lt;$B$1,VLOOKUP(A1548,[1]DI!$A$4:$B$15000,2),0)</f>
        <v>0</v>
      </c>
      <c r="E1548" s="70">
        <f t="shared" ca="1" si="444"/>
        <v>1</v>
      </c>
      <c r="F1548" s="70">
        <f ca="1">(TRUNC(PRODUCT($E$12:$E1547),16))</f>
        <v>1.4804992779311601</v>
      </c>
      <c r="G1548" s="70">
        <f t="shared" ca="1" si="445"/>
        <v>1.4310335130179199</v>
      </c>
      <c r="H1548" s="70">
        <f t="shared" ca="1" si="446"/>
        <v>1.03456646</v>
      </c>
      <c r="I1548" s="69">
        <f t="shared" si="441"/>
        <v>4.65E-2</v>
      </c>
      <c r="J1548" s="71">
        <f t="shared" si="447"/>
        <v>45551</v>
      </c>
      <c r="K1548" s="72">
        <f t="shared" si="448"/>
        <v>80</v>
      </c>
      <c r="L1548" s="73">
        <f t="shared" si="449"/>
        <v>81</v>
      </c>
      <c r="M1548" s="74">
        <f t="shared" si="450"/>
        <v>1.014716572</v>
      </c>
      <c r="N1548" s="74">
        <f t="shared" ca="1" si="451"/>
        <v>1.0497917320000001</v>
      </c>
      <c r="O1548" s="73">
        <f t="shared" si="452"/>
        <v>0</v>
      </c>
      <c r="P1548" s="70">
        <f t="shared" ca="1" si="453"/>
        <v>12.447933000000001</v>
      </c>
      <c r="Q1548" s="70">
        <f t="shared" si="454"/>
        <v>0</v>
      </c>
      <c r="R1548" s="75" t="str">
        <f t="shared" si="455"/>
        <v>J=</v>
      </c>
      <c r="S1548" s="71">
        <f t="shared" si="456"/>
        <v>45733</v>
      </c>
    </row>
    <row r="1549" spans="1:19" x14ac:dyDescent="0.15">
      <c r="A1549" s="68">
        <f t="shared" ref="A1549:A1612" si="457">(A1548+1)</f>
        <v>45670</v>
      </c>
      <c r="B1549" s="82">
        <f t="shared" ca="1" si="442"/>
        <v>262.44793299999998</v>
      </c>
      <c r="C1549" s="70">
        <f t="shared" si="443"/>
        <v>250</v>
      </c>
      <c r="D1549" s="11">
        <f ca="1">IF(A1549&lt;$B$1,VLOOKUP(A1549,[1]DI!$A$4:$B$15000,2),0)</f>
        <v>0.1215</v>
      </c>
      <c r="E1549" s="70">
        <f t="shared" ca="1" si="444"/>
        <v>1.00045513</v>
      </c>
      <c r="F1549" s="70">
        <f ca="1">(TRUNC(PRODUCT($E$12:$E1548),16))</f>
        <v>1.4804992779311601</v>
      </c>
      <c r="G1549" s="70">
        <f t="shared" ca="1" si="445"/>
        <v>1.4310335130179199</v>
      </c>
      <c r="H1549" s="70">
        <f t="shared" ca="1" si="446"/>
        <v>1.03456646</v>
      </c>
      <c r="I1549" s="69">
        <f t="shared" ref="I1549:I1612" si="458">I1548</f>
        <v>4.65E-2</v>
      </c>
      <c r="J1549" s="71">
        <f t="shared" si="447"/>
        <v>45551</v>
      </c>
      <c r="K1549" s="72">
        <f t="shared" si="448"/>
        <v>81</v>
      </c>
      <c r="L1549" s="73">
        <f t="shared" si="449"/>
        <v>81</v>
      </c>
      <c r="M1549" s="74">
        <f t="shared" si="450"/>
        <v>1.014716572</v>
      </c>
      <c r="N1549" s="74">
        <f t="shared" ca="1" si="451"/>
        <v>1.0497917320000001</v>
      </c>
      <c r="O1549" s="73">
        <f t="shared" si="452"/>
        <v>0</v>
      </c>
      <c r="P1549" s="70">
        <f t="shared" ca="1" si="453"/>
        <v>12.447933000000001</v>
      </c>
      <c r="Q1549" s="70">
        <f t="shared" si="454"/>
        <v>0</v>
      </c>
      <c r="R1549" s="75" t="str">
        <f t="shared" si="455"/>
        <v>J=</v>
      </c>
      <c r="S1549" s="71">
        <f t="shared" si="456"/>
        <v>45733</v>
      </c>
    </row>
    <row r="1550" spans="1:19" x14ac:dyDescent="0.15">
      <c r="A1550" s="68">
        <f t="shared" si="457"/>
        <v>45671</v>
      </c>
      <c r="B1550" s="82">
        <f t="shared" ca="1" si="442"/>
        <v>262.61474175000001</v>
      </c>
      <c r="C1550" s="70">
        <f t="shared" si="443"/>
        <v>250</v>
      </c>
      <c r="D1550" s="11">
        <f ca="1">IF(A1550&lt;$B$1,VLOOKUP(A1550,[1]DI!$A$4:$B$15000,2),0)</f>
        <v>0.1215</v>
      </c>
      <c r="E1550" s="70">
        <f t="shared" ca="1" si="444"/>
        <v>1.00045513</v>
      </c>
      <c r="F1550" s="70">
        <f ca="1">(TRUNC(PRODUCT($E$12:$E1549),16))</f>
        <v>1.4811730975675299</v>
      </c>
      <c r="G1550" s="70">
        <f t="shared" ca="1" si="445"/>
        <v>1.4310335130179199</v>
      </c>
      <c r="H1550" s="70">
        <f t="shared" ca="1" si="446"/>
        <v>1.03503732</v>
      </c>
      <c r="I1550" s="69">
        <f t="shared" si="458"/>
        <v>4.65E-2</v>
      </c>
      <c r="J1550" s="71">
        <f t="shared" si="447"/>
        <v>45551</v>
      </c>
      <c r="K1550" s="72">
        <f t="shared" si="448"/>
        <v>82</v>
      </c>
      <c r="L1550" s="73">
        <f t="shared" si="449"/>
        <v>82</v>
      </c>
      <c r="M1550" s="74">
        <f t="shared" si="450"/>
        <v>1.0148996050000001</v>
      </c>
      <c r="N1550" s="74">
        <f t="shared" ca="1" si="451"/>
        <v>1.050458967</v>
      </c>
      <c r="O1550" s="73">
        <f t="shared" si="452"/>
        <v>0</v>
      </c>
      <c r="P1550" s="70">
        <f t="shared" ca="1" si="453"/>
        <v>12.61474175</v>
      </c>
      <c r="Q1550" s="70">
        <f t="shared" si="454"/>
        <v>0</v>
      </c>
      <c r="R1550" s="75" t="str">
        <f t="shared" si="455"/>
        <v>J=</v>
      </c>
      <c r="S1550" s="71">
        <f t="shared" si="456"/>
        <v>45733</v>
      </c>
    </row>
    <row r="1551" spans="1:19" x14ac:dyDescent="0.15">
      <c r="A1551" s="68">
        <f t="shared" si="457"/>
        <v>45672</v>
      </c>
      <c r="B1551" s="82">
        <f t="shared" ca="1" si="442"/>
        <v>262.78165825000002</v>
      </c>
      <c r="C1551" s="70">
        <f t="shared" si="443"/>
        <v>250</v>
      </c>
      <c r="D1551" s="11">
        <f ca="1">IF(A1551&lt;$B$1,VLOOKUP(A1551,[1]DI!$A$4:$B$15000,2),0)</f>
        <v>0.1215</v>
      </c>
      <c r="E1551" s="70">
        <f t="shared" ca="1" si="444"/>
        <v>1.00045513</v>
      </c>
      <c r="F1551" s="70">
        <f ca="1">(TRUNC(PRODUCT($E$12:$E1550),16))</f>
        <v>1.48184722387943</v>
      </c>
      <c r="G1551" s="70">
        <f t="shared" ca="1" si="445"/>
        <v>1.4310335130179199</v>
      </c>
      <c r="H1551" s="70">
        <f t="shared" ca="1" si="446"/>
        <v>1.0355084000000001</v>
      </c>
      <c r="I1551" s="69">
        <f t="shared" si="458"/>
        <v>4.65E-2</v>
      </c>
      <c r="J1551" s="71">
        <f t="shared" si="447"/>
        <v>45551</v>
      </c>
      <c r="K1551" s="72">
        <f t="shared" si="448"/>
        <v>83</v>
      </c>
      <c r="L1551" s="73">
        <f t="shared" si="449"/>
        <v>83</v>
      </c>
      <c r="M1551" s="74">
        <f t="shared" si="450"/>
        <v>1.015082671</v>
      </c>
      <c r="N1551" s="74">
        <f t="shared" ca="1" si="451"/>
        <v>1.051126633</v>
      </c>
      <c r="O1551" s="73">
        <f t="shared" si="452"/>
        <v>0</v>
      </c>
      <c r="P1551" s="70">
        <f t="shared" ca="1" si="453"/>
        <v>12.78165825</v>
      </c>
      <c r="Q1551" s="70">
        <f t="shared" si="454"/>
        <v>0</v>
      </c>
      <c r="R1551" s="75" t="str">
        <f t="shared" si="455"/>
        <v>J=</v>
      </c>
      <c r="S1551" s="71">
        <f t="shared" si="456"/>
        <v>45733</v>
      </c>
    </row>
    <row r="1552" spans="1:19" x14ac:dyDescent="0.15">
      <c r="A1552" s="68">
        <f t="shared" si="457"/>
        <v>45673</v>
      </c>
      <c r="B1552" s="82">
        <f t="shared" ca="1" si="442"/>
        <v>262.94867950000003</v>
      </c>
      <c r="C1552" s="70">
        <f t="shared" si="443"/>
        <v>250</v>
      </c>
      <c r="D1552" s="11">
        <f ca="1">IF(A1552&lt;$B$1,VLOOKUP(A1552,[1]DI!$A$4:$B$15000,2),0)</f>
        <v>0.1215</v>
      </c>
      <c r="E1552" s="70">
        <f t="shared" ca="1" si="444"/>
        <v>1.00045513</v>
      </c>
      <c r="F1552" s="70">
        <f ca="1">(TRUNC(PRODUCT($E$12:$E1551),16))</f>
        <v>1.4825216570064299</v>
      </c>
      <c r="G1552" s="70">
        <f t="shared" ca="1" si="445"/>
        <v>1.4310335130179199</v>
      </c>
      <c r="H1552" s="70">
        <f t="shared" ca="1" si="446"/>
        <v>1.03597969</v>
      </c>
      <c r="I1552" s="69">
        <f t="shared" si="458"/>
        <v>4.65E-2</v>
      </c>
      <c r="J1552" s="71">
        <f t="shared" si="447"/>
        <v>45551</v>
      </c>
      <c r="K1552" s="72">
        <f t="shared" si="448"/>
        <v>84</v>
      </c>
      <c r="L1552" s="73">
        <f t="shared" si="449"/>
        <v>84</v>
      </c>
      <c r="M1552" s="74">
        <f t="shared" si="450"/>
        <v>1.0152657700000001</v>
      </c>
      <c r="N1552" s="74">
        <f t="shared" ca="1" si="451"/>
        <v>1.051794718</v>
      </c>
      <c r="O1552" s="73">
        <f t="shared" si="452"/>
        <v>0</v>
      </c>
      <c r="P1552" s="70">
        <f t="shared" ca="1" si="453"/>
        <v>12.948679500000001</v>
      </c>
      <c r="Q1552" s="70">
        <f t="shared" si="454"/>
        <v>0</v>
      </c>
      <c r="R1552" s="75" t="str">
        <f t="shared" si="455"/>
        <v>J=</v>
      </c>
      <c r="S1552" s="71">
        <f t="shared" si="456"/>
        <v>45733</v>
      </c>
    </row>
    <row r="1553" spans="1:19" x14ac:dyDescent="0.15">
      <c r="A1553" s="68">
        <f t="shared" si="457"/>
        <v>45674</v>
      </c>
      <c r="B1553" s="82">
        <f t="shared" ca="1" si="442"/>
        <v>263.11580824999999</v>
      </c>
      <c r="C1553" s="70">
        <f t="shared" si="443"/>
        <v>250</v>
      </c>
      <c r="D1553" s="11">
        <f ca="1">IF(A1553&lt;$B$1,VLOOKUP(A1553,[1]DI!$A$4:$B$15000,2),0)</f>
        <v>0.1215</v>
      </c>
      <c r="E1553" s="70">
        <f t="shared" ca="1" si="444"/>
        <v>1.00045513</v>
      </c>
      <c r="F1553" s="70">
        <f ca="1">(TRUNC(PRODUCT($E$12:$E1552),16))</f>
        <v>1.4831963970881801</v>
      </c>
      <c r="G1553" s="70">
        <f t="shared" ca="1" si="445"/>
        <v>1.4310335130179199</v>
      </c>
      <c r="H1553" s="70">
        <f t="shared" ca="1" si="446"/>
        <v>1.0364511999999999</v>
      </c>
      <c r="I1553" s="69">
        <f t="shared" si="458"/>
        <v>4.65E-2</v>
      </c>
      <c r="J1553" s="71">
        <f t="shared" si="447"/>
        <v>45551</v>
      </c>
      <c r="K1553" s="72">
        <f t="shared" si="448"/>
        <v>85</v>
      </c>
      <c r="L1553" s="73">
        <f t="shared" si="449"/>
        <v>85</v>
      </c>
      <c r="M1553" s="74">
        <f t="shared" si="450"/>
        <v>1.0154489019999999</v>
      </c>
      <c r="N1553" s="74">
        <f t="shared" ca="1" si="451"/>
        <v>1.0524632330000001</v>
      </c>
      <c r="O1553" s="73">
        <f t="shared" si="452"/>
        <v>0</v>
      </c>
      <c r="P1553" s="70">
        <f t="shared" ca="1" si="453"/>
        <v>13.115808250000001</v>
      </c>
      <c r="Q1553" s="70">
        <f t="shared" si="454"/>
        <v>0</v>
      </c>
      <c r="R1553" s="75" t="str">
        <f t="shared" si="455"/>
        <v>J=</v>
      </c>
      <c r="S1553" s="71">
        <f t="shared" si="456"/>
        <v>45733</v>
      </c>
    </row>
    <row r="1554" spans="1:19" x14ac:dyDescent="0.15">
      <c r="A1554" s="68">
        <f t="shared" si="457"/>
        <v>45675</v>
      </c>
      <c r="B1554" s="82">
        <f t="shared" ca="1" si="442"/>
        <v>263.28304224999999</v>
      </c>
      <c r="C1554" s="70">
        <f t="shared" si="443"/>
        <v>250</v>
      </c>
      <c r="D1554" s="11">
        <f ca="1">IF(A1554&lt;$B$1,VLOOKUP(A1554,[1]DI!$A$4:$B$15000,2),0)</f>
        <v>0</v>
      </c>
      <c r="E1554" s="70">
        <f t="shared" ca="1" si="444"/>
        <v>1</v>
      </c>
      <c r="F1554" s="70">
        <f ca="1">(TRUNC(PRODUCT($E$12:$E1553),16))</f>
        <v>1.4838714442643901</v>
      </c>
      <c r="G1554" s="70">
        <f t="shared" ca="1" si="445"/>
        <v>1.4310335130179199</v>
      </c>
      <c r="H1554" s="70">
        <f t="shared" ca="1" si="446"/>
        <v>1.0369229200000001</v>
      </c>
      <c r="I1554" s="69">
        <f t="shared" si="458"/>
        <v>4.65E-2</v>
      </c>
      <c r="J1554" s="71">
        <f t="shared" si="447"/>
        <v>45551</v>
      </c>
      <c r="K1554" s="72">
        <f t="shared" si="448"/>
        <v>85</v>
      </c>
      <c r="L1554" s="73">
        <f t="shared" si="449"/>
        <v>86</v>
      </c>
      <c r="M1554" s="74">
        <f t="shared" si="450"/>
        <v>1.0156320670000001</v>
      </c>
      <c r="N1554" s="74">
        <f t="shared" ca="1" si="451"/>
        <v>1.053132169</v>
      </c>
      <c r="O1554" s="73">
        <f t="shared" si="452"/>
        <v>0</v>
      </c>
      <c r="P1554" s="70">
        <f t="shared" ca="1" si="453"/>
        <v>13.283042249999999</v>
      </c>
      <c r="Q1554" s="70">
        <f t="shared" si="454"/>
        <v>0</v>
      </c>
      <c r="R1554" s="75" t="str">
        <f t="shared" si="455"/>
        <v>J=</v>
      </c>
      <c r="S1554" s="71">
        <f t="shared" si="456"/>
        <v>45733</v>
      </c>
    </row>
    <row r="1555" spans="1:19" x14ac:dyDescent="0.15">
      <c r="A1555" s="68">
        <f t="shared" si="457"/>
        <v>45676</v>
      </c>
      <c r="B1555" s="82">
        <f t="shared" ca="1" si="442"/>
        <v>263.28304224999999</v>
      </c>
      <c r="C1555" s="70">
        <f t="shared" si="443"/>
        <v>250</v>
      </c>
      <c r="D1555" s="11">
        <f ca="1">IF(A1555&lt;$B$1,VLOOKUP(A1555,[1]DI!$A$4:$B$15000,2),0)</f>
        <v>0</v>
      </c>
      <c r="E1555" s="70">
        <f t="shared" ca="1" si="444"/>
        <v>1</v>
      </c>
      <c r="F1555" s="70">
        <f ca="1">(TRUNC(PRODUCT($E$12:$E1554),16))</f>
        <v>1.4838714442643901</v>
      </c>
      <c r="G1555" s="70">
        <f t="shared" ca="1" si="445"/>
        <v>1.4310335130179199</v>
      </c>
      <c r="H1555" s="70">
        <f t="shared" ca="1" si="446"/>
        <v>1.0369229200000001</v>
      </c>
      <c r="I1555" s="69">
        <f t="shared" si="458"/>
        <v>4.65E-2</v>
      </c>
      <c r="J1555" s="71">
        <f t="shared" si="447"/>
        <v>45551</v>
      </c>
      <c r="K1555" s="72">
        <f t="shared" si="448"/>
        <v>85</v>
      </c>
      <c r="L1555" s="73">
        <f t="shared" si="449"/>
        <v>86</v>
      </c>
      <c r="M1555" s="74">
        <f t="shared" si="450"/>
        <v>1.0156320670000001</v>
      </c>
      <c r="N1555" s="74">
        <f t="shared" ca="1" si="451"/>
        <v>1.053132169</v>
      </c>
      <c r="O1555" s="73">
        <f t="shared" si="452"/>
        <v>0</v>
      </c>
      <c r="P1555" s="70">
        <f t="shared" ca="1" si="453"/>
        <v>13.283042249999999</v>
      </c>
      <c r="Q1555" s="70">
        <f t="shared" si="454"/>
        <v>0</v>
      </c>
      <c r="R1555" s="75" t="str">
        <f t="shared" si="455"/>
        <v>J=</v>
      </c>
      <c r="S1555" s="71">
        <f t="shared" si="456"/>
        <v>45733</v>
      </c>
    </row>
    <row r="1556" spans="1:19" x14ac:dyDescent="0.15">
      <c r="A1556" s="68">
        <f t="shared" si="457"/>
        <v>45677</v>
      </c>
      <c r="B1556" s="82">
        <f t="shared" ca="1" si="442"/>
        <v>263.28304224999999</v>
      </c>
      <c r="C1556" s="70">
        <f t="shared" si="443"/>
        <v>250</v>
      </c>
      <c r="D1556" s="11">
        <f ca="1">IF(A1556&lt;$B$1,VLOOKUP(A1556,[1]DI!$A$4:$B$15000,2),0)</f>
        <v>0.1215</v>
      </c>
      <c r="E1556" s="70">
        <f t="shared" ca="1" si="444"/>
        <v>1.00045513</v>
      </c>
      <c r="F1556" s="70">
        <f ca="1">(TRUNC(PRODUCT($E$12:$E1555),16))</f>
        <v>1.4838714442643901</v>
      </c>
      <c r="G1556" s="70">
        <f t="shared" ca="1" si="445"/>
        <v>1.4310335130179199</v>
      </c>
      <c r="H1556" s="70">
        <f t="shared" ca="1" si="446"/>
        <v>1.0369229200000001</v>
      </c>
      <c r="I1556" s="69">
        <f t="shared" si="458"/>
        <v>4.65E-2</v>
      </c>
      <c r="J1556" s="71">
        <f t="shared" si="447"/>
        <v>45551</v>
      </c>
      <c r="K1556" s="72">
        <f t="shared" si="448"/>
        <v>86</v>
      </c>
      <c r="L1556" s="73">
        <f t="shared" si="449"/>
        <v>86</v>
      </c>
      <c r="M1556" s="74">
        <f t="shared" si="450"/>
        <v>1.0156320670000001</v>
      </c>
      <c r="N1556" s="74">
        <f t="shared" ca="1" si="451"/>
        <v>1.053132169</v>
      </c>
      <c r="O1556" s="73">
        <f t="shared" si="452"/>
        <v>0</v>
      </c>
      <c r="P1556" s="70">
        <f t="shared" ca="1" si="453"/>
        <v>13.283042249999999</v>
      </c>
      <c r="Q1556" s="70">
        <f t="shared" si="454"/>
        <v>0</v>
      </c>
      <c r="R1556" s="75" t="str">
        <f t="shared" si="455"/>
        <v>J=</v>
      </c>
      <c r="S1556" s="71">
        <f t="shared" si="456"/>
        <v>45733</v>
      </c>
    </row>
    <row r="1557" spans="1:19" x14ac:dyDescent="0.15">
      <c r="A1557" s="68">
        <f t="shared" si="457"/>
        <v>45678</v>
      </c>
      <c r="B1557" s="82">
        <f t="shared" ca="1" si="442"/>
        <v>263.45038125000002</v>
      </c>
      <c r="C1557" s="70">
        <f t="shared" si="443"/>
        <v>250</v>
      </c>
      <c r="D1557" s="11">
        <f ca="1">IF(A1557&lt;$B$1,VLOOKUP(A1557,[1]DI!$A$4:$B$15000,2),0)</f>
        <v>0.1215</v>
      </c>
      <c r="E1557" s="70">
        <f t="shared" ca="1" si="444"/>
        <v>1.00045513</v>
      </c>
      <c r="F1557" s="70">
        <f ca="1">(TRUNC(PRODUCT($E$12:$E1556),16))</f>
        <v>1.48454679867482</v>
      </c>
      <c r="G1557" s="70">
        <f t="shared" ca="1" si="445"/>
        <v>1.4310335130179199</v>
      </c>
      <c r="H1557" s="70">
        <f t="shared" ca="1" si="446"/>
        <v>1.0373948500000001</v>
      </c>
      <c r="I1557" s="69">
        <f t="shared" si="458"/>
        <v>4.65E-2</v>
      </c>
      <c r="J1557" s="71">
        <f t="shared" si="447"/>
        <v>45551</v>
      </c>
      <c r="K1557" s="72">
        <f t="shared" si="448"/>
        <v>87</v>
      </c>
      <c r="L1557" s="73">
        <f t="shared" si="449"/>
        <v>87</v>
      </c>
      <c r="M1557" s="74">
        <f t="shared" si="450"/>
        <v>1.0158152659999999</v>
      </c>
      <c r="N1557" s="74">
        <f t="shared" ca="1" si="451"/>
        <v>1.0538015249999999</v>
      </c>
      <c r="O1557" s="73">
        <f t="shared" si="452"/>
        <v>0</v>
      </c>
      <c r="P1557" s="70">
        <f t="shared" ca="1" si="453"/>
        <v>13.45038125</v>
      </c>
      <c r="Q1557" s="70">
        <f t="shared" si="454"/>
        <v>0</v>
      </c>
      <c r="R1557" s="75" t="str">
        <f t="shared" si="455"/>
        <v>J=</v>
      </c>
      <c r="S1557" s="71">
        <f t="shared" si="456"/>
        <v>45733</v>
      </c>
    </row>
    <row r="1558" spans="1:19" x14ac:dyDescent="0.15">
      <c r="A1558" s="68">
        <f t="shared" si="457"/>
        <v>45679</v>
      </c>
      <c r="B1558" s="82">
        <f t="shared" ca="1" si="442"/>
        <v>263.61782799999997</v>
      </c>
      <c r="C1558" s="70">
        <f t="shared" si="443"/>
        <v>250</v>
      </c>
      <c r="D1558" s="11">
        <f ca="1">IF(A1558&lt;$B$1,VLOOKUP(A1558,[1]DI!$A$4:$B$15000,2),0)</f>
        <v>0.1215</v>
      </c>
      <c r="E1558" s="70">
        <f t="shared" ca="1" si="444"/>
        <v>1.00045513</v>
      </c>
      <c r="F1558" s="70">
        <f ca="1">(TRUNC(PRODUCT($E$12:$E1557),16))</f>
        <v>1.4852224604593001</v>
      </c>
      <c r="G1558" s="70">
        <f t="shared" ca="1" si="445"/>
        <v>1.4310335130179199</v>
      </c>
      <c r="H1558" s="70">
        <f t="shared" ca="1" si="446"/>
        <v>1.0378670000000001</v>
      </c>
      <c r="I1558" s="69">
        <f t="shared" si="458"/>
        <v>4.65E-2</v>
      </c>
      <c r="J1558" s="71">
        <f t="shared" si="447"/>
        <v>45551</v>
      </c>
      <c r="K1558" s="72">
        <f t="shared" si="448"/>
        <v>88</v>
      </c>
      <c r="L1558" s="73">
        <f t="shared" si="449"/>
        <v>88</v>
      </c>
      <c r="M1558" s="74">
        <f t="shared" si="450"/>
        <v>1.015998497</v>
      </c>
      <c r="N1558" s="74">
        <f t="shared" ca="1" si="451"/>
        <v>1.054471312</v>
      </c>
      <c r="O1558" s="73">
        <f t="shared" si="452"/>
        <v>0</v>
      </c>
      <c r="P1558" s="70">
        <f t="shared" ca="1" si="453"/>
        <v>13.617827999999999</v>
      </c>
      <c r="Q1558" s="70">
        <f t="shared" si="454"/>
        <v>0</v>
      </c>
      <c r="R1558" s="75" t="str">
        <f t="shared" si="455"/>
        <v>J=</v>
      </c>
      <c r="S1558" s="71">
        <f t="shared" si="456"/>
        <v>45733</v>
      </c>
    </row>
    <row r="1559" spans="1:19" x14ac:dyDescent="0.15">
      <c r="A1559" s="68">
        <f t="shared" si="457"/>
        <v>45680</v>
      </c>
      <c r="B1559" s="82">
        <f t="shared" ca="1" si="442"/>
        <v>263.78538250000003</v>
      </c>
      <c r="C1559" s="70">
        <f t="shared" si="443"/>
        <v>250</v>
      </c>
      <c r="D1559" s="11">
        <f ca="1">IF(A1559&lt;$B$1,VLOOKUP(A1559,[1]DI!$A$4:$B$15000,2),0)</f>
        <v>0.1215</v>
      </c>
      <c r="E1559" s="70">
        <f t="shared" ca="1" si="444"/>
        <v>1.00045513</v>
      </c>
      <c r="F1559" s="70">
        <f ca="1">(TRUNC(PRODUCT($E$12:$E1558),16))</f>
        <v>1.48589842975773</v>
      </c>
      <c r="G1559" s="70">
        <f t="shared" ca="1" si="445"/>
        <v>1.4310335130179199</v>
      </c>
      <c r="H1559" s="70">
        <f t="shared" ca="1" si="446"/>
        <v>1.0383393700000001</v>
      </c>
      <c r="I1559" s="69">
        <f t="shared" si="458"/>
        <v>4.65E-2</v>
      </c>
      <c r="J1559" s="71">
        <f t="shared" si="447"/>
        <v>45551</v>
      </c>
      <c r="K1559" s="72">
        <f t="shared" si="448"/>
        <v>89</v>
      </c>
      <c r="L1559" s="73">
        <f t="shared" si="449"/>
        <v>89</v>
      </c>
      <c r="M1559" s="74">
        <f t="shared" si="450"/>
        <v>1.0161817609999999</v>
      </c>
      <c r="N1559" s="74">
        <f t="shared" ca="1" si="451"/>
        <v>1.05514153</v>
      </c>
      <c r="O1559" s="73">
        <f t="shared" si="452"/>
        <v>0</v>
      </c>
      <c r="P1559" s="70">
        <f t="shared" ca="1" si="453"/>
        <v>13.785382500000001</v>
      </c>
      <c r="Q1559" s="70">
        <f t="shared" si="454"/>
        <v>0</v>
      </c>
      <c r="R1559" s="75" t="str">
        <f t="shared" si="455"/>
        <v>J=</v>
      </c>
      <c r="S1559" s="71">
        <f t="shared" si="456"/>
        <v>45733</v>
      </c>
    </row>
    <row r="1560" spans="1:19" x14ac:dyDescent="0.15">
      <c r="A1560" s="68">
        <f t="shared" si="457"/>
        <v>45681</v>
      </c>
      <c r="B1560" s="82">
        <f t="shared" ca="1" si="442"/>
        <v>263.95303949999999</v>
      </c>
      <c r="C1560" s="70">
        <f t="shared" si="443"/>
        <v>250</v>
      </c>
      <c r="D1560" s="11">
        <f ca="1">IF(A1560&lt;$B$1,VLOOKUP(A1560,[1]DI!$A$4:$B$15000,2),0)</f>
        <v>0.1215</v>
      </c>
      <c r="E1560" s="70">
        <f t="shared" ca="1" si="444"/>
        <v>1.00045513</v>
      </c>
      <c r="F1560" s="70">
        <f ca="1">(TRUNC(PRODUCT($E$12:$E1559),16))</f>
        <v>1.4865747067100601</v>
      </c>
      <c r="G1560" s="70">
        <f t="shared" ca="1" si="445"/>
        <v>1.4310335130179199</v>
      </c>
      <c r="H1560" s="70">
        <f t="shared" ca="1" si="446"/>
        <v>1.03881194</v>
      </c>
      <c r="I1560" s="69">
        <f t="shared" si="458"/>
        <v>4.65E-2</v>
      </c>
      <c r="J1560" s="71">
        <f t="shared" si="447"/>
        <v>45551</v>
      </c>
      <c r="K1560" s="72">
        <f t="shared" si="448"/>
        <v>90</v>
      </c>
      <c r="L1560" s="73">
        <f t="shared" si="449"/>
        <v>90</v>
      </c>
      <c r="M1560" s="74">
        <f t="shared" si="450"/>
        <v>1.0163650580000001</v>
      </c>
      <c r="N1560" s="74">
        <f t="shared" ca="1" si="451"/>
        <v>1.0558121579999999</v>
      </c>
      <c r="O1560" s="73">
        <f t="shared" si="452"/>
        <v>0</v>
      </c>
      <c r="P1560" s="70">
        <f t="shared" ca="1" si="453"/>
        <v>13.953039499999999</v>
      </c>
      <c r="Q1560" s="70">
        <f t="shared" si="454"/>
        <v>0</v>
      </c>
      <c r="R1560" s="75" t="str">
        <f t="shared" si="455"/>
        <v>J=</v>
      </c>
      <c r="S1560" s="71">
        <f t="shared" si="456"/>
        <v>45733</v>
      </c>
    </row>
    <row r="1561" spans="1:19" x14ac:dyDescent="0.15">
      <c r="A1561" s="68">
        <f t="shared" si="457"/>
        <v>45682</v>
      </c>
      <c r="B1561" s="82">
        <f t="shared" ca="1" si="442"/>
        <v>264.12080700000001</v>
      </c>
      <c r="C1561" s="70">
        <f t="shared" si="443"/>
        <v>250</v>
      </c>
      <c r="D1561" s="11">
        <f ca="1">IF(A1561&lt;$B$1,VLOOKUP(A1561,[1]DI!$A$4:$B$15000,2),0)</f>
        <v>0</v>
      </c>
      <c r="E1561" s="70">
        <f t="shared" ca="1" si="444"/>
        <v>1</v>
      </c>
      <c r="F1561" s="70">
        <f ca="1">(TRUNC(PRODUCT($E$12:$E1560),16))</f>
        <v>1.4872512914563301</v>
      </c>
      <c r="G1561" s="70">
        <f t="shared" ca="1" si="445"/>
        <v>1.4310335130179199</v>
      </c>
      <c r="H1561" s="70">
        <f t="shared" ca="1" si="446"/>
        <v>1.03928474</v>
      </c>
      <c r="I1561" s="69">
        <f t="shared" si="458"/>
        <v>4.65E-2</v>
      </c>
      <c r="J1561" s="71">
        <f t="shared" si="447"/>
        <v>45551</v>
      </c>
      <c r="K1561" s="72">
        <f t="shared" si="448"/>
        <v>90</v>
      </c>
      <c r="L1561" s="73">
        <f t="shared" si="449"/>
        <v>91</v>
      </c>
      <c r="M1561" s="74">
        <f t="shared" si="450"/>
        <v>1.016548389</v>
      </c>
      <c r="N1561" s="74">
        <f t="shared" ca="1" si="451"/>
        <v>1.0564832280000001</v>
      </c>
      <c r="O1561" s="73">
        <f t="shared" si="452"/>
        <v>0</v>
      </c>
      <c r="P1561" s="70">
        <f t="shared" ca="1" si="453"/>
        <v>14.120806999999999</v>
      </c>
      <c r="Q1561" s="70">
        <f t="shared" si="454"/>
        <v>0</v>
      </c>
      <c r="R1561" s="75" t="str">
        <f t="shared" si="455"/>
        <v>J=</v>
      </c>
      <c r="S1561" s="71">
        <f t="shared" si="456"/>
        <v>45733</v>
      </c>
    </row>
    <row r="1562" spans="1:19" x14ac:dyDescent="0.15">
      <c r="A1562" s="68">
        <f t="shared" si="457"/>
        <v>45683</v>
      </c>
      <c r="B1562" s="82">
        <f t="shared" ca="1" si="442"/>
        <v>264.12080700000001</v>
      </c>
      <c r="C1562" s="70">
        <f t="shared" si="443"/>
        <v>250</v>
      </c>
      <c r="D1562" s="11">
        <f ca="1">IF(A1562&lt;$B$1,VLOOKUP(A1562,[1]DI!$A$4:$B$15000,2),0)</f>
        <v>0</v>
      </c>
      <c r="E1562" s="70">
        <f t="shared" ca="1" si="444"/>
        <v>1</v>
      </c>
      <c r="F1562" s="70">
        <f ca="1">(TRUNC(PRODUCT($E$12:$E1561),16))</f>
        <v>1.4872512914563301</v>
      </c>
      <c r="G1562" s="70">
        <f t="shared" ca="1" si="445"/>
        <v>1.4310335130179199</v>
      </c>
      <c r="H1562" s="70">
        <f t="shared" ca="1" si="446"/>
        <v>1.03928474</v>
      </c>
      <c r="I1562" s="69">
        <f t="shared" si="458"/>
        <v>4.65E-2</v>
      </c>
      <c r="J1562" s="71">
        <f t="shared" si="447"/>
        <v>45551</v>
      </c>
      <c r="K1562" s="72">
        <f t="shared" si="448"/>
        <v>90</v>
      </c>
      <c r="L1562" s="73">
        <f t="shared" si="449"/>
        <v>91</v>
      </c>
      <c r="M1562" s="74">
        <f t="shared" si="450"/>
        <v>1.016548389</v>
      </c>
      <c r="N1562" s="74">
        <f t="shared" ca="1" si="451"/>
        <v>1.0564832280000001</v>
      </c>
      <c r="O1562" s="73">
        <f t="shared" si="452"/>
        <v>0</v>
      </c>
      <c r="P1562" s="70">
        <f t="shared" ca="1" si="453"/>
        <v>14.120806999999999</v>
      </c>
      <c r="Q1562" s="70">
        <f t="shared" si="454"/>
        <v>0</v>
      </c>
      <c r="R1562" s="75" t="str">
        <f t="shared" si="455"/>
        <v>J=</v>
      </c>
      <c r="S1562" s="71">
        <f t="shared" si="456"/>
        <v>45733</v>
      </c>
    </row>
    <row r="1563" spans="1:19" x14ac:dyDescent="0.15">
      <c r="A1563" s="68">
        <f t="shared" si="457"/>
        <v>45684</v>
      </c>
      <c r="B1563" s="82">
        <f t="shared" ca="1" si="442"/>
        <v>264.12080700000001</v>
      </c>
      <c r="C1563" s="70">
        <f t="shared" si="443"/>
        <v>250</v>
      </c>
      <c r="D1563" s="11">
        <f ca="1">IF(A1563&lt;$B$1,VLOOKUP(A1563,[1]DI!$A$4:$B$15000,2),0)</f>
        <v>0.1215</v>
      </c>
      <c r="E1563" s="70">
        <f t="shared" ca="1" si="444"/>
        <v>1.00045513</v>
      </c>
      <c r="F1563" s="70">
        <f ca="1">(TRUNC(PRODUCT($E$12:$E1562),16))</f>
        <v>1.4872512914563301</v>
      </c>
      <c r="G1563" s="70">
        <f t="shared" ca="1" si="445"/>
        <v>1.4310335130179199</v>
      </c>
      <c r="H1563" s="70">
        <f t="shared" ca="1" si="446"/>
        <v>1.03928474</v>
      </c>
      <c r="I1563" s="69">
        <f t="shared" si="458"/>
        <v>4.65E-2</v>
      </c>
      <c r="J1563" s="71">
        <f t="shared" si="447"/>
        <v>45551</v>
      </c>
      <c r="K1563" s="72">
        <f t="shared" si="448"/>
        <v>91</v>
      </c>
      <c r="L1563" s="73">
        <f t="shared" si="449"/>
        <v>91</v>
      </c>
      <c r="M1563" s="74">
        <f t="shared" si="450"/>
        <v>1.016548389</v>
      </c>
      <c r="N1563" s="74">
        <f t="shared" ca="1" si="451"/>
        <v>1.0564832280000001</v>
      </c>
      <c r="O1563" s="73">
        <f t="shared" si="452"/>
        <v>0</v>
      </c>
      <c r="P1563" s="70">
        <f t="shared" ca="1" si="453"/>
        <v>14.120806999999999</v>
      </c>
      <c r="Q1563" s="70">
        <f t="shared" si="454"/>
        <v>0</v>
      </c>
      <c r="R1563" s="75" t="str">
        <f t="shared" si="455"/>
        <v>J=</v>
      </c>
      <c r="S1563" s="71">
        <f t="shared" si="456"/>
        <v>45733</v>
      </c>
    </row>
    <row r="1564" spans="1:19" x14ac:dyDescent="0.15">
      <c r="A1564" s="68">
        <f t="shared" si="457"/>
        <v>45685</v>
      </c>
      <c r="B1564" s="82">
        <f t="shared" ca="1" si="442"/>
        <v>264.28867975000003</v>
      </c>
      <c r="C1564" s="70">
        <f t="shared" si="443"/>
        <v>250</v>
      </c>
      <c r="D1564" s="11">
        <f ca="1">IF(A1564&lt;$B$1,VLOOKUP(A1564,[1]DI!$A$4:$B$15000,2),0)</f>
        <v>0.1215</v>
      </c>
      <c r="E1564" s="70">
        <f t="shared" ca="1" si="444"/>
        <v>1.00045513</v>
      </c>
      <c r="F1564" s="70">
        <f ca="1">(TRUNC(PRODUCT($E$12:$E1563),16))</f>
        <v>1.4879281841366101</v>
      </c>
      <c r="G1564" s="70">
        <f t="shared" ca="1" si="445"/>
        <v>1.4310335130179199</v>
      </c>
      <c r="H1564" s="70">
        <f t="shared" ca="1" si="446"/>
        <v>1.0397577499999999</v>
      </c>
      <c r="I1564" s="69">
        <f t="shared" si="458"/>
        <v>4.65E-2</v>
      </c>
      <c r="J1564" s="71">
        <f t="shared" si="447"/>
        <v>45551</v>
      </c>
      <c r="K1564" s="72">
        <f t="shared" si="448"/>
        <v>92</v>
      </c>
      <c r="L1564" s="73">
        <f t="shared" si="449"/>
        <v>92</v>
      </c>
      <c r="M1564" s="74">
        <f t="shared" si="450"/>
        <v>1.0167317520000001</v>
      </c>
      <c r="N1564" s="74">
        <f t="shared" ca="1" si="451"/>
        <v>1.0571547189999999</v>
      </c>
      <c r="O1564" s="73">
        <f t="shared" si="452"/>
        <v>0</v>
      </c>
      <c r="P1564" s="70">
        <f t="shared" ca="1" si="453"/>
        <v>14.28867975</v>
      </c>
      <c r="Q1564" s="70">
        <f t="shared" si="454"/>
        <v>0</v>
      </c>
      <c r="R1564" s="75" t="str">
        <f t="shared" si="455"/>
        <v>J=</v>
      </c>
      <c r="S1564" s="71">
        <f t="shared" si="456"/>
        <v>45733</v>
      </c>
    </row>
    <row r="1565" spans="1:19" x14ac:dyDescent="0.15">
      <c r="A1565" s="68">
        <f t="shared" si="457"/>
        <v>45686</v>
      </c>
      <c r="B1565" s="82">
        <f t="shared" ca="1" si="442"/>
        <v>264.45665774999998</v>
      </c>
      <c r="C1565" s="70">
        <f t="shared" si="443"/>
        <v>250</v>
      </c>
      <c r="D1565" s="11">
        <f ca="1">IF(A1565&lt;$B$1,VLOOKUP(A1565,[1]DI!$A$4:$B$15000,2),0)</f>
        <v>0.1215</v>
      </c>
      <c r="E1565" s="70">
        <f t="shared" ca="1" si="444"/>
        <v>1.00045513</v>
      </c>
      <c r="F1565" s="70">
        <f ca="1">(TRUNC(PRODUCT($E$12:$E1564),16))</f>
        <v>1.4886053848910501</v>
      </c>
      <c r="G1565" s="70">
        <f t="shared" ca="1" si="445"/>
        <v>1.4310335130179199</v>
      </c>
      <c r="H1565" s="70">
        <f t="shared" ca="1" si="446"/>
        <v>1.0402309700000001</v>
      </c>
      <c r="I1565" s="69">
        <f t="shared" si="458"/>
        <v>4.65E-2</v>
      </c>
      <c r="J1565" s="71">
        <f t="shared" si="447"/>
        <v>45551</v>
      </c>
      <c r="K1565" s="72">
        <f t="shared" si="448"/>
        <v>93</v>
      </c>
      <c r="L1565" s="73">
        <f t="shared" si="449"/>
        <v>93</v>
      </c>
      <c r="M1565" s="74">
        <f t="shared" si="450"/>
        <v>1.016915148</v>
      </c>
      <c r="N1565" s="74">
        <f t="shared" ca="1" si="451"/>
        <v>1.057826631</v>
      </c>
      <c r="O1565" s="73">
        <f t="shared" si="452"/>
        <v>0</v>
      </c>
      <c r="P1565" s="70">
        <f t="shared" ca="1" si="453"/>
        <v>14.45665775</v>
      </c>
      <c r="Q1565" s="70">
        <f t="shared" si="454"/>
        <v>0</v>
      </c>
      <c r="R1565" s="75" t="str">
        <f t="shared" si="455"/>
        <v>J=</v>
      </c>
      <c r="S1565" s="71">
        <f t="shared" si="456"/>
        <v>45733</v>
      </c>
    </row>
    <row r="1566" spans="1:19" x14ac:dyDescent="0.15">
      <c r="A1566" s="68">
        <f t="shared" si="457"/>
        <v>45687</v>
      </c>
      <c r="B1566" s="82">
        <f t="shared" ca="1" si="442"/>
        <v>264.62474400000002</v>
      </c>
      <c r="C1566" s="70">
        <f t="shared" si="443"/>
        <v>250</v>
      </c>
      <c r="D1566" s="11">
        <f ca="1">IF(A1566&lt;$B$1,VLOOKUP(A1566,[1]DI!$A$4:$B$15000,2),0)</f>
        <v>0.13150000000000001</v>
      </c>
      <c r="E1566" s="70">
        <f t="shared" ca="1" si="444"/>
        <v>1.0004903700000001</v>
      </c>
      <c r="F1566" s="70">
        <f ca="1">(TRUNC(PRODUCT($E$12:$E1565),16))</f>
        <v>1.4892828938598801</v>
      </c>
      <c r="G1566" s="70">
        <f t="shared" ca="1" si="445"/>
        <v>1.4310335130179199</v>
      </c>
      <c r="H1566" s="70">
        <f t="shared" ca="1" si="446"/>
        <v>1.04070441</v>
      </c>
      <c r="I1566" s="69">
        <f t="shared" si="458"/>
        <v>4.65E-2</v>
      </c>
      <c r="J1566" s="71">
        <f t="shared" si="447"/>
        <v>45551</v>
      </c>
      <c r="K1566" s="72">
        <f t="shared" si="448"/>
        <v>94</v>
      </c>
      <c r="L1566" s="73">
        <f t="shared" si="449"/>
        <v>94</v>
      </c>
      <c r="M1566" s="74">
        <f t="shared" si="450"/>
        <v>1.0170985779999999</v>
      </c>
      <c r="N1566" s="74">
        <f t="shared" ca="1" si="451"/>
        <v>1.0584989760000001</v>
      </c>
      <c r="O1566" s="73">
        <f t="shared" si="452"/>
        <v>0</v>
      </c>
      <c r="P1566" s="70">
        <f t="shared" ca="1" si="453"/>
        <v>14.624744</v>
      </c>
      <c r="Q1566" s="70">
        <f t="shared" si="454"/>
        <v>0</v>
      </c>
      <c r="R1566" s="75" t="str">
        <f t="shared" si="455"/>
        <v>J=</v>
      </c>
      <c r="S1566" s="71">
        <f t="shared" si="456"/>
        <v>45733</v>
      </c>
    </row>
    <row r="1567" spans="1:19" x14ac:dyDescent="0.15">
      <c r="A1567" s="68">
        <f t="shared" si="457"/>
        <v>45688</v>
      </c>
      <c r="B1567" s="82">
        <f t="shared" ca="1" si="442"/>
        <v>264.80226399999998</v>
      </c>
      <c r="C1567" s="70">
        <f t="shared" si="443"/>
        <v>250</v>
      </c>
      <c r="D1567" s="11">
        <f ca="1">IF(A1567&lt;$B$1,VLOOKUP(A1567,[1]DI!$A$4:$B$15000,2),0)</f>
        <v>0.13150000000000001</v>
      </c>
      <c r="E1567" s="70">
        <f t="shared" ca="1" si="444"/>
        <v>1.0004903700000001</v>
      </c>
      <c r="F1567" s="70">
        <f ca="1">(TRUNC(PRODUCT($E$12:$E1566),16))</f>
        <v>1.49001319351254</v>
      </c>
      <c r="G1567" s="70">
        <f t="shared" ca="1" si="445"/>
        <v>1.4310335130179199</v>
      </c>
      <c r="H1567" s="70">
        <f t="shared" ca="1" si="446"/>
        <v>1.04121474</v>
      </c>
      <c r="I1567" s="69">
        <f t="shared" si="458"/>
        <v>4.65E-2</v>
      </c>
      <c r="J1567" s="71">
        <f t="shared" si="447"/>
        <v>45551</v>
      </c>
      <c r="K1567" s="72">
        <f t="shared" si="448"/>
        <v>95</v>
      </c>
      <c r="L1567" s="73">
        <f t="shared" si="449"/>
        <v>95</v>
      </c>
      <c r="M1567" s="74">
        <f t="shared" si="450"/>
        <v>1.0172820410000001</v>
      </c>
      <c r="N1567" s="74">
        <f t="shared" ca="1" si="451"/>
        <v>1.059209056</v>
      </c>
      <c r="O1567" s="73">
        <f t="shared" si="452"/>
        <v>0</v>
      </c>
      <c r="P1567" s="70">
        <f t="shared" ca="1" si="453"/>
        <v>14.802263999999999</v>
      </c>
      <c r="Q1567" s="70">
        <f t="shared" si="454"/>
        <v>0</v>
      </c>
      <c r="R1567" s="75" t="str">
        <f t="shared" si="455"/>
        <v>J=</v>
      </c>
      <c r="S1567" s="71">
        <f t="shared" si="456"/>
        <v>45733</v>
      </c>
    </row>
    <row r="1568" spans="1:19" x14ac:dyDescent="0.15">
      <c r="A1568" s="68">
        <f t="shared" si="457"/>
        <v>45689</v>
      </c>
      <c r="B1568" s="82">
        <f t="shared" ca="1" si="442"/>
        <v>264.97990275000001</v>
      </c>
      <c r="C1568" s="70">
        <f t="shared" si="443"/>
        <v>250</v>
      </c>
      <c r="D1568" s="11">
        <f ca="1">IF(A1568&lt;$B$1,VLOOKUP(A1568,[1]DI!$A$4:$B$15000,2),0)</f>
        <v>0</v>
      </c>
      <c r="E1568" s="70">
        <f t="shared" ca="1" si="444"/>
        <v>1</v>
      </c>
      <c r="F1568" s="70">
        <f ca="1">(TRUNC(PRODUCT($E$12:$E1567),16))</f>
        <v>1.49074385128224</v>
      </c>
      <c r="G1568" s="70">
        <f t="shared" ca="1" si="445"/>
        <v>1.4310335130179199</v>
      </c>
      <c r="H1568" s="70">
        <f t="shared" ca="1" si="446"/>
        <v>1.0417253200000001</v>
      </c>
      <c r="I1568" s="69">
        <f t="shared" si="458"/>
        <v>4.65E-2</v>
      </c>
      <c r="J1568" s="71">
        <f t="shared" si="447"/>
        <v>45551</v>
      </c>
      <c r="K1568" s="72">
        <f t="shared" si="448"/>
        <v>95</v>
      </c>
      <c r="L1568" s="73">
        <f t="shared" si="449"/>
        <v>96</v>
      </c>
      <c r="M1568" s="74">
        <f t="shared" si="450"/>
        <v>1.017465536</v>
      </c>
      <c r="N1568" s="74">
        <f t="shared" ca="1" si="451"/>
        <v>1.059919611</v>
      </c>
      <c r="O1568" s="73">
        <f t="shared" si="452"/>
        <v>0</v>
      </c>
      <c r="P1568" s="70">
        <f t="shared" ca="1" si="453"/>
        <v>14.979902750000001</v>
      </c>
      <c r="Q1568" s="70">
        <f t="shared" si="454"/>
        <v>0</v>
      </c>
      <c r="R1568" s="75" t="str">
        <f t="shared" si="455"/>
        <v>J=</v>
      </c>
      <c r="S1568" s="71">
        <f t="shared" si="456"/>
        <v>45733</v>
      </c>
    </row>
    <row r="1569" spans="1:19" x14ac:dyDescent="0.15">
      <c r="A1569" s="68">
        <f t="shared" si="457"/>
        <v>45690</v>
      </c>
      <c r="B1569" s="82">
        <f t="shared" ca="1" si="442"/>
        <v>264.97990275000001</v>
      </c>
      <c r="C1569" s="70">
        <f t="shared" si="443"/>
        <v>250</v>
      </c>
      <c r="D1569" s="11">
        <f ca="1">IF(A1569&lt;$B$1,VLOOKUP(A1569,[1]DI!$A$4:$B$15000,2),0)</f>
        <v>0</v>
      </c>
      <c r="E1569" s="70">
        <f t="shared" ca="1" si="444"/>
        <v>1</v>
      </c>
      <c r="F1569" s="70">
        <f ca="1">(TRUNC(PRODUCT($E$12:$E1568),16))</f>
        <v>1.49074385128224</v>
      </c>
      <c r="G1569" s="70">
        <f t="shared" ca="1" si="445"/>
        <v>1.4310335130179199</v>
      </c>
      <c r="H1569" s="70">
        <f t="shared" ca="1" si="446"/>
        <v>1.0417253200000001</v>
      </c>
      <c r="I1569" s="69">
        <f t="shared" si="458"/>
        <v>4.65E-2</v>
      </c>
      <c r="J1569" s="71">
        <f t="shared" si="447"/>
        <v>45551</v>
      </c>
      <c r="K1569" s="72">
        <f t="shared" si="448"/>
        <v>95</v>
      </c>
      <c r="L1569" s="73">
        <f t="shared" si="449"/>
        <v>96</v>
      </c>
      <c r="M1569" s="74">
        <f t="shared" si="450"/>
        <v>1.017465536</v>
      </c>
      <c r="N1569" s="74">
        <f t="shared" ca="1" si="451"/>
        <v>1.059919611</v>
      </c>
      <c r="O1569" s="73">
        <f t="shared" si="452"/>
        <v>0</v>
      </c>
      <c r="P1569" s="70">
        <f t="shared" ca="1" si="453"/>
        <v>14.979902750000001</v>
      </c>
      <c r="Q1569" s="70">
        <f t="shared" si="454"/>
        <v>0</v>
      </c>
      <c r="R1569" s="75" t="str">
        <f t="shared" si="455"/>
        <v>J=</v>
      </c>
      <c r="S1569" s="71">
        <f t="shared" si="456"/>
        <v>45733</v>
      </c>
    </row>
    <row r="1570" spans="1:19" x14ac:dyDescent="0.15">
      <c r="A1570" s="68">
        <f t="shared" si="457"/>
        <v>45691</v>
      </c>
      <c r="B1570" s="82">
        <f t="shared" ca="1" si="442"/>
        <v>264.97990275000001</v>
      </c>
      <c r="C1570" s="70">
        <f t="shared" si="443"/>
        <v>250</v>
      </c>
      <c r="D1570" s="11">
        <f ca="1">IF(A1570&lt;$B$1,VLOOKUP(A1570,[1]DI!$A$4:$B$15000,2),0)</f>
        <v>0.13150000000000001</v>
      </c>
      <c r="E1570" s="70">
        <f t="shared" ca="1" si="444"/>
        <v>1.0004903700000001</v>
      </c>
      <c r="F1570" s="70">
        <f ca="1">(TRUNC(PRODUCT($E$12:$E1569),16))</f>
        <v>1.49074385128224</v>
      </c>
      <c r="G1570" s="70">
        <f t="shared" ca="1" si="445"/>
        <v>1.4310335130179199</v>
      </c>
      <c r="H1570" s="70">
        <f t="shared" ca="1" si="446"/>
        <v>1.0417253200000001</v>
      </c>
      <c r="I1570" s="69">
        <f t="shared" si="458"/>
        <v>4.65E-2</v>
      </c>
      <c r="J1570" s="71">
        <f t="shared" si="447"/>
        <v>45551</v>
      </c>
      <c r="K1570" s="72">
        <f t="shared" si="448"/>
        <v>96</v>
      </c>
      <c r="L1570" s="73">
        <f t="shared" si="449"/>
        <v>96</v>
      </c>
      <c r="M1570" s="74">
        <f t="shared" si="450"/>
        <v>1.017465536</v>
      </c>
      <c r="N1570" s="74">
        <f t="shared" ca="1" si="451"/>
        <v>1.059919611</v>
      </c>
      <c r="O1570" s="73">
        <f t="shared" si="452"/>
        <v>0</v>
      </c>
      <c r="P1570" s="70">
        <f t="shared" ca="1" si="453"/>
        <v>14.979902750000001</v>
      </c>
      <c r="Q1570" s="70">
        <f t="shared" si="454"/>
        <v>0</v>
      </c>
      <c r="R1570" s="75" t="str">
        <f t="shared" si="455"/>
        <v>J=</v>
      </c>
      <c r="S1570" s="71">
        <f t="shared" si="456"/>
        <v>45733</v>
      </c>
    </row>
    <row r="1571" spans="1:19" x14ac:dyDescent="0.15">
      <c r="A1571" s="68">
        <f t="shared" si="457"/>
        <v>45692</v>
      </c>
      <c r="B1571" s="82">
        <f t="shared" ca="1" si="442"/>
        <v>265.15766350000001</v>
      </c>
      <c r="C1571" s="70">
        <f t="shared" si="443"/>
        <v>250</v>
      </c>
      <c r="D1571" s="11">
        <f ca="1">IF(A1571&lt;$B$1,VLOOKUP(A1571,[1]DI!$A$4:$B$15000,2),0)</f>
        <v>0.13150000000000001</v>
      </c>
      <c r="E1571" s="70">
        <f t="shared" ca="1" si="444"/>
        <v>1.0004903700000001</v>
      </c>
      <c r="F1571" s="70">
        <f ca="1">(TRUNC(PRODUCT($E$12:$E1570),16))</f>
        <v>1.4914748673446001</v>
      </c>
      <c r="G1571" s="70">
        <f t="shared" ca="1" si="445"/>
        <v>1.4310335130179199</v>
      </c>
      <c r="H1571" s="70">
        <f t="shared" ca="1" si="446"/>
        <v>1.0422361600000001</v>
      </c>
      <c r="I1571" s="69">
        <f t="shared" si="458"/>
        <v>4.65E-2</v>
      </c>
      <c r="J1571" s="71">
        <f t="shared" si="447"/>
        <v>45551</v>
      </c>
      <c r="K1571" s="72">
        <f t="shared" si="448"/>
        <v>97</v>
      </c>
      <c r="L1571" s="73">
        <f t="shared" si="449"/>
        <v>97</v>
      </c>
      <c r="M1571" s="74">
        <f t="shared" si="450"/>
        <v>1.0176490650000001</v>
      </c>
      <c r="N1571" s="74">
        <f t="shared" ca="1" si="451"/>
        <v>1.0606306539999999</v>
      </c>
      <c r="O1571" s="73">
        <f t="shared" si="452"/>
        <v>0</v>
      </c>
      <c r="P1571" s="70">
        <f t="shared" ca="1" si="453"/>
        <v>15.1576635</v>
      </c>
      <c r="Q1571" s="70">
        <f t="shared" si="454"/>
        <v>0</v>
      </c>
      <c r="R1571" s="75" t="str">
        <f t="shared" si="455"/>
        <v>J=</v>
      </c>
      <c r="S1571" s="71">
        <f t="shared" si="456"/>
        <v>45733</v>
      </c>
    </row>
    <row r="1572" spans="1:19" x14ac:dyDescent="0.15">
      <c r="A1572" s="68">
        <f t="shared" si="457"/>
        <v>45693</v>
      </c>
      <c r="B1572" s="82">
        <f t="shared" ca="1" si="442"/>
        <v>265.33554075000001</v>
      </c>
      <c r="C1572" s="70">
        <f t="shared" si="443"/>
        <v>250</v>
      </c>
      <c r="D1572" s="11">
        <f ca="1">IF(A1572&lt;$B$1,VLOOKUP(A1572,[1]DI!$A$4:$B$15000,2),0)</f>
        <v>0.13150000000000001</v>
      </c>
      <c r="E1572" s="70">
        <f t="shared" ca="1" si="444"/>
        <v>1.0004903700000001</v>
      </c>
      <c r="F1572" s="70">
        <f ca="1">(TRUNC(PRODUCT($E$12:$E1571),16))</f>
        <v>1.4922062418752999</v>
      </c>
      <c r="G1572" s="70">
        <f t="shared" ca="1" si="445"/>
        <v>1.4310335130179199</v>
      </c>
      <c r="H1572" s="70">
        <f t="shared" ca="1" si="446"/>
        <v>1.04274724</v>
      </c>
      <c r="I1572" s="69">
        <f t="shared" si="458"/>
        <v>4.65E-2</v>
      </c>
      <c r="J1572" s="71">
        <f t="shared" si="447"/>
        <v>45551</v>
      </c>
      <c r="K1572" s="72">
        <f t="shared" si="448"/>
        <v>98</v>
      </c>
      <c r="L1572" s="73">
        <f t="shared" si="449"/>
        <v>98</v>
      </c>
      <c r="M1572" s="74">
        <f t="shared" si="450"/>
        <v>1.017832627</v>
      </c>
      <c r="N1572" s="74">
        <f t="shared" ca="1" si="451"/>
        <v>1.0613421629999999</v>
      </c>
      <c r="O1572" s="73">
        <f t="shared" si="452"/>
        <v>0</v>
      </c>
      <c r="P1572" s="70">
        <f t="shared" ca="1" si="453"/>
        <v>15.33554075</v>
      </c>
      <c r="Q1572" s="70">
        <f t="shared" si="454"/>
        <v>0</v>
      </c>
      <c r="R1572" s="75" t="str">
        <f t="shared" si="455"/>
        <v>J=</v>
      </c>
      <c r="S1572" s="71">
        <f t="shared" si="456"/>
        <v>45733</v>
      </c>
    </row>
    <row r="1573" spans="1:19" x14ac:dyDescent="0.15">
      <c r="A1573" s="68">
        <f t="shared" si="457"/>
        <v>45694</v>
      </c>
      <c r="B1573" s="82">
        <f t="shared" ref="B1573:B1636" ca="1" si="459">IF(A1573&lt;=TODAY(),C1573+P1573,IF(AND(A1573&gt;TODAY(),A1573&lt;=$B$1),IF(VLOOKUP(TODAY(),$A$10:$D$10000,4,FALSE)=0,"n.d",C1573+P1573),"n.d"))</f>
        <v>265.51353699999999</v>
      </c>
      <c r="C1573" s="70">
        <f t="shared" ref="C1573:C1636" si="460">(C1572-Q1572)</f>
        <v>250</v>
      </c>
      <c r="D1573" s="11">
        <f ca="1">IF(A1573&lt;$B$1,VLOOKUP(A1573,[1]DI!$A$4:$B$15000,2),0)</f>
        <v>0.13150000000000001</v>
      </c>
      <c r="E1573" s="70">
        <f t="shared" ref="E1573:E1636" ca="1" si="461">IF(A1573&lt;A$10,1,ROUND(((1+D1573)^(1/252)),8))</f>
        <v>1.0004903700000001</v>
      </c>
      <c r="F1573" s="70">
        <f ca="1">(TRUNC(PRODUCT($E$12:$E1572),16))</f>
        <v>1.4929379750501299</v>
      </c>
      <c r="G1573" s="70">
        <f t="shared" ref="G1573:G1636" ca="1" si="462">IF(O1572&gt;0,F1572,G1572)</f>
        <v>1.4310335130179199</v>
      </c>
      <c r="H1573" s="70">
        <f t="shared" ref="H1573:H1636" ca="1" si="463">ROUND(F1573/G1573,8)</f>
        <v>1.0432585700000001</v>
      </c>
      <c r="I1573" s="69">
        <f t="shared" si="458"/>
        <v>4.65E-2</v>
      </c>
      <c r="J1573" s="71">
        <f t="shared" ref="J1573:J1636" si="464">IF(O1572&gt;0,VLOOKUP(O1572,U$12:AE$48,2),J1572)</f>
        <v>45551</v>
      </c>
      <c r="K1573" s="72">
        <f t="shared" ref="K1573:K1636" si="465">IF(A1573&gt;J1573,IF(NETWORKDAYS(J1573,A1573,$U$72:$U$436)-1=0,1,NETWORKDAYS(J1573,A1573,$U$72:$U$436)-1),0)</f>
        <v>99</v>
      </c>
      <c r="L1573" s="73">
        <f t="shared" ref="L1573:L1636" si="466">IF(AND(K1573=1,K1572=1),1,IF(K1573&gt;0,IF(K1573=K1572,K1573+1,K1573),0))</f>
        <v>99</v>
      </c>
      <c r="M1573" s="74">
        <f t="shared" ref="M1573:M1636" si="467">ROUND((I1573+1)^(L1573/252),9)</f>
        <v>1.018016222</v>
      </c>
      <c r="N1573" s="74">
        <f t="shared" ref="N1573:N1636" ca="1" si="468">ROUND(H1573*M1573,9)</f>
        <v>1.0620541480000001</v>
      </c>
      <c r="O1573" s="73">
        <f t="shared" ref="O1573:O1636" si="469">IF(VLOOKUP(A1573,V$12:AC$60,8)=VLOOKUP(A1572,V$12:AC$60,8),0,VLOOKUP(A1573,V$12:AC$60,8))</f>
        <v>0</v>
      </c>
      <c r="P1573" s="70">
        <f t="shared" ref="P1573:P1636" ca="1" si="470">TRUNC(((N1573-1)*C1573),8)</f>
        <v>15.513536999999999</v>
      </c>
      <c r="Q1573" s="70">
        <f t="shared" ref="Q1573:Q1636" si="471">IF(O1573&gt;0,VLOOKUP(O1573,$U$12:$Z$60,6),0)</f>
        <v>0</v>
      </c>
      <c r="R1573" s="75" t="str">
        <f t="shared" ref="R1573:R1636" si="472">IF(O1572&gt;0,VLOOKUP(O1572,U$12:AE$60,10),R1572)</f>
        <v>J=</v>
      </c>
      <c r="S1573" s="71">
        <f t="shared" ref="S1573:S1636" si="473">IF(O1572&gt;0,VLOOKUP(O1572,U$12:AE$60,11),S1572)</f>
        <v>45733</v>
      </c>
    </row>
    <row r="1574" spans="1:19" x14ac:dyDescent="0.15">
      <c r="A1574" s="68">
        <f t="shared" si="457"/>
        <v>45695</v>
      </c>
      <c r="B1574" s="82">
        <f t="shared" ca="1" si="459"/>
        <v>265.69165249999998</v>
      </c>
      <c r="C1574" s="70">
        <f t="shared" si="460"/>
        <v>250</v>
      </c>
      <c r="D1574" s="11">
        <f ca="1">IF(A1574&lt;$B$1,VLOOKUP(A1574,[1]DI!$A$4:$B$15000,2),0)</f>
        <v>0.13150000000000001</v>
      </c>
      <c r="E1574" s="70">
        <f t="shared" ca="1" si="461"/>
        <v>1.0004903700000001</v>
      </c>
      <c r="F1574" s="70">
        <f ca="1">(TRUNC(PRODUCT($E$12:$E1573),16))</f>
        <v>1.4936700670449501</v>
      </c>
      <c r="G1574" s="70">
        <f t="shared" ca="1" si="462"/>
        <v>1.4310335130179199</v>
      </c>
      <c r="H1574" s="70">
        <f t="shared" ca="1" si="463"/>
        <v>1.0437701500000001</v>
      </c>
      <c r="I1574" s="69">
        <f t="shared" si="458"/>
        <v>4.65E-2</v>
      </c>
      <c r="J1574" s="71">
        <f t="shared" si="464"/>
        <v>45551</v>
      </c>
      <c r="K1574" s="72">
        <f t="shared" si="465"/>
        <v>100</v>
      </c>
      <c r="L1574" s="73">
        <f t="shared" si="466"/>
        <v>100</v>
      </c>
      <c r="M1574" s="74">
        <f t="shared" si="467"/>
        <v>1.01819985</v>
      </c>
      <c r="N1574" s="74">
        <f t="shared" ca="1" si="468"/>
        <v>1.0627666099999999</v>
      </c>
      <c r="O1574" s="73">
        <f t="shared" si="469"/>
        <v>0</v>
      </c>
      <c r="P1574" s="70">
        <f t="shared" ca="1" si="470"/>
        <v>15.6916525</v>
      </c>
      <c r="Q1574" s="70">
        <f t="shared" si="471"/>
        <v>0</v>
      </c>
      <c r="R1574" s="75" t="str">
        <f t="shared" si="472"/>
        <v>J=</v>
      </c>
      <c r="S1574" s="71">
        <f t="shared" si="473"/>
        <v>45733</v>
      </c>
    </row>
    <row r="1575" spans="1:19" x14ac:dyDescent="0.15">
      <c r="A1575" s="68">
        <f t="shared" si="457"/>
        <v>45696</v>
      </c>
      <c r="B1575" s="82">
        <f t="shared" ca="1" si="459"/>
        <v>265.86989</v>
      </c>
      <c r="C1575" s="70">
        <f t="shared" si="460"/>
        <v>250</v>
      </c>
      <c r="D1575" s="11">
        <f ca="1">IF(A1575&lt;$B$1,VLOOKUP(A1575,[1]DI!$A$4:$B$15000,2),0)</f>
        <v>0</v>
      </c>
      <c r="E1575" s="70">
        <f t="shared" ca="1" si="461"/>
        <v>1</v>
      </c>
      <c r="F1575" s="70">
        <f ca="1">(TRUNC(PRODUCT($E$12:$E1574),16))</f>
        <v>1.4944025180357301</v>
      </c>
      <c r="G1575" s="70">
        <f t="shared" ca="1" si="462"/>
        <v>1.4310335130179199</v>
      </c>
      <c r="H1575" s="70">
        <f t="shared" ca="1" si="463"/>
        <v>1.04428199</v>
      </c>
      <c r="I1575" s="69">
        <f t="shared" si="458"/>
        <v>4.65E-2</v>
      </c>
      <c r="J1575" s="71">
        <f t="shared" si="464"/>
        <v>45551</v>
      </c>
      <c r="K1575" s="72">
        <f t="shared" si="465"/>
        <v>100</v>
      </c>
      <c r="L1575" s="73">
        <f t="shared" si="466"/>
        <v>101</v>
      </c>
      <c r="M1575" s="74">
        <f t="shared" si="467"/>
        <v>1.018383512</v>
      </c>
      <c r="N1575" s="74">
        <f t="shared" ca="1" si="468"/>
        <v>1.06347956</v>
      </c>
      <c r="O1575" s="73">
        <f t="shared" si="469"/>
        <v>0</v>
      </c>
      <c r="P1575" s="70">
        <f t="shared" ca="1" si="470"/>
        <v>15.86989</v>
      </c>
      <c r="Q1575" s="70">
        <f t="shared" si="471"/>
        <v>0</v>
      </c>
      <c r="R1575" s="75" t="str">
        <f t="shared" si="472"/>
        <v>J=</v>
      </c>
      <c r="S1575" s="71">
        <f t="shared" si="473"/>
        <v>45733</v>
      </c>
    </row>
    <row r="1576" spans="1:19" x14ac:dyDescent="0.15">
      <c r="A1576" s="68">
        <f t="shared" si="457"/>
        <v>45697</v>
      </c>
      <c r="B1576" s="82">
        <f t="shared" ca="1" si="459"/>
        <v>265.86989</v>
      </c>
      <c r="C1576" s="70">
        <f t="shared" si="460"/>
        <v>250</v>
      </c>
      <c r="D1576" s="11">
        <f ca="1">IF(A1576&lt;$B$1,VLOOKUP(A1576,[1]DI!$A$4:$B$15000,2),0)</f>
        <v>0</v>
      </c>
      <c r="E1576" s="70">
        <f t="shared" ca="1" si="461"/>
        <v>1</v>
      </c>
      <c r="F1576" s="70">
        <f ca="1">(TRUNC(PRODUCT($E$12:$E1575),16))</f>
        <v>1.4944025180357301</v>
      </c>
      <c r="G1576" s="70">
        <f t="shared" ca="1" si="462"/>
        <v>1.4310335130179199</v>
      </c>
      <c r="H1576" s="70">
        <f t="shared" ca="1" si="463"/>
        <v>1.04428199</v>
      </c>
      <c r="I1576" s="69">
        <f t="shared" si="458"/>
        <v>4.65E-2</v>
      </c>
      <c r="J1576" s="71">
        <f t="shared" si="464"/>
        <v>45551</v>
      </c>
      <c r="K1576" s="72">
        <f t="shared" si="465"/>
        <v>100</v>
      </c>
      <c r="L1576" s="73">
        <f t="shared" si="466"/>
        <v>101</v>
      </c>
      <c r="M1576" s="74">
        <f t="shared" si="467"/>
        <v>1.018383512</v>
      </c>
      <c r="N1576" s="74">
        <f t="shared" ca="1" si="468"/>
        <v>1.06347956</v>
      </c>
      <c r="O1576" s="73">
        <f t="shared" si="469"/>
        <v>0</v>
      </c>
      <c r="P1576" s="70">
        <f t="shared" ca="1" si="470"/>
        <v>15.86989</v>
      </c>
      <c r="Q1576" s="70">
        <f t="shared" si="471"/>
        <v>0</v>
      </c>
      <c r="R1576" s="75" t="str">
        <f t="shared" si="472"/>
        <v>J=</v>
      </c>
      <c r="S1576" s="71">
        <f t="shared" si="473"/>
        <v>45733</v>
      </c>
    </row>
    <row r="1577" spans="1:19" x14ac:dyDescent="0.15">
      <c r="A1577" s="68">
        <f t="shared" si="457"/>
        <v>45698</v>
      </c>
      <c r="B1577" s="82">
        <f t="shared" ca="1" si="459"/>
        <v>265.86989</v>
      </c>
      <c r="C1577" s="70">
        <f t="shared" si="460"/>
        <v>250</v>
      </c>
      <c r="D1577" s="11">
        <f ca="1">IF(A1577&lt;$B$1,VLOOKUP(A1577,[1]DI!$A$4:$B$15000,2),0)</f>
        <v>0.13150000000000001</v>
      </c>
      <c r="E1577" s="70">
        <f t="shared" ca="1" si="461"/>
        <v>1.0004903700000001</v>
      </c>
      <c r="F1577" s="70">
        <f ca="1">(TRUNC(PRODUCT($E$12:$E1576),16))</f>
        <v>1.4944025180357301</v>
      </c>
      <c r="G1577" s="70">
        <f t="shared" ca="1" si="462"/>
        <v>1.4310335130179199</v>
      </c>
      <c r="H1577" s="70">
        <f t="shared" ca="1" si="463"/>
        <v>1.04428199</v>
      </c>
      <c r="I1577" s="69">
        <f t="shared" si="458"/>
        <v>4.65E-2</v>
      </c>
      <c r="J1577" s="71">
        <f t="shared" si="464"/>
        <v>45551</v>
      </c>
      <c r="K1577" s="72">
        <f t="shared" si="465"/>
        <v>101</v>
      </c>
      <c r="L1577" s="73">
        <f t="shared" si="466"/>
        <v>101</v>
      </c>
      <c r="M1577" s="74">
        <f t="shared" si="467"/>
        <v>1.018383512</v>
      </c>
      <c r="N1577" s="74">
        <f t="shared" ca="1" si="468"/>
        <v>1.06347956</v>
      </c>
      <c r="O1577" s="73">
        <f t="shared" si="469"/>
        <v>0</v>
      </c>
      <c r="P1577" s="70">
        <f t="shared" ca="1" si="470"/>
        <v>15.86989</v>
      </c>
      <c r="Q1577" s="70">
        <f t="shared" si="471"/>
        <v>0</v>
      </c>
      <c r="R1577" s="75" t="str">
        <f t="shared" si="472"/>
        <v>J=</v>
      </c>
      <c r="S1577" s="71">
        <f t="shared" si="473"/>
        <v>45733</v>
      </c>
    </row>
    <row r="1578" spans="1:19" x14ac:dyDescent="0.15">
      <c r="A1578" s="68">
        <f t="shared" si="457"/>
        <v>45699</v>
      </c>
      <c r="B1578" s="82">
        <f t="shared" ca="1" si="459"/>
        <v>266.04824424999998</v>
      </c>
      <c r="C1578" s="70">
        <f t="shared" si="460"/>
        <v>250</v>
      </c>
      <c r="D1578" s="11">
        <f ca="1">IF(A1578&lt;$B$1,VLOOKUP(A1578,[1]DI!$A$4:$B$15000,2),0)</f>
        <v>0.13150000000000001</v>
      </c>
      <c r="E1578" s="70">
        <f t="shared" ca="1" si="461"/>
        <v>1.0004903700000001</v>
      </c>
      <c r="F1578" s="70">
        <f ca="1">(TRUNC(PRODUCT($E$12:$E1577),16))</f>
        <v>1.4951353281985</v>
      </c>
      <c r="G1578" s="70">
        <f t="shared" ca="1" si="462"/>
        <v>1.4310335130179199</v>
      </c>
      <c r="H1578" s="70">
        <f t="shared" ca="1" si="463"/>
        <v>1.04479407</v>
      </c>
      <c r="I1578" s="69">
        <f t="shared" si="458"/>
        <v>4.65E-2</v>
      </c>
      <c r="J1578" s="71">
        <f t="shared" si="464"/>
        <v>45551</v>
      </c>
      <c r="K1578" s="72">
        <f t="shared" si="465"/>
        <v>102</v>
      </c>
      <c r="L1578" s="73">
        <f t="shared" si="466"/>
        <v>102</v>
      </c>
      <c r="M1578" s="74">
        <f t="shared" si="467"/>
        <v>1.0185672059999999</v>
      </c>
      <c r="N1578" s="74">
        <f t="shared" ca="1" si="468"/>
        <v>1.064192977</v>
      </c>
      <c r="O1578" s="73">
        <f t="shared" si="469"/>
        <v>0</v>
      </c>
      <c r="P1578" s="70">
        <f t="shared" ca="1" si="470"/>
        <v>16.04824425</v>
      </c>
      <c r="Q1578" s="70">
        <f t="shared" si="471"/>
        <v>0</v>
      </c>
      <c r="R1578" s="75" t="str">
        <f t="shared" si="472"/>
        <v>J=</v>
      </c>
      <c r="S1578" s="71">
        <f t="shared" si="473"/>
        <v>45733</v>
      </c>
    </row>
    <row r="1579" spans="1:19" x14ac:dyDescent="0.15">
      <c r="A1579" s="68">
        <f t="shared" si="457"/>
        <v>45700</v>
      </c>
      <c r="B1579" s="82">
        <f t="shared" ca="1" si="459"/>
        <v>266.2267205</v>
      </c>
      <c r="C1579" s="70">
        <f t="shared" si="460"/>
        <v>250</v>
      </c>
      <c r="D1579" s="11">
        <f ca="1">IF(A1579&lt;$B$1,VLOOKUP(A1579,[1]DI!$A$4:$B$15000,2),0)</f>
        <v>0.13150000000000001</v>
      </c>
      <c r="E1579" s="70">
        <f t="shared" ca="1" si="461"/>
        <v>1.0004903700000001</v>
      </c>
      <c r="F1579" s="70">
        <f ca="1">(TRUNC(PRODUCT($E$12:$E1578),16))</f>
        <v>1.4958684977093899</v>
      </c>
      <c r="G1579" s="70">
        <f t="shared" ca="1" si="462"/>
        <v>1.4310335130179199</v>
      </c>
      <c r="H1579" s="70">
        <f t="shared" ca="1" si="463"/>
        <v>1.04530641</v>
      </c>
      <c r="I1579" s="69">
        <f t="shared" si="458"/>
        <v>4.65E-2</v>
      </c>
      <c r="J1579" s="71">
        <f t="shared" si="464"/>
        <v>45551</v>
      </c>
      <c r="K1579" s="72">
        <f t="shared" si="465"/>
        <v>103</v>
      </c>
      <c r="L1579" s="73">
        <f t="shared" si="466"/>
        <v>103</v>
      </c>
      <c r="M1579" s="74">
        <f t="shared" si="467"/>
        <v>1.0187509340000001</v>
      </c>
      <c r="N1579" s="74">
        <f t="shared" ca="1" si="468"/>
        <v>1.0649068820000001</v>
      </c>
      <c r="O1579" s="73">
        <f t="shared" si="469"/>
        <v>0</v>
      </c>
      <c r="P1579" s="70">
        <f t="shared" ca="1" si="470"/>
        <v>16.226720499999999</v>
      </c>
      <c r="Q1579" s="70">
        <f t="shared" si="471"/>
        <v>0</v>
      </c>
      <c r="R1579" s="75" t="str">
        <f t="shared" si="472"/>
        <v>J=</v>
      </c>
      <c r="S1579" s="71">
        <f t="shared" si="473"/>
        <v>45733</v>
      </c>
    </row>
    <row r="1580" spans="1:19" x14ac:dyDescent="0.15">
      <c r="A1580" s="68">
        <f t="shared" si="457"/>
        <v>45701</v>
      </c>
      <c r="B1580" s="82">
        <f t="shared" ca="1" si="459"/>
        <v>266.40531325000001</v>
      </c>
      <c r="C1580" s="70">
        <f t="shared" si="460"/>
        <v>250</v>
      </c>
      <c r="D1580" s="11">
        <f ca="1">IF(A1580&lt;$B$1,VLOOKUP(A1580,[1]DI!$A$4:$B$15000,2),0)</f>
        <v>0.13150000000000001</v>
      </c>
      <c r="E1580" s="70">
        <f t="shared" ca="1" si="461"/>
        <v>1.0004903700000001</v>
      </c>
      <c r="F1580" s="70">
        <f ca="1">(TRUNC(PRODUCT($E$12:$E1579),16))</f>
        <v>1.4966020267446101</v>
      </c>
      <c r="G1580" s="70">
        <f t="shared" ca="1" si="462"/>
        <v>1.4310335130179199</v>
      </c>
      <c r="H1580" s="70">
        <f t="shared" ca="1" si="463"/>
        <v>1.0458189899999999</v>
      </c>
      <c r="I1580" s="69">
        <f t="shared" si="458"/>
        <v>4.65E-2</v>
      </c>
      <c r="J1580" s="71">
        <f t="shared" si="464"/>
        <v>45551</v>
      </c>
      <c r="K1580" s="72">
        <f t="shared" si="465"/>
        <v>104</v>
      </c>
      <c r="L1580" s="73">
        <f t="shared" si="466"/>
        <v>104</v>
      </c>
      <c r="M1580" s="74">
        <f t="shared" si="467"/>
        <v>1.0189346939999999</v>
      </c>
      <c r="N1580" s="74">
        <f t="shared" ca="1" si="468"/>
        <v>1.065621253</v>
      </c>
      <c r="O1580" s="73">
        <f t="shared" si="469"/>
        <v>0</v>
      </c>
      <c r="P1580" s="70">
        <f t="shared" ca="1" si="470"/>
        <v>16.405313249999999</v>
      </c>
      <c r="Q1580" s="70">
        <f t="shared" si="471"/>
        <v>0</v>
      </c>
      <c r="R1580" s="75" t="str">
        <f t="shared" si="472"/>
        <v>J=</v>
      </c>
      <c r="S1580" s="71">
        <f t="shared" si="473"/>
        <v>45733</v>
      </c>
    </row>
    <row r="1581" spans="1:19" x14ac:dyDescent="0.15">
      <c r="A1581" s="68">
        <f t="shared" si="457"/>
        <v>45702</v>
      </c>
      <c r="B1581" s="82">
        <f t="shared" ca="1" si="459"/>
        <v>266.58402825000002</v>
      </c>
      <c r="C1581" s="70">
        <f t="shared" si="460"/>
        <v>250</v>
      </c>
      <c r="D1581" s="11">
        <f ca="1">IF(A1581&lt;$B$1,VLOOKUP(A1581,[1]DI!$A$4:$B$15000,2),0)</f>
        <v>0.13150000000000001</v>
      </c>
      <c r="E1581" s="70">
        <f t="shared" ca="1" si="461"/>
        <v>1.0004903700000001</v>
      </c>
      <c r="F1581" s="70">
        <f ca="1">(TRUNC(PRODUCT($E$12:$E1580),16))</f>
        <v>1.49733591548046</v>
      </c>
      <c r="G1581" s="70">
        <f t="shared" ca="1" si="462"/>
        <v>1.4310335130179199</v>
      </c>
      <c r="H1581" s="70">
        <f t="shared" ca="1" si="463"/>
        <v>1.04633183</v>
      </c>
      <c r="I1581" s="69">
        <f t="shared" si="458"/>
        <v>4.65E-2</v>
      </c>
      <c r="J1581" s="71">
        <f t="shared" si="464"/>
        <v>45551</v>
      </c>
      <c r="K1581" s="72">
        <f t="shared" si="465"/>
        <v>105</v>
      </c>
      <c r="L1581" s="73">
        <f t="shared" si="466"/>
        <v>105</v>
      </c>
      <c r="M1581" s="74">
        <f t="shared" si="467"/>
        <v>1.0191184879999999</v>
      </c>
      <c r="N1581" s="74">
        <f t="shared" ca="1" si="468"/>
        <v>1.066336113</v>
      </c>
      <c r="O1581" s="73">
        <f t="shared" si="469"/>
        <v>0</v>
      </c>
      <c r="P1581" s="70">
        <f t="shared" ca="1" si="470"/>
        <v>16.584028249999999</v>
      </c>
      <c r="Q1581" s="70">
        <f t="shared" si="471"/>
        <v>0</v>
      </c>
      <c r="R1581" s="75" t="str">
        <f t="shared" si="472"/>
        <v>J=</v>
      </c>
      <c r="S1581" s="71">
        <f t="shared" si="473"/>
        <v>45733</v>
      </c>
    </row>
    <row r="1582" spans="1:19" x14ac:dyDescent="0.15">
      <c r="A1582" s="68">
        <f t="shared" si="457"/>
        <v>45703</v>
      </c>
      <c r="B1582" s="82">
        <f t="shared" ca="1" si="459"/>
        <v>266.76286249999998</v>
      </c>
      <c r="C1582" s="70">
        <f t="shared" si="460"/>
        <v>250</v>
      </c>
      <c r="D1582" s="11">
        <f ca="1">IF(A1582&lt;$B$1,VLOOKUP(A1582,[1]DI!$A$4:$B$15000,2),0)</f>
        <v>0</v>
      </c>
      <c r="E1582" s="70">
        <f t="shared" ca="1" si="461"/>
        <v>1</v>
      </c>
      <c r="F1582" s="70">
        <f ca="1">(TRUNC(PRODUCT($E$12:$E1581),16))</f>
        <v>1.49807016409334</v>
      </c>
      <c r="G1582" s="70">
        <f t="shared" ca="1" si="462"/>
        <v>1.4310335130179199</v>
      </c>
      <c r="H1582" s="70">
        <f t="shared" ca="1" si="463"/>
        <v>1.0468449200000001</v>
      </c>
      <c r="I1582" s="69">
        <f t="shared" si="458"/>
        <v>4.65E-2</v>
      </c>
      <c r="J1582" s="71">
        <f t="shared" si="464"/>
        <v>45551</v>
      </c>
      <c r="K1582" s="72">
        <f t="shared" si="465"/>
        <v>105</v>
      </c>
      <c r="L1582" s="73">
        <f t="shared" si="466"/>
        <v>106</v>
      </c>
      <c r="M1582" s="74">
        <f t="shared" si="467"/>
        <v>1.019302315</v>
      </c>
      <c r="N1582" s="74">
        <f t="shared" ca="1" si="468"/>
        <v>1.0670514499999999</v>
      </c>
      <c r="O1582" s="73">
        <f t="shared" si="469"/>
        <v>0</v>
      </c>
      <c r="P1582" s="70">
        <f t="shared" ca="1" si="470"/>
        <v>16.762862500000001</v>
      </c>
      <c r="Q1582" s="70">
        <f t="shared" si="471"/>
        <v>0</v>
      </c>
      <c r="R1582" s="75" t="str">
        <f t="shared" si="472"/>
        <v>J=</v>
      </c>
      <c r="S1582" s="71">
        <f t="shared" si="473"/>
        <v>45733</v>
      </c>
    </row>
    <row r="1583" spans="1:19" x14ac:dyDescent="0.15">
      <c r="A1583" s="68">
        <f t="shared" si="457"/>
        <v>45704</v>
      </c>
      <c r="B1583" s="82">
        <f t="shared" ca="1" si="459"/>
        <v>266.76286249999998</v>
      </c>
      <c r="C1583" s="70">
        <f t="shared" si="460"/>
        <v>250</v>
      </c>
      <c r="D1583" s="11">
        <f ca="1">IF(A1583&lt;$B$1,VLOOKUP(A1583,[1]DI!$A$4:$B$15000,2),0)</f>
        <v>0</v>
      </c>
      <c r="E1583" s="70">
        <f t="shared" ca="1" si="461"/>
        <v>1</v>
      </c>
      <c r="F1583" s="70">
        <f ca="1">(TRUNC(PRODUCT($E$12:$E1582),16))</f>
        <v>1.49807016409334</v>
      </c>
      <c r="G1583" s="70">
        <f t="shared" ca="1" si="462"/>
        <v>1.4310335130179199</v>
      </c>
      <c r="H1583" s="70">
        <f t="shared" ca="1" si="463"/>
        <v>1.0468449200000001</v>
      </c>
      <c r="I1583" s="69">
        <f t="shared" si="458"/>
        <v>4.65E-2</v>
      </c>
      <c r="J1583" s="71">
        <f t="shared" si="464"/>
        <v>45551</v>
      </c>
      <c r="K1583" s="72">
        <f t="shared" si="465"/>
        <v>105</v>
      </c>
      <c r="L1583" s="73">
        <f t="shared" si="466"/>
        <v>106</v>
      </c>
      <c r="M1583" s="74">
        <f t="shared" si="467"/>
        <v>1.019302315</v>
      </c>
      <c r="N1583" s="74">
        <f t="shared" ca="1" si="468"/>
        <v>1.0670514499999999</v>
      </c>
      <c r="O1583" s="73">
        <f t="shared" si="469"/>
        <v>0</v>
      </c>
      <c r="P1583" s="70">
        <f t="shared" ca="1" si="470"/>
        <v>16.762862500000001</v>
      </c>
      <c r="Q1583" s="70">
        <f t="shared" si="471"/>
        <v>0</v>
      </c>
      <c r="R1583" s="75" t="str">
        <f t="shared" si="472"/>
        <v>J=</v>
      </c>
      <c r="S1583" s="71">
        <f t="shared" si="473"/>
        <v>45733</v>
      </c>
    </row>
    <row r="1584" spans="1:19" x14ac:dyDescent="0.15">
      <c r="A1584" s="68">
        <f t="shared" si="457"/>
        <v>45705</v>
      </c>
      <c r="B1584" s="82">
        <f t="shared" ca="1" si="459"/>
        <v>266.76286249999998</v>
      </c>
      <c r="C1584" s="70">
        <f t="shared" si="460"/>
        <v>250</v>
      </c>
      <c r="D1584" s="11">
        <f ca="1">IF(A1584&lt;$B$1,VLOOKUP(A1584,[1]DI!$A$4:$B$15000,2),0)</f>
        <v>0.13150000000000001</v>
      </c>
      <c r="E1584" s="70">
        <f t="shared" ca="1" si="461"/>
        <v>1.0004903700000001</v>
      </c>
      <c r="F1584" s="70">
        <f ca="1">(TRUNC(PRODUCT($E$12:$E1583),16))</f>
        <v>1.49807016409334</v>
      </c>
      <c r="G1584" s="70">
        <f t="shared" ca="1" si="462"/>
        <v>1.4310335130179199</v>
      </c>
      <c r="H1584" s="70">
        <f t="shared" ca="1" si="463"/>
        <v>1.0468449200000001</v>
      </c>
      <c r="I1584" s="69">
        <f t="shared" si="458"/>
        <v>4.65E-2</v>
      </c>
      <c r="J1584" s="71">
        <f t="shared" si="464"/>
        <v>45551</v>
      </c>
      <c r="K1584" s="72">
        <f t="shared" si="465"/>
        <v>106</v>
      </c>
      <c r="L1584" s="73">
        <f t="shared" si="466"/>
        <v>106</v>
      </c>
      <c r="M1584" s="74">
        <f t="shared" si="467"/>
        <v>1.019302315</v>
      </c>
      <c r="N1584" s="74">
        <f t="shared" ca="1" si="468"/>
        <v>1.0670514499999999</v>
      </c>
      <c r="O1584" s="73">
        <f t="shared" si="469"/>
        <v>0</v>
      </c>
      <c r="P1584" s="70">
        <f t="shared" ca="1" si="470"/>
        <v>16.762862500000001</v>
      </c>
      <c r="Q1584" s="70">
        <f t="shared" si="471"/>
        <v>0</v>
      </c>
      <c r="R1584" s="75" t="str">
        <f t="shared" si="472"/>
        <v>J=</v>
      </c>
      <c r="S1584" s="71">
        <f t="shared" si="473"/>
        <v>45733</v>
      </c>
    </row>
    <row r="1585" spans="1:19" x14ac:dyDescent="0.15">
      <c r="A1585" s="68">
        <f t="shared" si="457"/>
        <v>45706</v>
      </c>
      <c r="B1585" s="82">
        <f t="shared" ca="1" si="459"/>
        <v>266.94181650000002</v>
      </c>
      <c r="C1585" s="70">
        <f t="shared" si="460"/>
        <v>250</v>
      </c>
      <c r="D1585" s="11">
        <f ca="1">IF(A1585&lt;$B$1,VLOOKUP(A1585,[1]DI!$A$4:$B$15000,2),0)</f>
        <v>0.13150000000000001</v>
      </c>
      <c r="E1585" s="70">
        <f t="shared" ca="1" si="461"/>
        <v>1.0004903700000001</v>
      </c>
      <c r="F1585" s="70">
        <f ca="1">(TRUNC(PRODUCT($E$12:$E1584),16))</f>
        <v>1.4988047727597</v>
      </c>
      <c r="G1585" s="70">
        <f t="shared" ca="1" si="462"/>
        <v>1.4310335130179199</v>
      </c>
      <c r="H1585" s="70">
        <f t="shared" ca="1" si="463"/>
        <v>1.04735826</v>
      </c>
      <c r="I1585" s="69">
        <f t="shared" si="458"/>
        <v>4.65E-2</v>
      </c>
      <c r="J1585" s="71">
        <f t="shared" si="464"/>
        <v>45551</v>
      </c>
      <c r="K1585" s="72">
        <f t="shared" si="465"/>
        <v>107</v>
      </c>
      <c r="L1585" s="73">
        <f t="shared" si="466"/>
        <v>107</v>
      </c>
      <c r="M1585" s="74">
        <f t="shared" si="467"/>
        <v>1.0194861749999999</v>
      </c>
      <c r="N1585" s="74">
        <f t="shared" ca="1" si="468"/>
        <v>1.0677672659999999</v>
      </c>
      <c r="O1585" s="73">
        <f t="shared" si="469"/>
        <v>0</v>
      </c>
      <c r="P1585" s="70">
        <f t="shared" ca="1" si="470"/>
        <v>16.941816500000002</v>
      </c>
      <c r="Q1585" s="70">
        <f t="shared" si="471"/>
        <v>0</v>
      </c>
      <c r="R1585" s="75" t="str">
        <f t="shared" si="472"/>
        <v>J=</v>
      </c>
      <c r="S1585" s="71">
        <f t="shared" si="473"/>
        <v>45733</v>
      </c>
    </row>
    <row r="1586" spans="1:19" x14ac:dyDescent="0.15">
      <c r="A1586" s="68">
        <f t="shared" si="457"/>
        <v>45707</v>
      </c>
      <c r="B1586" s="82">
        <f t="shared" ca="1" si="459"/>
        <v>267.12089025</v>
      </c>
      <c r="C1586" s="70">
        <f t="shared" si="460"/>
        <v>250</v>
      </c>
      <c r="D1586" s="11">
        <f ca="1">IF(A1586&lt;$B$1,VLOOKUP(A1586,[1]DI!$A$4:$B$15000,2),0)</f>
        <v>0.13150000000000001</v>
      </c>
      <c r="E1586" s="70">
        <f t="shared" ca="1" si="461"/>
        <v>1.0004903700000001</v>
      </c>
      <c r="F1586" s="70">
        <f ca="1">(TRUNC(PRODUCT($E$12:$E1585),16))</f>
        <v>1.49953974165612</v>
      </c>
      <c r="G1586" s="70">
        <f t="shared" ca="1" si="462"/>
        <v>1.4310335130179199</v>
      </c>
      <c r="H1586" s="70">
        <f t="shared" ca="1" si="463"/>
        <v>1.0478718499999999</v>
      </c>
      <c r="I1586" s="69">
        <f t="shared" si="458"/>
        <v>4.65E-2</v>
      </c>
      <c r="J1586" s="71">
        <f t="shared" si="464"/>
        <v>45551</v>
      </c>
      <c r="K1586" s="72">
        <f t="shared" si="465"/>
        <v>108</v>
      </c>
      <c r="L1586" s="73">
        <f t="shared" si="466"/>
        <v>108</v>
      </c>
      <c r="M1586" s="74">
        <f t="shared" si="467"/>
        <v>1.0196700679999999</v>
      </c>
      <c r="N1586" s="74">
        <f t="shared" ca="1" si="468"/>
        <v>1.0684835610000001</v>
      </c>
      <c r="O1586" s="73">
        <f t="shared" si="469"/>
        <v>0</v>
      </c>
      <c r="P1586" s="70">
        <f t="shared" ca="1" si="470"/>
        <v>17.120890249999999</v>
      </c>
      <c r="Q1586" s="70">
        <f t="shared" si="471"/>
        <v>0</v>
      </c>
      <c r="R1586" s="75" t="str">
        <f t="shared" si="472"/>
        <v>J=</v>
      </c>
      <c r="S1586" s="71">
        <f t="shared" si="473"/>
        <v>45733</v>
      </c>
    </row>
    <row r="1587" spans="1:19" x14ac:dyDescent="0.15">
      <c r="A1587" s="68">
        <f t="shared" si="457"/>
        <v>45708</v>
      </c>
      <c r="B1587" s="82">
        <f t="shared" ca="1" si="459"/>
        <v>267.30008600000002</v>
      </c>
      <c r="C1587" s="70">
        <f t="shared" si="460"/>
        <v>250</v>
      </c>
      <c r="D1587" s="11">
        <f ca="1">IF(A1587&lt;$B$1,VLOOKUP(A1587,[1]DI!$A$4:$B$15000,2),0)</f>
        <v>0.13150000000000001</v>
      </c>
      <c r="E1587" s="70">
        <f t="shared" ca="1" si="461"/>
        <v>1.0004903700000001</v>
      </c>
      <c r="F1587" s="70">
        <f ca="1">(TRUNC(PRODUCT($E$12:$E1586),16))</f>
        <v>1.5002750709592401</v>
      </c>
      <c r="G1587" s="70">
        <f t="shared" ca="1" si="462"/>
        <v>1.4310335130179199</v>
      </c>
      <c r="H1587" s="70">
        <f t="shared" ca="1" si="463"/>
        <v>1.0483857000000001</v>
      </c>
      <c r="I1587" s="69">
        <f t="shared" si="458"/>
        <v>4.65E-2</v>
      </c>
      <c r="J1587" s="71">
        <f t="shared" si="464"/>
        <v>45551</v>
      </c>
      <c r="K1587" s="72">
        <f t="shared" si="465"/>
        <v>109</v>
      </c>
      <c r="L1587" s="73">
        <f t="shared" si="466"/>
        <v>109</v>
      </c>
      <c r="M1587" s="74">
        <f t="shared" si="467"/>
        <v>1.0198539950000001</v>
      </c>
      <c r="N1587" s="74">
        <f t="shared" ca="1" si="468"/>
        <v>1.069200344</v>
      </c>
      <c r="O1587" s="73">
        <f t="shared" si="469"/>
        <v>0</v>
      </c>
      <c r="P1587" s="70">
        <f t="shared" ca="1" si="470"/>
        <v>17.300086</v>
      </c>
      <c r="Q1587" s="70">
        <f t="shared" si="471"/>
        <v>0</v>
      </c>
      <c r="R1587" s="75" t="str">
        <f t="shared" si="472"/>
        <v>J=</v>
      </c>
      <c r="S1587" s="71">
        <f t="shared" si="473"/>
        <v>45733</v>
      </c>
    </row>
    <row r="1588" spans="1:19" x14ac:dyDescent="0.15">
      <c r="A1588" s="68">
        <f t="shared" si="457"/>
        <v>45709</v>
      </c>
      <c r="B1588" s="82">
        <f t="shared" ca="1" si="459"/>
        <v>267.47940175000002</v>
      </c>
      <c r="C1588" s="70">
        <f t="shared" si="460"/>
        <v>250</v>
      </c>
      <c r="D1588" s="11">
        <f ca="1">IF(A1588&lt;$B$1,VLOOKUP(A1588,[1]DI!$A$4:$B$15000,2),0)</f>
        <v>0.13150000000000001</v>
      </c>
      <c r="E1588" s="70">
        <f t="shared" ca="1" si="461"/>
        <v>1.0004903700000001</v>
      </c>
      <c r="F1588" s="70">
        <f ca="1">(TRUNC(PRODUCT($E$12:$E1587),16))</f>
        <v>1.5010107608457799</v>
      </c>
      <c r="G1588" s="70">
        <f t="shared" ca="1" si="462"/>
        <v>1.4310335130179199</v>
      </c>
      <c r="H1588" s="70">
        <f t="shared" ca="1" si="463"/>
        <v>1.0488998</v>
      </c>
      <c r="I1588" s="69">
        <f t="shared" si="458"/>
        <v>4.65E-2</v>
      </c>
      <c r="J1588" s="71">
        <f t="shared" si="464"/>
        <v>45551</v>
      </c>
      <c r="K1588" s="72">
        <f t="shared" si="465"/>
        <v>110</v>
      </c>
      <c r="L1588" s="73">
        <f t="shared" si="466"/>
        <v>110</v>
      </c>
      <c r="M1588" s="74">
        <f t="shared" si="467"/>
        <v>1.0200379550000001</v>
      </c>
      <c r="N1588" s="74">
        <f t="shared" ca="1" si="468"/>
        <v>1.069917607</v>
      </c>
      <c r="O1588" s="73">
        <f t="shared" si="469"/>
        <v>0</v>
      </c>
      <c r="P1588" s="70">
        <f t="shared" ca="1" si="470"/>
        <v>17.479401750000001</v>
      </c>
      <c r="Q1588" s="70">
        <f t="shared" si="471"/>
        <v>0</v>
      </c>
      <c r="R1588" s="75" t="str">
        <f t="shared" si="472"/>
        <v>J=</v>
      </c>
      <c r="S1588" s="71">
        <f t="shared" si="473"/>
        <v>45733</v>
      </c>
    </row>
    <row r="1589" spans="1:19" x14ac:dyDescent="0.15">
      <c r="A1589" s="68">
        <f t="shared" si="457"/>
        <v>45710</v>
      </c>
      <c r="B1589" s="82">
        <f t="shared" ca="1" si="459"/>
        <v>267.65883674999998</v>
      </c>
      <c r="C1589" s="70">
        <f t="shared" si="460"/>
        <v>250</v>
      </c>
      <c r="D1589" s="11">
        <f ca="1">IF(A1589&lt;$B$1,VLOOKUP(A1589,[1]DI!$A$4:$B$15000,2),0)</f>
        <v>0</v>
      </c>
      <c r="E1589" s="70">
        <f t="shared" ca="1" si="461"/>
        <v>1</v>
      </c>
      <c r="F1589" s="70">
        <f ca="1">(TRUNC(PRODUCT($E$12:$E1588),16))</f>
        <v>1.50174681149258</v>
      </c>
      <c r="G1589" s="70">
        <f t="shared" ca="1" si="462"/>
        <v>1.4310335130179199</v>
      </c>
      <c r="H1589" s="70">
        <f t="shared" ca="1" si="463"/>
        <v>1.04941415</v>
      </c>
      <c r="I1589" s="69">
        <f t="shared" si="458"/>
        <v>4.65E-2</v>
      </c>
      <c r="J1589" s="71">
        <f t="shared" si="464"/>
        <v>45551</v>
      </c>
      <c r="K1589" s="72">
        <f t="shared" si="465"/>
        <v>110</v>
      </c>
      <c r="L1589" s="73">
        <f t="shared" si="466"/>
        <v>111</v>
      </c>
      <c r="M1589" s="74">
        <f t="shared" si="467"/>
        <v>1.020221947</v>
      </c>
      <c r="N1589" s="74">
        <f t="shared" ca="1" si="468"/>
        <v>1.0706353470000001</v>
      </c>
      <c r="O1589" s="73">
        <f t="shared" si="469"/>
        <v>0</v>
      </c>
      <c r="P1589" s="70">
        <f t="shared" ca="1" si="470"/>
        <v>17.658836749999999</v>
      </c>
      <c r="Q1589" s="70">
        <f t="shared" si="471"/>
        <v>0</v>
      </c>
      <c r="R1589" s="75" t="str">
        <f t="shared" si="472"/>
        <v>J=</v>
      </c>
      <c r="S1589" s="71">
        <f t="shared" si="473"/>
        <v>45733</v>
      </c>
    </row>
    <row r="1590" spans="1:19" x14ac:dyDescent="0.15">
      <c r="A1590" s="68">
        <f t="shared" si="457"/>
        <v>45711</v>
      </c>
      <c r="B1590" s="82">
        <f t="shared" ca="1" si="459"/>
        <v>267.65883674999998</v>
      </c>
      <c r="C1590" s="70">
        <f t="shared" si="460"/>
        <v>250</v>
      </c>
      <c r="D1590" s="11">
        <f ca="1">IF(A1590&lt;$B$1,VLOOKUP(A1590,[1]DI!$A$4:$B$15000,2),0)</f>
        <v>0</v>
      </c>
      <c r="E1590" s="70">
        <f t="shared" ca="1" si="461"/>
        <v>1</v>
      </c>
      <c r="F1590" s="70">
        <f ca="1">(TRUNC(PRODUCT($E$12:$E1589),16))</f>
        <v>1.50174681149258</v>
      </c>
      <c r="G1590" s="70">
        <f t="shared" ca="1" si="462"/>
        <v>1.4310335130179199</v>
      </c>
      <c r="H1590" s="70">
        <f t="shared" ca="1" si="463"/>
        <v>1.04941415</v>
      </c>
      <c r="I1590" s="69">
        <f t="shared" si="458"/>
        <v>4.65E-2</v>
      </c>
      <c r="J1590" s="71">
        <f t="shared" si="464"/>
        <v>45551</v>
      </c>
      <c r="K1590" s="72">
        <f t="shared" si="465"/>
        <v>110</v>
      </c>
      <c r="L1590" s="73">
        <f t="shared" si="466"/>
        <v>111</v>
      </c>
      <c r="M1590" s="74">
        <f t="shared" si="467"/>
        <v>1.020221947</v>
      </c>
      <c r="N1590" s="74">
        <f t="shared" ca="1" si="468"/>
        <v>1.0706353470000001</v>
      </c>
      <c r="O1590" s="73">
        <f t="shared" si="469"/>
        <v>0</v>
      </c>
      <c r="P1590" s="70">
        <f t="shared" ca="1" si="470"/>
        <v>17.658836749999999</v>
      </c>
      <c r="Q1590" s="70">
        <f t="shared" si="471"/>
        <v>0</v>
      </c>
      <c r="R1590" s="75" t="str">
        <f t="shared" si="472"/>
        <v>J=</v>
      </c>
      <c r="S1590" s="71">
        <f t="shared" si="473"/>
        <v>45733</v>
      </c>
    </row>
    <row r="1591" spans="1:19" x14ac:dyDescent="0.15">
      <c r="A1591" s="68">
        <f t="shared" si="457"/>
        <v>45712</v>
      </c>
      <c r="B1591" s="82">
        <f t="shared" ca="1" si="459"/>
        <v>267.65883674999998</v>
      </c>
      <c r="C1591" s="70">
        <f t="shared" si="460"/>
        <v>250</v>
      </c>
      <c r="D1591" s="11">
        <f ca="1">IF(A1591&lt;$B$1,VLOOKUP(A1591,[1]DI!$A$4:$B$15000,2),0)</f>
        <v>0.13150000000000001</v>
      </c>
      <c r="E1591" s="70">
        <f t="shared" ca="1" si="461"/>
        <v>1.0004903700000001</v>
      </c>
      <c r="F1591" s="70">
        <f ca="1">(TRUNC(PRODUCT($E$12:$E1590),16))</f>
        <v>1.50174681149258</v>
      </c>
      <c r="G1591" s="70">
        <f t="shared" ca="1" si="462"/>
        <v>1.4310335130179199</v>
      </c>
      <c r="H1591" s="70">
        <f t="shared" ca="1" si="463"/>
        <v>1.04941415</v>
      </c>
      <c r="I1591" s="69">
        <f t="shared" si="458"/>
        <v>4.65E-2</v>
      </c>
      <c r="J1591" s="71">
        <f t="shared" si="464"/>
        <v>45551</v>
      </c>
      <c r="K1591" s="72">
        <f t="shared" si="465"/>
        <v>111</v>
      </c>
      <c r="L1591" s="73">
        <f t="shared" si="466"/>
        <v>111</v>
      </c>
      <c r="M1591" s="74">
        <f t="shared" si="467"/>
        <v>1.020221947</v>
      </c>
      <c r="N1591" s="74">
        <f t="shared" ca="1" si="468"/>
        <v>1.0706353470000001</v>
      </c>
      <c r="O1591" s="73">
        <f t="shared" si="469"/>
        <v>0</v>
      </c>
      <c r="P1591" s="70">
        <f t="shared" ca="1" si="470"/>
        <v>17.658836749999999</v>
      </c>
      <c r="Q1591" s="70">
        <f t="shared" si="471"/>
        <v>0</v>
      </c>
      <c r="R1591" s="75" t="str">
        <f t="shared" si="472"/>
        <v>J=</v>
      </c>
      <c r="S1591" s="71">
        <f t="shared" si="473"/>
        <v>45733</v>
      </c>
    </row>
    <row r="1592" spans="1:19" x14ac:dyDescent="0.15">
      <c r="A1592" s="68">
        <f t="shared" si="457"/>
        <v>45713</v>
      </c>
      <c r="B1592" s="82">
        <f t="shared" ca="1" si="459"/>
        <v>267.838392</v>
      </c>
      <c r="C1592" s="70">
        <f t="shared" si="460"/>
        <v>250</v>
      </c>
      <c r="D1592" s="11">
        <f ca="1">IF(A1592&lt;$B$1,VLOOKUP(A1592,[1]DI!$A$4:$B$15000,2),0)</f>
        <v>0.13150000000000001</v>
      </c>
      <c r="E1592" s="70">
        <f t="shared" ca="1" si="461"/>
        <v>1.0004903700000001</v>
      </c>
      <c r="F1592" s="70">
        <f ca="1">(TRUNC(PRODUCT($E$12:$E1591),16))</f>
        <v>1.5024832230765299</v>
      </c>
      <c r="G1592" s="70">
        <f t="shared" ca="1" si="462"/>
        <v>1.4310335130179199</v>
      </c>
      <c r="H1592" s="70">
        <f t="shared" ca="1" si="463"/>
        <v>1.0499287500000001</v>
      </c>
      <c r="I1592" s="69">
        <f t="shared" si="458"/>
        <v>4.65E-2</v>
      </c>
      <c r="J1592" s="71">
        <f t="shared" si="464"/>
        <v>45551</v>
      </c>
      <c r="K1592" s="72">
        <f t="shared" si="465"/>
        <v>112</v>
      </c>
      <c r="L1592" s="73">
        <f t="shared" si="466"/>
        <v>112</v>
      </c>
      <c r="M1592" s="74">
        <f t="shared" si="467"/>
        <v>1.0204059729999999</v>
      </c>
      <c r="N1592" s="74">
        <f t="shared" ca="1" si="468"/>
        <v>1.0713535679999999</v>
      </c>
      <c r="O1592" s="73">
        <f t="shared" si="469"/>
        <v>0</v>
      </c>
      <c r="P1592" s="70">
        <f t="shared" ca="1" si="470"/>
        <v>17.838391999999999</v>
      </c>
      <c r="Q1592" s="70">
        <f t="shared" si="471"/>
        <v>0</v>
      </c>
      <c r="R1592" s="75" t="str">
        <f t="shared" si="472"/>
        <v>J=</v>
      </c>
      <c r="S1592" s="71">
        <f t="shared" si="473"/>
        <v>45733</v>
      </c>
    </row>
    <row r="1593" spans="1:19" x14ac:dyDescent="0.15">
      <c r="A1593" s="68">
        <f t="shared" si="457"/>
        <v>45714</v>
      </c>
      <c r="B1593" s="82">
        <f t="shared" ca="1" si="459"/>
        <v>268.01806699999997</v>
      </c>
      <c r="C1593" s="70">
        <f t="shared" si="460"/>
        <v>250</v>
      </c>
      <c r="D1593" s="11">
        <f ca="1">IF(A1593&lt;$B$1,VLOOKUP(A1593,[1]DI!$A$4:$B$15000,2),0)</f>
        <v>0.13150000000000001</v>
      </c>
      <c r="E1593" s="70">
        <f t="shared" ca="1" si="461"/>
        <v>1.0004903700000001</v>
      </c>
      <c r="F1593" s="70">
        <f ca="1">(TRUNC(PRODUCT($E$12:$E1592),16))</f>
        <v>1.5032199957746299</v>
      </c>
      <c r="G1593" s="70">
        <f t="shared" ca="1" si="462"/>
        <v>1.4310335130179199</v>
      </c>
      <c r="H1593" s="70">
        <f t="shared" ca="1" si="463"/>
        <v>1.0504435999999999</v>
      </c>
      <c r="I1593" s="69">
        <f t="shared" si="458"/>
        <v>4.65E-2</v>
      </c>
      <c r="J1593" s="71">
        <f t="shared" si="464"/>
        <v>45551</v>
      </c>
      <c r="K1593" s="72">
        <f t="shared" si="465"/>
        <v>113</v>
      </c>
      <c r="L1593" s="73">
        <f t="shared" si="466"/>
        <v>113</v>
      </c>
      <c r="M1593" s="74">
        <f t="shared" si="467"/>
        <v>1.020590033</v>
      </c>
      <c r="N1593" s="74">
        <f t="shared" ca="1" si="468"/>
        <v>1.0720722680000001</v>
      </c>
      <c r="O1593" s="73">
        <f t="shared" si="469"/>
        <v>0</v>
      </c>
      <c r="P1593" s="70">
        <f t="shared" ca="1" si="470"/>
        <v>18.018066999999999</v>
      </c>
      <c r="Q1593" s="70">
        <f t="shared" si="471"/>
        <v>0</v>
      </c>
      <c r="R1593" s="75" t="str">
        <f t="shared" si="472"/>
        <v>J=</v>
      </c>
      <c r="S1593" s="71">
        <f t="shared" si="473"/>
        <v>45733</v>
      </c>
    </row>
    <row r="1594" spans="1:19" x14ac:dyDescent="0.15">
      <c r="A1594" s="68">
        <f t="shared" si="457"/>
        <v>45715</v>
      </c>
      <c r="B1594" s="82">
        <f t="shared" ca="1" si="459"/>
        <v>268.19786449999998</v>
      </c>
      <c r="C1594" s="70">
        <f t="shared" si="460"/>
        <v>250</v>
      </c>
      <c r="D1594" s="11">
        <f ca="1">IF(A1594&lt;$B$1,VLOOKUP(A1594,[1]DI!$A$4:$B$15000,2),0)</f>
        <v>0.13150000000000001</v>
      </c>
      <c r="E1594" s="70">
        <f t="shared" ca="1" si="461"/>
        <v>1.0004903700000001</v>
      </c>
      <c r="F1594" s="70">
        <f ca="1">(TRUNC(PRODUCT($E$12:$E1593),16))</f>
        <v>1.50395712976396</v>
      </c>
      <c r="G1594" s="70">
        <f t="shared" ca="1" si="462"/>
        <v>1.4310335130179199</v>
      </c>
      <c r="H1594" s="70">
        <f t="shared" ca="1" si="463"/>
        <v>1.05095871</v>
      </c>
      <c r="I1594" s="69">
        <f t="shared" si="458"/>
        <v>4.65E-2</v>
      </c>
      <c r="J1594" s="71">
        <f t="shared" si="464"/>
        <v>45551</v>
      </c>
      <c r="K1594" s="72">
        <f t="shared" si="465"/>
        <v>114</v>
      </c>
      <c r="L1594" s="73">
        <f t="shared" si="466"/>
        <v>114</v>
      </c>
      <c r="M1594" s="74">
        <f t="shared" si="467"/>
        <v>1.020774125</v>
      </c>
      <c r="N1594" s="74">
        <f t="shared" ca="1" si="468"/>
        <v>1.072791458</v>
      </c>
      <c r="O1594" s="73">
        <f t="shared" si="469"/>
        <v>0</v>
      </c>
      <c r="P1594" s="70">
        <f t="shared" ca="1" si="470"/>
        <v>18.197864500000001</v>
      </c>
      <c r="Q1594" s="70">
        <f t="shared" si="471"/>
        <v>0</v>
      </c>
      <c r="R1594" s="75" t="str">
        <f t="shared" si="472"/>
        <v>J=</v>
      </c>
      <c r="S1594" s="71">
        <f t="shared" si="473"/>
        <v>45733</v>
      </c>
    </row>
    <row r="1595" spans="1:19" x14ac:dyDescent="0.15">
      <c r="A1595" s="68">
        <f t="shared" si="457"/>
        <v>45716</v>
      </c>
      <c r="B1595" s="82">
        <f t="shared" ca="1" si="459"/>
        <v>268.37778175</v>
      </c>
      <c r="C1595" s="70">
        <f t="shared" si="460"/>
        <v>250</v>
      </c>
      <c r="D1595" s="11">
        <f ca="1">IF(A1595&lt;$B$1,VLOOKUP(A1595,[1]DI!$A$4:$B$15000,2),0)</f>
        <v>0.13150000000000001</v>
      </c>
      <c r="E1595" s="70">
        <f t="shared" ca="1" si="461"/>
        <v>1.0004903700000001</v>
      </c>
      <c r="F1595" s="70">
        <f ca="1">(TRUNC(PRODUCT($E$12:$E1594),16))</f>
        <v>1.50469462522168</v>
      </c>
      <c r="G1595" s="70">
        <f t="shared" ca="1" si="462"/>
        <v>1.4310335130179199</v>
      </c>
      <c r="H1595" s="70">
        <f t="shared" ca="1" si="463"/>
        <v>1.05147407</v>
      </c>
      <c r="I1595" s="69">
        <f t="shared" si="458"/>
        <v>4.65E-2</v>
      </c>
      <c r="J1595" s="71">
        <f t="shared" si="464"/>
        <v>45551</v>
      </c>
      <c r="K1595" s="72">
        <f t="shared" si="465"/>
        <v>115</v>
      </c>
      <c r="L1595" s="73">
        <f t="shared" si="466"/>
        <v>115</v>
      </c>
      <c r="M1595" s="74">
        <f t="shared" si="467"/>
        <v>1.0209582509999999</v>
      </c>
      <c r="N1595" s="74">
        <f t="shared" ca="1" si="468"/>
        <v>1.073511127</v>
      </c>
      <c r="O1595" s="73">
        <f t="shared" si="469"/>
        <v>0</v>
      </c>
      <c r="P1595" s="70">
        <f t="shared" ca="1" si="470"/>
        <v>18.37778175</v>
      </c>
      <c r="Q1595" s="70">
        <f t="shared" si="471"/>
        <v>0</v>
      </c>
      <c r="R1595" s="75" t="str">
        <f t="shared" si="472"/>
        <v>J=</v>
      </c>
      <c r="S1595" s="71">
        <f t="shared" si="473"/>
        <v>45733</v>
      </c>
    </row>
    <row r="1596" spans="1:19" x14ac:dyDescent="0.15">
      <c r="A1596" s="68">
        <f t="shared" si="457"/>
        <v>45717</v>
      </c>
      <c r="B1596" s="82">
        <f t="shared" ca="1" si="459"/>
        <v>268.55781925000002</v>
      </c>
      <c r="C1596" s="70">
        <f t="shared" si="460"/>
        <v>250</v>
      </c>
      <c r="D1596" s="11">
        <f ca="1">IF(A1596&lt;$B$1,VLOOKUP(A1596,[1]DI!$A$4:$B$15000,2),0)</f>
        <v>0</v>
      </c>
      <c r="E1596" s="70">
        <f t="shared" ca="1" si="461"/>
        <v>1</v>
      </c>
      <c r="F1596" s="70">
        <f ca="1">(TRUNC(PRODUCT($E$12:$E1595),16))</f>
        <v>1.50543248232505</v>
      </c>
      <c r="G1596" s="70">
        <f t="shared" ca="1" si="462"/>
        <v>1.4310335130179199</v>
      </c>
      <c r="H1596" s="70">
        <f t="shared" ca="1" si="463"/>
        <v>1.0519896799999999</v>
      </c>
      <c r="I1596" s="69">
        <f t="shared" si="458"/>
        <v>4.65E-2</v>
      </c>
      <c r="J1596" s="71">
        <f t="shared" si="464"/>
        <v>45551</v>
      </c>
      <c r="K1596" s="72">
        <f t="shared" si="465"/>
        <v>115</v>
      </c>
      <c r="L1596" s="73">
        <f t="shared" si="466"/>
        <v>116</v>
      </c>
      <c r="M1596" s="74">
        <f t="shared" si="467"/>
        <v>1.0211424099999999</v>
      </c>
      <c r="N1596" s="74">
        <f t="shared" ca="1" si="468"/>
        <v>1.074231277</v>
      </c>
      <c r="O1596" s="73">
        <f t="shared" si="469"/>
        <v>0</v>
      </c>
      <c r="P1596" s="70">
        <f t="shared" ca="1" si="470"/>
        <v>18.557819250000001</v>
      </c>
      <c r="Q1596" s="70">
        <f t="shared" si="471"/>
        <v>0</v>
      </c>
      <c r="R1596" s="75" t="str">
        <f t="shared" si="472"/>
        <v>J=</v>
      </c>
      <c r="S1596" s="71">
        <f t="shared" si="473"/>
        <v>45733</v>
      </c>
    </row>
    <row r="1597" spans="1:19" x14ac:dyDescent="0.15">
      <c r="A1597" s="68">
        <f t="shared" si="457"/>
        <v>45718</v>
      </c>
      <c r="B1597" s="82">
        <f t="shared" ca="1" si="459"/>
        <v>268.55781925000002</v>
      </c>
      <c r="C1597" s="70">
        <f t="shared" si="460"/>
        <v>250</v>
      </c>
      <c r="D1597" s="11">
        <f ca="1">IF(A1597&lt;$B$1,VLOOKUP(A1597,[1]DI!$A$4:$B$15000,2),0)</f>
        <v>0</v>
      </c>
      <c r="E1597" s="70">
        <f t="shared" ca="1" si="461"/>
        <v>1</v>
      </c>
      <c r="F1597" s="70">
        <f ca="1">(TRUNC(PRODUCT($E$12:$E1596),16))</f>
        <v>1.50543248232505</v>
      </c>
      <c r="G1597" s="70">
        <f t="shared" ca="1" si="462"/>
        <v>1.4310335130179199</v>
      </c>
      <c r="H1597" s="70">
        <f t="shared" ca="1" si="463"/>
        <v>1.0519896799999999</v>
      </c>
      <c r="I1597" s="69">
        <f t="shared" si="458"/>
        <v>4.65E-2</v>
      </c>
      <c r="J1597" s="71">
        <f t="shared" si="464"/>
        <v>45551</v>
      </c>
      <c r="K1597" s="72">
        <f t="shared" si="465"/>
        <v>115</v>
      </c>
      <c r="L1597" s="73">
        <f t="shared" si="466"/>
        <v>116</v>
      </c>
      <c r="M1597" s="74">
        <f t="shared" si="467"/>
        <v>1.0211424099999999</v>
      </c>
      <c r="N1597" s="74">
        <f t="shared" ca="1" si="468"/>
        <v>1.074231277</v>
      </c>
      <c r="O1597" s="73">
        <f t="shared" si="469"/>
        <v>0</v>
      </c>
      <c r="P1597" s="70">
        <f t="shared" ca="1" si="470"/>
        <v>18.557819250000001</v>
      </c>
      <c r="Q1597" s="70">
        <f t="shared" si="471"/>
        <v>0</v>
      </c>
      <c r="R1597" s="75" t="str">
        <f t="shared" si="472"/>
        <v>J=</v>
      </c>
      <c r="S1597" s="71">
        <f t="shared" si="473"/>
        <v>45733</v>
      </c>
    </row>
    <row r="1598" spans="1:19" x14ac:dyDescent="0.15">
      <c r="A1598" s="68">
        <f t="shared" si="457"/>
        <v>45719</v>
      </c>
      <c r="B1598" s="82">
        <f t="shared" ca="1" si="459"/>
        <v>268.55781925000002</v>
      </c>
      <c r="C1598" s="70">
        <f t="shared" si="460"/>
        <v>250</v>
      </c>
      <c r="D1598" s="11">
        <f ca="1">IF(A1598&lt;$B$1,VLOOKUP(A1598,[1]DI!$A$4:$B$15000,2),0)</f>
        <v>0</v>
      </c>
      <c r="E1598" s="70">
        <f t="shared" ca="1" si="461"/>
        <v>1</v>
      </c>
      <c r="F1598" s="70">
        <f ca="1">(TRUNC(PRODUCT($E$12:$E1597),16))</f>
        <v>1.50543248232505</v>
      </c>
      <c r="G1598" s="70">
        <f t="shared" ca="1" si="462"/>
        <v>1.4310335130179199</v>
      </c>
      <c r="H1598" s="70">
        <f t="shared" ca="1" si="463"/>
        <v>1.0519896799999999</v>
      </c>
      <c r="I1598" s="69">
        <f t="shared" si="458"/>
        <v>4.65E-2</v>
      </c>
      <c r="J1598" s="71">
        <f t="shared" si="464"/>
        <v>45551</v>
      </c>
      <c r="K1598" s="72">
        <f t="shared" si="465"/>
        <v>115</v>
      </c>
      <c r="L1598" s="73">
        <f t="shared" si="466"/>
        <v>116</v>
      </c>
      <c r="M1598" s="74">
        <f t="shared" si="467"/>
        <v>1.0211424099999999</v>
      </c>
      <c r="N1598" s="74">
        <f t="shared" ca="1" si="468"/>
        <v>1.074231277</v>
      </c>
      <c r="O1598" s="73">
        <f t="shared" si="469"/>
        <v>0</v>
      </c>
      <c r="P1598" s="70">
        <f t="shared" ca="1" si="470"/>
        <v>18.557819250000001</v>
      </c>
      <c r="Q1598" s="70">
        <f t="shared" si="471"/>
        <v>0</v>
      </c>
      <c r="R1598" s="75" t="str">
        <f t="shared" si="472"/>
        <v>J=</v>
      </c>
      <c r="S1598" s="71">
        <f t="shared" si="473"/>
        <v>45733</v>
      </c>
    </row>
    <row r="1599" spans="1:19" x14ac:dyDescent="0.15">
      <c r="A1599" s="68">
        <f t="shared" si="457"/>
        <v>45720</v>
      </c>
      <c r="B1599" s="82">
        <f t="shared" ca="1" si="459"/>
        <v>268.55781925000002</v>
      </c>
      <c r="C1599" s="70">
        <f t="shared" si="460"/>
        <v>250</v>
      </c>
      <c r="D1599" s="11">
        <f ca="1">IF(A1599&lt;$B$1,VLOOKUP(A1599,[1]DI!$A$4:$B$15000,2),0)</f>
        <v>0</v>
      </c>
      <c r="E1599" s="70">
        <f t="shared" ca="1" si="461"/>
        <v>1</v>
      </c>
      <c r="F1599" s="70">
        <f ca="1">(TRUNC(PRODUCT($E$12:$E1598),16))</f>
        <v>1.50543248232505</v>
      </c>
      <c r="G1599" s="70">
        <f t="shared" ca="1" si="462"/>
        <v>1.4310335130179199</v>
      </c>
      <c r="H1599" s="70">
        <f t="shared" ca="1" si="463"/>
        <v>1.0519896799999999</v>
      </c>
      <c r="I1599" s="69">
        <f t="shared" si="458"/>
        <v>4.65E-2</v>
      </c>
      <c r="J1599" s="71">
        <f t="shared" si="464"/>
        <v>45551</v>
      </c>
      <c r="K1599" s="72">
        <f t="shared" si="465"/>
        <v>115</v>
      </c>
      <c r="L1599" s="73">
        <f t="shared" si="466"/>
        <v>116</v>
      </c>
      <c r="M1599" s="74">
        <f t="shared" si="467"/>
        <v>1.0211424099999999</v>
      </c>
      <c r="N1599" s="74">
        <f t="shared" ca="1" si="468"/>
        <v>1.074231277</v>
      </c>
      <c r="O1599" s="73">
        <f t="shared" si="469"/>
        <v>0</v>
      </c>
      <c r="P1599" s="70">
        <f t="shared" ca="1" si="470"/>
        <v>18.557819250000001</v>
      </c>
      <c r="Q1599" s="70">
        <f t="shared" si="471"/>
        <v>0</v>
      </c>
      <c r="R1599" s="75" t="str">
        <f t="shared" si="472"/>
        <v>J=</v>
      </c>
      <c r="S1599" s="71">
        <f t="shared" si="473"/>
        <v>45733</v>
      </c>
    </row>
    <row r="1600" spans="1:19" x14ac:dyDescent="0.15">
      <c r="A1600" s="68">
        <f t="shared" si="457"/>
        <v>45721</v>
      </c>
      <c r="B1600" s="82">
        <f t="shared" ca="1" si="459"/>
        <v>268.55781925000002</v>
      </c>
      <c r="C1600" s="70">
        <f t="shared" si="460"/>
        <v>250</v>
      </c>
      <c r="D1600" s="11">
        <f ca="1">IF(A1600&lt;$B$1,VLOOKUP(A1600,[1]DI!$A$4:$B$15000,2),0)</f>
        <v>0.13150000000000001</v>
      </c>
      <c r="E1600" s="70">
        <f t="shared" ca="1" si="461"/>
        <v>1.0004903700000001</v>
      </c>
      <c r="F1600" s="70">
        <f ca="1">(TRUNC(PRODUCT($E$12:$E1599),16))</f>
        <v>1.50543248232505</v>
      </c>
      <c r="G1600" s="70">
        <f t="shared" ca="1" si="462"/>
        <v>1.4310335130179199</v>
      </c>
      <c r="H1600" s="70">
        <f t="shared" ca="1" si="463"/>
        <v>1.0519896799999999</v>
      </c>
      <c r="I1600" s="69">
        <f t="shared" si="458"/>
        <v>4.65E-2</v>
      </c>
      <c r="J1600" s="71">
        <f t="shared" si="464"/>
        <v>45551</v>
      </c>
      <c r="K1600" s="72">
        <f t="shared" si="465"/>
        <v>116</v>
      </c>
      <c r="L1600" s="73">
        <f t="shared" si="466"/>
        <v>116</v>
      </c>
      <c r="M1600" s="74">
        <f t="shared" si="467"/>
        <v>1.0211424099999999</v>
      </c>
      <c r="N1600" s="74">
        <f t="shared" ca="1" si="468"/>
        <v>1.074231277</v>
      </c>
      <c r="O1600" s="73">
        <f t="shared" si="469"/>
        <v>0</v>
      </c>
      <c r="P1600" s="70">
        <f t="shared" ca="1" si="470"/>
        <v>18.557819250000001</v>
      </c>
      <c r="Q1600" s="70">
        <f t="shared" si="471"/>
        <v>0</v>
      </c>
      <c r="R1600" s="75" t="str">
        <f t="shared" si="472"/>
        <v>J=</v>
      </c>
      <c r="S1600" s="71">
        <f t="shared" si="473"/>
        <v>45733</v>
      </c>
    </row>
    <row r="1601" spans="1:19" x14ac:dyDescent="0.15">
      <c r="A1601" s="68">
        <f t="shared" si="457"/>
        <v>45722</v>
      </c>
      <c r="B1601" s="82">
        <f t="shared" ca="1" si="459"/>
        <v>268.73797675000003</v>
      </c>
      <c r="C1601" s="70">
        <f t="shared" si="460"/>
        <v>250</v>
      </c>
      <c r="D1601" s="11">
        <f ca="1">IF(A1601&lt;$B$1,VLOOKUP(A1601,[1]DI!$A$4:$B$15000,2),0)</f>
        <v>0.13150000000000001</v>
      </c>
      <c r="E1601" s="70">
        <f t="shared" ca="1" si="461"/>
        <v>1.0004903700000001</v>
      </c>
      <c r="F1601" s="70">
        <f ca="1">(TRUNC(PRODUCT($E$12:$E1600),16))</f>
        <v>1.5061707012514101</v>
      </c>
      <c r="G1601" s="70">
        <f t="shared" ca="1" si="462"/>
        <v>1.4310335130179199</v>
      </c>
      <c r="H1601" s="70">
        <f t="shared" ca="1" si="463"/>
        <v>1.0525055400000001</v>
      </c>
      <c r="I1601" s="69">
        <f t="shared" si="458"/>
        <v>4.65E-2</v>
      </c>
      <c r="J1601" s="71">
        <f t="shared" si="464"/>
        <v>45551</v>
      </c>
      <c r="K1601" s="72">
        <f t="shared" si="465"/>
        <v>117</v>
      </c>
      <c r="L1601" s="73">
        <f t="shared" si="466"/>
        <v>117</v>
      </c>
      <c r="M1601" s="74">
        <f t="shared" si="467"/>
        <v>1.021326602</v>
      </c>
      <c r="N1601" s="74">
        <f t="shared" ca="1" si="468"/>
        <v>1.074951907</v>
      </c>
      <c r="O1601" s="73">
        <f t="shared" si="469"/>
        <v>0</v>
      </c>
      <c r="P1601" s="70">
        <f t="shared" ca="1" si="470"/>
        <v>18.737976750000001</v>
      </c>
      <c r="Q1601" s="70">
        <f t="shared" si="471"/>
        <v>0</v>
      </c>
      <c r="R1601" s="75" t="str">
        <f t="shared" si="472"/>
        <v>J=</v>
      </c>
      <c r="S1601" s="71">
        <f t="shared" si="473"/>
        <v>45733</v>
      </c>
    </row>
    <row r="1602" spans="1:19" x14ac:dyDescent="0.15">
      <c r="A1602" s="68">
        <f t="shared" si="457"/>
        <v>45723</v>
      </c>
      <c r="B1602" s="82">
        <f t="shared" ca="1" si="459"/>
        <v>268.91825675000001</v>
      </c>
      <c r="C1602" s="70">
        <f t="shared" si="460"/>
        <v>250</v>
      </c>
      <c r="D1602" s="11">
        <f ca="1">IF(A1602&lt;$B$1,VLOOKUP(A1602,[1]DI!$A$4:$B$15000,2),0)</f>
        <v>0.13150000000000001</v>
      </c>
      <c r="E1602" s="70">
        <f t="shared" ca="1" si="461"/>
        <v>1.0004903700000001</v>
      </c>
      <c r="F1602" s="70">
        <f ca="1">(TRUNC(PRODUCT($E$12:$E1601),16))</f>
        <v>1.50690928217818</v>
      </c>
      <c r="G1602" s="70">
        <f t="shared" ca="1" si="462"/>
        <v>1.4310335130179199</v>
      </c>
      <c r="H1602" s="70">
        <f t="shared" ca="1" si="463"/>
        <v>1.05302166</v>
      </c>
      <c r="I1602" s="69">
        <f t="shared" si="458"/>
        <v>4.65E-2</v>
      </c>
      <c r="J1602" s="71">
        <f t="shared" si="464"/>
        <v>45551</v>
      </c>
      <c r="K1602" s="72">
        <f t="shared" si="465"/>
        <v>118</v>
      </c>
      <c r="L1602" s="73">
        <f t="shared" si="466"/>
        <v>118</v>
      </c>
      <c r="M1602" s="74">
        <f t="shared" si="467"/>
        <v>1.021510827</v>
      </c>
      <c r="N1602" s="74">
        <f t="shared" ca="1" si="468"/>
        <v>1.0756730269999999</v>
      </c>
      <c r="O1602" s="73">
        <f t="shared" si="469"/>
        <v>0</v>
      </c>
      <c r="P1602" s="70">
        <f t="shared" ca="1" si="470"/>
        <v>18.918256750000001</v>
      </c>
      <c r="Q1602" s="70">
        <f t="shared" si="471"/>
        <v>0</v>
      </c>
      <c r="R1602" s="75" t="str">
        <f t="shared" si="472"/>
        <v>J=</v>
      </c>
      <c r="S1602" s="71">
        <f t="shared" si="473"/>
        <v>45733</v>
      </c>
    </row>
    <row r="1603" spans="1:19" x14ac:dyDescent="0.15">
      <c r="A1603" s="68">
        <f t="shared" si="457"/>
        <v>45724</v>
      </c>
      <c r="B1603" s="82">
        <f t="shared" ca="1" si="459"/>
        <v>269.09865674999998</v>
      </c>
      <c r="C1603" s="70">
        <f t="shared" si="460"/>
        <v>250</v>
      </c>
      <c r="D1603" s="11">
        <f ca="1">IF(A1603&lt;$B$1,VLOOKUP(A1603,[1]DI!$A$4:$B$15000,2),0)</f>
        <v>0</v>
      </c>
      <c r="E1603" s="70">
        <f t="shared" ca="1" si="461"/>
        <v>1</v>
      </c>
      <c r="F1603" s="70">
        <f ca="1">(TRUNC(PRODUCT($E$12:$E1602),16))</f>
        <v>1.50764822528289</v>
      </c>
      <c r="G1603" s="70">
        <f t="shared" ca="1" si="462"/>
        <v>1.4310335130179199</v>
      </c>
      <c r="H1603" s="70">
        <f t="shared" ca="1" si="463"/>
        <v>1.0535380299999999</v>
      </c>
      <c r="I1603" s="69">
        <f t="shared" si="458"/>
        <v>4.65E-2</v>
      </c>
      <c r="J1603" s="71">
        <f t="shared" si="464"/>
        <v>45551</v>
      </c>
      <c r="K1603" s="72">
        <f t="shared" si="465"/>
        <v>118</v>
      </c>
      <c r="L1603" s="73">
        <f t="shared" si="466"/>
        <v>119</v>
      </c>
      <c r="M1603" s="74">
        <f t="shared" si="467"/>
        <v>1.0216950849999999</v>
      </c>
      <c r="N1603" s="74">
        <f t="shared" ca="1" si="468"/>
        <v>1.076394627</v>
      </c>
      <c r="O1603" s="73">
        <f t="shared" si="469"/>
        <v>0</v>
      </c>
      <c r="P1603" s="70">
        <f t="shared" ca="1" si="470"/>
        <v>19.09865675</v>
      </c>
      <c r="Q1603" s="70">
        <f t="shared" si="471"/>
        <v>0</v>
      </c>
      <c r="R1603" s="75" t="str">
        <f t="shared" si="472"/>
        <v>J=</v>
      </c>
      <c r="S1603" s="71">
        <f t="shared" si="473"/>
        <v>45733</v>
      </c>
    </row>
    <row r="1604" spans="1:19" x14ac:dyDescent="0.15">
      <c r="A1604" s="68">
        <f t="shared" si="457"/>
        <v>45725</v>
      </c>
      <c r="B1604" s="82">
        <f t="shared" ca="1" si="459"/>
        <v>269.09865674999998</v>
      </c>
      <c r="C1604" s="70">
        <f t="shared" si="460"/>
        <v>250</v>
      </c>
      <c r="D1604" s="11">
        <f ca="1">IF(A1604&lt;$B$1,VLOOKUP(A1604,[1]DI!$A$4:$B$15000,2),0)</f>
        <v>0</v>
      </c>
      <c r="E1604" s="70">
        <f t="shared" ca="1" si="461"/>
        <v>1</v>
      </c>
      <c r="F1604" s="70">
        <f ca="1">(TRUNC(PRODUCT($E$12:$E1603),16))</f>
        <v>1.50764822528289</v>
      </c>
      <c r="G1604" s="70">
        <f t="shared" ca="1" si="462"/>
        <v>1.4310335130179199</v>
      </c>
      <c r="H1604" s="70">
        <f t="shared" ca="1" si="463"/>
        <v>1.0535380299999999</v>
      </c>
      <c r="I1604" s="69">
        <f t="shared" si="458"/>
        <v>4.65E-2</v>
      </c>
      <c r="J1604" s="71">
        <f t="shared" si="464"/>
        <v>45551</v>
      </c>
      <c r="K1604" s="72">
        <f t="shared" si="465"/>
        <v>118</v>
      </c>
      <c r="L1604" s="73">
        <f t="shared" si="466"/>
        <v>119</v>
      </c>
      <c r="M1604" s="74">
        <f t="shared" si="467"/>
        <v>1.0216950849999999</v>
      </c>
      <c r="N1604" s="74">
        <f t="shared" ca="1" si="468"/>
        <v>1.076394627</v>
      </c>
      <c r="O1604" s="73">
        <f t="shared" si="469"/>
        <v>0</v>
      </c>
      <c r="P1604" s="70">
        <f t="shared" ca="1" si="470"/>
        <v>19.09865675</v>
      </c>
      <c r="Q1604" s="70">
        <f t="shared" si="471"/>
        <v>0</v>
      </c>
      <c r="R1604" s="75" t="str">
        <f t="shared" si="472"/>
        <v>J=</v>
      </c>
      <c r="S1604" s="71">
        <f t="shared" si="473"/>
        <v>45733</v>
      </c>
    </row>
    <row r="1605" spans="1:19" x14ac:dyDescent="0.15">
      <c r="A1605" s="68">
        <f t="shared" si="457"/>
        <v>45726</v>
      </c>
      <c r="B1605" s="82">
        <f t="shared" ca="1" si="459"/>
        <v>269.09865674999998</v>
      </c>
      <c r="C1605" s="70">
        <f t="shared" si="460"/>
        <v>250</v>
      </c>
      <c r="D1605" s="11">
        <f ca="1">IF(A1605&lt;$B$1,VLOOKUP(A1605,[1]DI!$A$4:$B$15000,2),0)</f>
        <v>0.13150000000000001</v>
      </c>
      <c r="E1605" s="70">
        <f t="shared" ca="1" si="461"/>
        <v>1.0004903700000001</v>
      </c>
      <c r="F1605" s="70">
        <f ca="1">(TRUNC(PRODUCT($E$12:$E1604),16))</f>
        <v>1.50764822528289</v>
      </c>
      <c r="G1605" s="70">
        <f t="shared" ca="1" si="462"/>
        <v>1.4310335130179199</v>
      </c>
      <c r="H1605" s="70">
        <f t="shared" ca="1" si="463"/>
        <v>1.0535380299999999</v>
      </c>
      <c r="I1605" s="69">
        <f t="shared" si="458"/>
        <v>4.65E-2</v>
      </c>
      <c r="J1605" s="71">
        <f t="shared" si="464"/>
        <v>45551</v>
      </c>
      <c r="K1605" s="72">
        <f t="shared" si="465"/>
        <v>119</v>
      </c>
      <c r="L1605" s="73">
        <f t="shared" si="466"/>
        <v>119</v>
      </c>
      <c r="M1605" s="74">
        <f t="shared" si="467"/>
        <v>1.0216950849999999</v>
      </c>
      <c r="N1605" s="74">
        <f t="shared" ca="1" si="468"/>
        <v>1.076394627</v>
      </c>
      <c r="O1605" s="73">
        <f t="shared" si="469"/>
        <v>0</v>
      </c>
      <c r="P1605" s="70">
        <f t="shared" ca="1" si="470"/>
        <v>19.09865675</v>
      </c>
      <c r="Q1605" s="70">
        <f t="shared" si="471"/>
        <v>0</v>
      </c>
      <c r="R1605" s="75" t="str">
        <f t="shared" si="472"/>
        <v>J=</v>
      </c>
      <c r="S1605" s="71">
        <f t="shared" si="473"/>
        <v>45733</v>
      </c>
    </row>
    <row r="1606" spans="1:19" x14ac:dyDescent="0.15">
      <c r="A1606" s="68">
        <f t="shared" si="457"/>
        <v>45727</v>
      </c>
      <c r="B1606" s="82">
        <f t="shared" ca="1" si="459"/>
        <v>269.27917724999998</v>
      </c>
      <c r="C1606" s="70">
        <f t="shared" si="460"/>
        <v>250</v>
      </c>
      <c r="D1606" s="11">
        <f ca="1">IF(A1606&lt;$B$1,VLOOKUP(A1606,[1]DI!$A$4:$B$15000,2),0)</f>
        <v>0.13150000000000001</v>
      </c>
      <c r="E1606" s="70">
        <f t="shared" ca="1" si="461"/>
        <v>1.0004903700000001</v>
      </c>
      <c r="F1606" s="70">
        <f ca="1">(TRUNC(PRODUCT($E$12:$E1605),16))</f>
        <v>1.50838753074312</v>
      </c>
      <c r="G1606" s="70">
        <f t="shared" ca="1" si="462"/>
        <v>1.4310335130179199</v>
      </c>
      <c r="H1606" s="70">
        <f t="shared" ca="1" si="463"/>
        <v>1.0540546500000001</v>
      </c>
      <c r="I1606" s="69">
        <f t="shared" si="458"/>
        <v>4.65E-2</v>
      </c>
      <c r="J1606" s="71">
        <f t="shared" si="464"/>
        <v>45551</v>
      </c>
      <c r="K1606" s="72">
        <f t="shared" si="465"/>
        <v>120</v>
      </c>
      <c r="L1606" s="73">
        <f t="shared" si="466"/>
        <v>120</v>
      </c>
      <c r="M1606" s="74">
        <f t="shared" si="467"/>
        <v>1.0218793770000001</v>
      </c>
      <c r="N1606" s="74">
        <f t="shared" ca="1" si="468"/>
        <v>1.077116709</v>
      </c>
      <c r="O1606" s="73">
        <f t="shared" si="469"/>
        <v>0</v>
      </c>
      <c r="P1606" s="70">
        <f t="shared" ca="1" si="470"/>
        <v>19.27917725</v>
      </c>
      <c r="Q1606" s="70">
        <f t="shared" si="471"/>
        <v>0</v>
      </c>
      <c r="R1606" s="75" t="str">
        <f t="shared" si="472"/>
        <v>J=</v>
      </c>
      <c r="S1606" s="71">
        <f t="shared" si="473"/>
        <v>45733</v>
      </c>
    </row>
    <row r="1607" spans="1:19" x14ac:dyDescent="0.15">
      <c r="A1607" s="68">
        <f t="shared" si="457"/>
        <v>45728</v>
      </c>
      <c r="B1607" s="82">
        <f t="shared" ca="1" si="459"/>
        <v>269.45982049999998</v>
      </c>
      <c r="C1607" s="70">
        <f t="shared" si="460"/>
        <v>250</v>
      </c>
      <c r="D1607" s="11">
        <f ca="1">IF(A1607&lt;$B$1,VLOOKUP(A1607,[1]DI!$A$4:$B$15000,2),0)</f>
        <v>0.13150000000000001</v>
      </c>
      <c r="E1607" s="70">
        <f t="shared" ca="1" si="461"/>
        <v>1.0004903700000001</v>
      </c>
      <c r="F1607" s="70">
        <f ca="1">(TRUNC(PRODUCT($E$12:$E1606),16))</f>
        <v>1.50912719873657</v>
      </c>
      <c r="G1607" s="70">
        <f t="shared" ca="1" si="462"/>
        <v>1.4310335130179199</v>
      </c>
      <c r="H1607" s="70">
        <f t="shared" ca="1" si="463"/>
        <v>1.05457153</v>
      </c>
      <c r="I1607" s="69">
        <f t="shared" si="458"/>
        <v>4.65E-2</v>
      </c>
      <c r="J1607" s="71">
        <f t="shared" si="464"/>
        <v>45551</v>
      </c>
      <c r="K1607" s="72">
        <f t="shared" si="465"/>
        <v>121</v>
      </c>
      <c r="L1607" s="73">
        <f t="shared" si="466"/>
        <v>121</v>
      </c>
      <c r="M1607" s="74">
        <f t="shared" si="467"/>
        <v>1.0220637020000001</v>
      </c>
      <c r="N1607" s="74">
        <f t="shared" ca="1" si="468"/>
        <v>1.077839282</v>
      </c>
      <c r="O1607" s="73">
        <f t="shared" si="469"/>
        <v>0</v>
      </c>
      <c r="P1607" s="70">
        <f t="shared" ca="1" si="470"/>
        <v>19.459820499999999</v>
      </c>
      <c r="Q1607" s="70">
        <f t="shared" si="471"/>
        <v>0</v>
      </c>
      <c r="R1607" s="75" t="str">
        <f t="shared" si="472"/>
        <v>J=</v>
      </c>
      <c r="S1607" s="71">
        <f t="shared" si="473"/>
        <v>45733</v>
      </c>
    </row>
    <row r="1608" spans="1:19" x14ac:dyDescent="0.15">
      <c r="A1608" s="68">
        <f t="shared" si="457"/>
        <v>45729</v>
      </c>
      <c r="B1608" s="82">
        <f t="shared" ca="1" si="459"/>
        <v>269.64058399999999</v>
      </c>
      <c r="C1608" s="70">
        <f t="shared" si="460"/>
        <v>250</v>
      </c>
      <c r="D1608" s="11">
        <f ca="1">IF(A1608&lt;$B$1,VLOOKUP(A1608,[1]DI!$A$4:$B$15000,2),0)</f>
        <v>0.13150000000000001</v>
      </c>
      <c r="E1608" s="70">
        <f t="shared" ca="1" si="461"/>
        <v>1.0004903700000001</v>
      </c>
      <c r="F1608" s="70">
        <f ca="1">(TRUNC(PRODUCT($E$12:$E1607),16))</f>
        <v>1.50986722944101</v>
      </c>
      <c r="G1608" s="70">
        <f t="shared" ca="1" si="462"/>
        <v>1.4310335130179199</v>
      </c>
      <c r="H1608" s="70">
        <f t="shared" ca="1" si="463"/>
        <v>1.05508866</v>
      </c>
      <c r="I1608" s="69">
        <f t="shared" si="458"/>
        <v>4.65E-2</v>
      </c>
      <c r="J1608" s="71">
        <f t="shared" si="464"/>
        <v>45551</v>
      </c>
      <c r="K1608" s="72">
        <f t="shared" si="465"/>
        <v>122</v>
      </c>
      <c r="L1608" s="73">
        <f t="shared" si="466"/>
        <v>122</v>
      </c>
      <c r="M1608" s="74">
        <f t="shared" si="467"/>
        <v>1.0222480599999999</v>
      </c>
      <c r="N1608" s="74">
        <f t="shared" ca="1" si="468"/>
        <v>1.0785623360000001</v>
      </c>
      <c r="O1608" s="73">
        <f t="shared" si="469"/>
        <v>0</v>
      </c>
      <c r="P1608" s="70">
        <f t="shared" ca="1" si="470"/>
        <v>19.640584</v>
      </c>
      <c r="Q1608" s="70">
        <f t="shared" si="471"/>
        <v>0</v>
      </c>
      <c r="R1608" s="75" t="str">
        <f t="shared" si="472"/>
        <v>J=</v>
      </c>
      <c r="S1608" s="71">
        <f t="shared" si="473"/>
        <v>45733</v>
      </c>
    </row>
    <row r="1609" spans="1:19" x14ac:dyDescent="0.15">
      <c r="A1609" s="68">
        <f t="shared" si="457"/>
        <v>45730</v>
      </c>
      <c r="B1609" s="82">
        <f t="shared" ca="1" si="459"/>
        <v>269.82146799999998</v>
      </c>
      <c r="C1609" s="70">
        <f t="shared" si="460"/>
        <v>250</v>
      </c>
      <c r="D1609" s="11">
        <f ca="1">IF(A1609&lt;$B$1,VLOOKUP(A1609,[1]DI!$A$4:$B$15000,2),0)</f>
        <v>0.13150000000000001</v>
      </c>
      <c r="E1609" s="70">
        <f t="shared" ca="1" si="461"/>
        <v>1.0004903700000001</v>
      </c>
      <c r="F1609" s="70">
        <f ca="1">(TRUNC(PRODUCT($E$12:$E1608),16))</f>
        <v>1.51060762303431</v>
      </c>
      <c r="G1609" s="70">
        <f t="shared" ca="1" si="462"/>
        <v>1.4310335130179199</v>
      </c>
      <c r="H1609" s="70">
        <f t="shared" ca="1" si="463"/>
        <v>1.05560604</v>
      </c>
      <c r="I1609" s="69">
        <f t="shared" si="458"/>
        <v>4.65E-2</v>
      </c>
      <c r="J1609" s="71">
        <f t="shared" si="464"/>
        <v>45551</v>
      </c>
      <c r="K1609" s="72">
        <f t="shared" si="465"/>
        <v>123</v>
      </c>
      <c r="L1609" s="73">
        <f t="shared" si="466"/>
        <v>123</v>
      </c>
      <c r="M1609" s="74">
        <f t="shared" si="467"/>
        <v>1.0224324520000001</v>
      </c>
      <c r="N1609" s="74">
        <f t="shared" ca="1" si="468"/>
        <v>1.079285872</v>
      </c>
      <c r="O1609" s="73">
        <f t="shared" si="469"/>
        <v>0</v>
      </c>
      <c r="P1609" s="70">
        <f t="shared" ca="1" si="470"/>
        <v>19.821467999999999</v>
      </c>
      <c r="Q1609" s="70">
        <f t="shared" si="471"/>
        <v>0</v>
      </c>
      <c r="R1609" s="75" t="str">
        <f t="shared" si="472"/>
        <v>J=</v>
      </c>
      <c r="S1609" s="71">
        <f t="shared" si="473"/>
        <v>45733</v>
      </c>
    </row>
    <row r="1610" spans="1:19" x14ac:dyDescent="0.15">
      <c r="A1610" s="68">
        <f t="shared" si="457"/>
        <v>45731</v>
      </c>
      <c r="B1610" s="82">
        <f t="shared" ca="1" si="459"/>
        <v>270.00247474999998</v>
      </c>
      <c r="C1610" s="70">
        <f t="shared" si="460"/>
        <v>250</v>
      </c>
      <c r="D1610" s="11">
        <f ca="1">IF(A1610&lt;$B$1,VLOOKUP(A1610,[1]DI!$A$4:$B$15000,2),0)</f>
        <v>0</v>
      </c>
      <c r="E1610" s="70">
        <f t="shared" ca="1" si="461"/>
        <v>1</v>
      </c>
      <c r="F1610" s="70">
        <f ca="1">(TRUNC(PRODUCT($E$12:$E1609),16))</f>
        <v>1.51134837969442</v>
      </c>
      <c r="G1610" s="70">
        <f t="shared" ca="1" si="462"/>
        <v>1.4310335130179199</v>
      </c>
      <c r="H1610" s="70">
        <f t="shared" ca="1" si="463"/>
        <v>1.05612368</v>
      </c>
      <c r="I1610" s="69">
        <f t="shared" si="458"/>
        <v>4.65E-2</v>
      </c>
      <c r="J1610" s="71">
        <f t="shared" si="464"/>
        <v>45551</v>
      </c>
      <c r="K1610" s="72">
        <f t="shared" si="465"/>
        <v>123</v>
      </c>
      <c r="L1610" s="73">
        <f t="shared" si="466"/>
        <v>124</v>
      </c>
      <c r="M1610" s="74">
        <f t="shared" si="467"/>
        <v>1.0226168769999999</v>
      </c>
      <c r="N1610" s="74">
        <f t="shared" ca="1" si="468"/>
        <v>1.080009899</v>
      </c>
      <c r="O1610" s="73">
        <f t="shared" si="469"/>
        <v>0</v>
      </c>
      <c r="P1610" s="70">
        <f t="shared" ca="1" si="470"/>
        <v>20.002474750000001</v>
      </c>
      <c r="Q1610" s="70">
        <f t="shared" si="471"/>
        <v>0</v>
      </c>
      <c r="R1610" s="75" t="str">
        <f t="shared" si="472"/>
        <v>J=</v>
      </c>
      <c r="S1610" s="71">
        <f t="shared" si="473"/>
        <v>45733</v>
      </c>
    </row>
    <row r="1611" spans="1:19" x14ac:dyDescent="0.15">
      <c r="A1611" s="68">
        <f t="shared" si="457"/>
        <v>45732</v>
      </c>
      <c r="B1611" s="82">
        <f t="shared" ca="1" si="459"/>
        <v>270.00247474999998</v>
      </c>
      <c r="C1611" s="70">
        <f t="shared" si="460"/>
        <v>250</v>
      </c>
      <c r="D1611" s="11">
        <f ca="1">IF(A1611&lt;$B$1,VLOOKUP(A1611,[1]DI!$A$4:$B$15000,2),0)</f>
        <v>0</v>
      </c>
      <c r="E1611" s="70">
        <f t="shared" ca="1" si="461"/>
        <v>1</v>
      </c>
      <c r="F1611" s="70">
        <f ca="1">(TRUNC(PRODUCT($E$12:$E1610),16))</f>
        <v>1.51134837969442</v>
      </c>
      <c r="G1611" s="70">
        <f t="shared" ca="1" si="462"/>
        <v>1.4310335130179199</v>
      </c>
      <c r="H1611" s="70">
        <f t="shared" ca="1" si="463"/>
        <v>1.05612368</v>
      </c>
      <c r="I1611" s="69">
        <f t="shared" si="458"/>
        <v>4.65E-2</v>
      </c>
      <c r="J1611" s="71">
        <f t="shared" si="464"/>
        <v>45551</v>
      </c>
      <c r="K1611" s="72">
        <f t="shared" si="465"/>
        <v>123</v>
      </c>
      <c r="L1611" s="73">
        <f t="shared" si="466"/>
        <v>124</v>
      </c>
      <c r="M1611" s="74">
        <f t="shared" si="467"/>
        <v>1.0226168769999999</v>
      </c>
      <c r="N1611" s="74">
        <f t="shared" ca="1" si="468"/>
        <v>1.080009899</v>
      </c>
      <c r="O1611" s="73">
        <f t="shared" si="469"/>
        <v>0</v>
      </c>
      <c r="P1611" s="70">
        <f t="shared" ca="1" si="470"/>
        <v>20.002474750000001</v>
      </c>
      <c r="Q1611" s="70">
        <f t="shared" si="471"/>
        <v>0</v>
      </c>
      <c r="R1611" s="75" t="str">
        <f t="shared" si="472"/>
        <v>J=</v>
      </c>
      <c r="S1611" s="71">
        <f t="shared" si="473"/>
        <v>45733</v>
      </c>
    </row>
    <row r="1612" spans="1:19" x14ac:dyDescent="0.15">
      <c r="A1612" s="68">
        <f t="shared" si="457"/>
        <v>45733</v>
      </c>
      <c r="B1612" s="82">
        <f t="shared" ca="1" si="459"/>
        <v>270.00247474999998</v>
      </c>
      <c r="C1612" s="70">
        <f t="shared" si="460"/>
        <v>250</v>
      </c>
      <c r="D1612" s="11">
        <f ca="1">IF(A1612&lt;$B$1,VLOOKUP(A1612,[1]DI!$A$4:$B$15000,2),0)</f>
        <v>0.13150000000000001</v>
      </c>
      <c r="E1612" s="70">
        <f t="shared" ca="1" si="461"/>
        <v>1.0004903700000001</v>
      </c>
      <c r="F1612" s="70">
        <f ca="1">(TRUNC(PRODUCT($E$12:$E1611),16))</f>
        <v>1.51134837969442</v>
      </c>
      <c r="G1612" s="70">
        <f t="shared" ca="1" si="462"/>
        <v>1.4310335130179199</v>
      </c>
      <c r="H1612" s="70">
        <f t="shared" ca="1" si="463"/>
        <v>1.05612368</v>
      </c>
      <c r="I1612" s="69">
        <f t="shared" si="458"/>
        <v>4.65E-2</v>
      </c>
      <c r="J1612" s="71">
        <f t="shared" si="464"/>
        <v>45551</v>
      </c>
      <c r="K1612" s="72">
        <f t="shared" si="465"/>
        <v>124</v>
      </c>
      <c r="L1612" s="73">
        <f t="shared" si="466"/>
        <v>124</v>
      </c>
      <c r="M1612" s="74">
        <f t="shared" si="467"/>
        <v>1.0226168769999999</v>
      </c>
      <c r="N1612" s="74">
        <f t="shared" ca="1" si="468"/>
        <v>1.080009899</v>
      </c>
      <c r="O1612" s="73">
        <f t="shared" si="469"/>
        <v>9</v>
      </c>
      <c r="P1612" s="70">
        <f t="shared" ca="1" si="470"/>
        <v>20.002474750000001</v>
      </c>
      <c r="Q1612" s="70">
        <f t="shared" si="471"/>
        <v>0</v>
      </c>
      <c r="R1612" s="75" t="str">
        <f t="shared" si="472"/>
        <v>J=</v>
      </c>
      <c r="S1612" s="71">
        <f t="shared" si="473"/>
        <v>45733</v>
      </c>
    </row>
    <row r="1613" spans="1:19" x14ac:dyDescent="0.15">
      <c r="A1613" s="68">
        <f t="shared" ref="A1613:A1676" si="474">(A1612+1)</f>
        <v>45734</v>
      </c>
      <c r="B1613" s="82">
        <f t="shared" ca="1" si="459"/>
        <v>250.167709</v>
      </c>
      <c r="C1613" s="70">
        <f t="shared" si="460"/>
        <v>250</v>
      </c>
      <c r="D1613" s="11">
        <f ca="1">IF(A1613&lt;$B$1,VLOOKUP(A1613,[1]DI!$A$4:$B$15000,2),0)</f>
        <v>0.13150000000000001</v>
      </c>
      <c r="E1613" s="70">
        <f t="shared" ca="1" si="461"/>
        <v>1.0004903700000001</v>
      </c>
      <c r="F1613" s="70">
        <f ca="1">(TRUNC(PRODUCT($E$12:$E1612),16))</f>
        <v>1.5120894995993699</v>
      </c>
      <c r="G1613" s="70">
        <f t="shared" ca="1" si="462"/>
        <v>1.51134837969442</v>
      </c>
      <c r="H1613" s="70">
        <f t="shared" ca="1" si="463"/>
        <v>1.0004903700000001</v>
      </c>
      <c r="I1613" s="69">
        <f t="shared" ref="I1613:I1676" si="475">I1612</f>
        <v>4.65E-2</v>
      </c>
      <c r="J1613" s="71">
        <f t="shared" si="464"/>
        <v>45733</v>
      </c>
      <c r="K1613" s="72">
        <f t="shared" si="465"/>
        <v>1</v>
      </c>
      <c r="L1613" s="73">
        <f t="shared" si="466"/>
        <v>1</v>
      </c>
      <c r="M1613" s="74">
        <f t="shared" si="467"/>
        <v>1.000180378</v>
      </c>
      <c r="N1613" s="74">
        <f t="shared" ca="1" si="468"/>
        <v>1.0006708360000001</v>
      </c>
      <c r="O1613" s="73">
        <f t="shared" si="469"/>
        <v>0</v>
      </c>
      <c r="P1613" s="70">
        <f t="shared" ca="1" si="470"/>
        <v>0.167709</v>
      </c>
      <c r="Q1613" s="70">
        <f t="shared" si="471"/>
        <v>0</v>
      </c>
      <c r="R1613" s="75" t="str">
        <f t="shared" si="472"/>
        <v>A+J=</v>
      </c>
      <c r="S1613" s="71">
        <f t="shared" si="473"/>
        <v>45915</v>
      </c>
    </row>
    <row r="1614" spans="1:19" x14ac:dyDescent="0.15">
      <c r="A1614" s="68">
        <f t="shared" si="474"/>
        <v>45735</v>
      </c>
      <c r="B1614" s="82">
        <f t="shared" ca="1" si="459"/>
        <v>250.33553074</v>
      </c>
      <c r="C1614" s="70">
        <f t="shared" si="460"/>
        <v>250</v>
      </c>
      <c r="D1614" s="11">
        <f ca="1">IF(A1614&lt;$B$1,VLOOKUP(A1614,[1]DI!$A$4:$B$15000,2),0)</f>
        <v>0.13150000000000001</v>
      </c>
      <c r="E1614" s="70">
        <f t="shared" ca="1" si="461"/>
        <v>1.0004903700000001</v>
      </c>
      <c r="F1614" s="70">
        <f ca="1">(TRUNC(PRODUCT($E$12:$E1613),16))</f>
        <v>1.5128309829272899</v>
      </c>
      <c r="G1614" s="70">
        <f t="shared" ca="1" si="462"/>
        <v>1.51134837969442</v>
      </c>
      <c r="H1614" s="70">
        <f t="shared" ca="1" si="463"/>
        <v>1.00098098</v>
      </c>
      <c r="I1614" s="69">
        <f t="shared" si="475"/>
        <v>4.65E-2</v>
      </c>
      <c r="J1614" s="71">
        <f t="shared" si="464"/>
        <v>45733</v>
      </c>
      <c r="K1614" s="72">
        <f t="shared" si="465"/>
        <v>2</v>
      </c>
      <c r="L1614" s="73">
        <f t="shared" si="466"/>
        <v>2</v>
      </c>
      <c r="M1614" s="74">
        <f t="shared" si="467"/>
        <v>1.0003607889999999</v>
      </c>
      <c r="N1614" s="74">
        <f t="shared" ca="1" si="468"/>
        <v>1.0013421229999999</v>
      </c>
      <c r="O1614" s="73">
        <f t="shared" si="469"/>
        <v>0</v>
      </c>
      <c r="P1614" s="70">
        <f t="shared" ca="1" si="470"/>
        <v>0.33553073999999999</v>
      </c>
      <c r="Q1614" s="70">
        <f t="shared" si="471"/>
        <v>0</v>
      </c>
      <c r="R1614" s="75" t="str">
        <f t="shared" si="472"/>
        <v>A+J=</v>
      </c>
      <c r="S1614" s="71">
        <f t="shared" si="473"/>
        <v>45915</v>
      </c>
    </row>
    <row r="1615" spans="1:19" x14ac:dyDescent="0.15">
      <c r="A1615" s="68">
        <f t="shared" si="474"/>
        <v>45736</v>
      </c>
      <c r="B1615" s="82">
        <f t="shared" ca="1" si="459"/>
        <v>250.50346499</v>
      </c>
      <c r="C1615" s="70">
        <f t="shared" si="460"/>
        <v>250</v>
      </c>
      <c r="D1615" s="11">
        <f ca="1">IF(A1615&lt;$B$1,VLOOKUP(A1615,[1]DI!$A$4:$B$15000,2),0)</f>
        <v>0.14149999999999999</v>
      </c>
      <c r="E1615" s="70">
        <f t="shared" ca="1" si="461"/>
        <v>1.00052531</v>
      </c>
      <c r="F1615" s="70">
        <f ca="1">(TRUNC(PRODUCT($E$12:$E1614),16))</f>
        <v>1.51357282985639</v>
      </c>
      <c r="G1615" s="70">
        <f t="shared" ca="1" si="462"/>
        <v>1.51134837969442</v>
      </c>
      <c r="H1615" s="70">
        <f t="shared" ca="1" si="463"/>
        <v>1.0014718300000001</v>
      </c>
      <c r="I1615" s="69">
        <f t="shared" si="475"/>
        <v>4.65E-2</v>
      </c>
      <c r="J1615" s="71">
        <f t="shared" si="464"/>
        <v>45733</v>
      </c>
      <c r="K1615" s="72">
        <f t="shared" si="465"/>
        <v>3</v>
      </c>
      <c r="L1615" s="73">
        <f t="shared" si="466"/>
        <v>3</v>
      </c>
      <c r="M1615" s="74">
        <f t="shared" si="467"/>
        <v>1.0005412330000001</v>
      </c>
      <c r="N1615" s="74">
        <f t="shared" ca="1" si="468"/>
        <v>1.0020138599999999</v>
      </c>
      <c r="O1615" s="73">
        <f t="shared" si="469"/>
        <v>0</v>
      </c>
      <c r="P1615" s="70">
        <f t="shared" ca="1" si="470"/>
        <v>0.50346499</v>
      </c>
      <c r="Q1615" s="70">
        <f t="shared" si="471"/>
        <v>0</v>
      </c>
      <c r="R1615" s="75" t="str">
        <f t="shared" si="472"/>
        <v>A+J=</v>
      </c>
      <c r="S1615" s="71">
        <f t="shared" si="473"/>
        <v>45915</v>
      </c>
    </row>
    <row r="1616" spans="1:19" x14ac:dyDescent="0.15">
      <c r="A1616" s="68">
        <f t="shared" si="474"/>
        <v>45737</v>
      </c>
      <c r="B1616" s="82">
        <f t="shared" ca="1" si="459"/>
        <v>250.68026524000001</v>
      </c>
      <c r="C1616" s="70">
        <f t="shared" si="460"/>
        <v>250</v>
      </c>
      <c r="D1616" s="11">
        <f ca="1">IF(A1616&lt;$B$1,VLOOKUP(A1616,[1]DI!$A$4:$B$15000,2),0)</f>
        <v>0.14149999999999999</v>
      </c>
      <c r="E1616" s="70">
        <f t="shared" ca="1" si="461"/>
        <v>1.00052531</v>
      </c>
      <c r="F1616" s="70">
        <f ca="1">(TRUNC(PRODUCT($E$12:$E1615),16))</f>
        <v>1.51436792479964</v>
      </c>
      <c r="G1616" s="70">
        <f t="shared" ca="1" si="462"/>
        <v>1.51134837969442</v>
      </c>
      <c r="H1616" s="70">
        <f t="shared" ca="1" si="463"/>
        <v>1.00199791</v>
      </c>
      <c r="I1616" s="69">
        <f t="shared" si="475"/>
        <v>4.65E-2</v>
      </c>
      <c r="J1616" s="71">
        <f t="shared" si="464"/>
        <v>45733</v>
      </c>
      <c r="K1616" s="72">
        <f t="shared" si="465"/>
        <v>4</v>
      </c>
      <c r="L1616" s="73">
        <f t="shared" si="466"/>
        <v>4</v>
      </c>
      <c r="M1616" s="74">
        <f t="shared" si="467"/>
        <v>1.000721709</v>
      </c>
      <c r="N1616" s="74">
        <f t="shared" ca="1" si="468"/>
        <v>1.0027210609999999</v>
      </c>
      <c r="O1616" s="73">
        <f t="shared" si="469"/>
        <v>0</v>
      </c>
      <c r="P1616" s="70">
        <f t="shared" ca="1" si="470"/>
        <v>0.68026523999999999</v>
      </c>
      <c r="Q1616" s="70">
        <f t="shared" si="471"/>
        <v>0</v>
      </c>
      <c r="R1616" s="75" t="str">
        <f t="shared" si="472"/>
        <v>A+J=</v>
      </c>
      <c r="S1616" s="71">
        <f t="shared" si="473"/>
        <v>45915</v>
      </c>
    </row>
    <row r="1617" spans="1:19" x14ac:dyDescent="0.15">
      <c r="A1617" s="68">
        <f t="shared" si="474"/>
        <v>45738</v>
      </c>
      <c r="B1617" s="82">
        <f t="shared" ca="1" si="459"/>
        <v>250.85719125</v>
      </c>
      <c r="C1617" s="70">
        <f t="shared" si="460"/>
        <v>250</v>
      </c>
      <c r="D1617" s="11">
        <f ca="1">IF(A1617&lt;$B$1,VLOOKUP(A1617,[1]DI!$A$4:$B$15000,2),0)</f>
        <v>0</v>
      </c>
      <c r="E1617" s="70">
        <f t="shared" ca="1" si="461"/>
        <v>1</v>
      </c>
      <c r="F1617" s="70">
        <f ca="1">(TRUNC(PRODUCT($E$12:$E1616),16))</f>
        <v>1.51516343741422</v>
      </c>
      <c r="G1617" s="70">
        <f t="shared" ca="1" si="462"/>
        <v>1.51134837969442</v>
      </c>
      <c r="H1617" s="70">
        <f t="shared" ca="1" si="463"/>
        <v>1.0025242700000001</v>
      </c>
      <c r="I1617" s="69">
        <f t="shared" si="475"/>
        <v>4.65E-2</v>
      </c>
      <c r="J1617" s="71">
        <f t="shared" si="464"/>
        <v>45733</v>
      </c>
      <c r="K1617" s="72">
        <f t="shared" si="465"/>
        <v>4</v>
      </c>
      <c r="L1617" s="73">
        <f t="shared" si="466"/>
        <v>5</v>
      </c>
      <c r="M1617" s="74">
        <f t="shared" si="467"/>
        <v>1.000902218</v>
      </c>
      <c r="N1617" s="74">
        <f t="shared" ca="1" si="468"/>
        <v>1.003428765</v>
      </c>
      <c r="O1617" s="73">
        <f t="shared" si="469"/>
        <v>0</v>
      </c>
      <c r="P1617" s="70">
        <f t="shared" ca="1" si="470"/>
        <v>0.85719124999999996</v>
      </c>
      <c r="Q1617" s="70">
        <f t="shared" si="471"/>
        <v>0</v>
      </c>
      <c r="R1617" s="75" t="str">
        <f t="shared" si="472"/>
        <v>A+J=</v>
      </c>
      <c r="S1617" s="71">
        <f t="shared" si="473"/>
        <v>45915</v>
      </c>
    </row>
    <row r="1618" spans="1:19" x14ac:dyDescent="0.15">
      <c r="A1618" s="68">
        <f t="shared" si="474"/>
        <v>45739</v>
      </c>
      <c r="B1618" s="82">
        <f t="shared" ca="1" si="459"/>
        <v>250.85719125</v>
      </c>
      <c r="C1618" s="70">
        <f t="shared" si="460"/>
        <v>250</v>
      </c>
      <c r="D1618" s="11">
        <f ca="1">IF(A1618&lt;$B$1,VLOOKUP(A1618,[1]DI!$A$4:$B$15000,2),0)</f>
        <v>0</v>
      </c>
      <c r="E1618" s="70">
        <f t="shared" ca="1" si="461"/>
        <v>1</v>
      </c>
      <c r="F1618" s="70">
        <f ca="1">(TRUNC(PRODUCT($E$12:$E1617),16))</f>
        <v>1.51516343741422</v>
      </c>
      <c r="G1618" s="70">
        <f t="shared" ca="1" si="462"/>
        <v>1.51134837969442</v>
      </c>
      <c r="H1618" s="70">
        <f t="shared" ca="1" si="463"/>
        <v>1.0025242700000001</v>
      </c>
      <c r="I1618" s="69">
        <f t="shared" si="475"/>
        <v>4.65E-2</v>
      </c>
      <c r="J1618" s="71">
        <f t="shared" si="464"/>
        <v>45733</v>
      </c>
      <c r="K1618" s="72">
        <f t="shared" si="465"/>
        <v>4</v>
      </c>
      <c r="L1618" s="73">
        <f t="shared" si="466"/>
        <v>5</v>
      </c>
      <c r="M1618" s="74">
        <f t="shared" si="467"/>
        <v>1.000902218</v>
      </c>
      <c r="N1618" s="74">
        <f t="shared" ca="1" si="468"/>
        <v>1.003428765</v>
      </c>
      <c r="O1618" s="73">
        <f t="shared" si="469"/>
        <v>0</v>
      </c>
      <c r="P1618" s="70">
        <f t="shared" ca="1" si="470"/>
        <v>0.85719124999999996</v>
      </c>
      <c r="Q1618" s="70">
        <f t="shared" si="471"/>
        <v>0</v>
      </c>
      <c r="R1618" s="75" t="str">
        <f t="shared" si="472"/>
        <v>A+J=</v>
      </c>
      <c r="S1618" s="71">
        <f t="shared" si="473"/>
        <v>45915</v>
      </c>
    </row>
    <row r="1619" spans="1:19" x14ac:dyDescent="0.15">
      <c r="A1619" s="68">
        <f t="shared" si="474"/>
        <v>45740</v>
      </c>
      <c r="B1619" s="82">
        <f t="shared" ca="1" si="459"/>
        <v>250.85719125</v>
      </c>
      <c r="C1619" s="70">
        <f t="shared" si="460"/>
        <v>250</v>
      </c>
      <c r="D1619" s="11">
        <f ca="1">IF(A1619&lt;$B$1,VLOOKUP(A1619,[1]DI!$A$4:$B$15000,2),0)</f>
        <v>0.14149999999999999</v>
      </c>
      <c r="E1619" s="70">
        <f t="shared" ca="1" si="461"/>
        <v>1.00052531</v>
      </c>
      <c r="F1619" s="70">
        <f ca="1">(TRUNC(PRODUCT($E$12:$E1618),16))</f>
        <v>1.51516343741422</v>
      </c>
      <c r="G1619" s="70">
        <f t="shared" ca="1" si="462"/>
        <v>1.51134837969442</v>
      </c>
      <c r="H1619" s="70">
        <f t="shared" ca="1" si="463"/>
        <v>1.0025242700000001</v>
      </c>
      <c r="I1619" s="69">
        <f t="shared" si="475"/>
        <v>4.65E-2</v>
      </c>
      <c r="J1619" s="71">
        <f t="shared" si="464"/>
        <v>45733</v>
      </c>
      <c r="K1619" s="72">
        <f t="shared" si="465"/>
        <v>5</v>
      </c>
      <c r="L1619" s="73">
        <f t="shared" si="466"/>
        <v>5</v>
      </c>
      <c r="M1619" s="74">
        <f t="shared" si="467"/>
        <v>1.000902218</v>
      </c>
      <c r="N1619" s="74">
        <f t="shared" ca="1" si="468"/>
        <v>1.003428765</v>
      </c>
      <c r="O1619" s="73">
        <f t="shared" si="469"/>
        <v>0</v>
      </c>
      <c r="P1619" s="70">
        <f t="shared" ca="1" si="470"/>
        <v>0.85719124999999996</v>
      </c>
      <c r="Q1619" s="70">
        <f t="shared" si="471"/>
        <v>0</v>
      </c>
      <c r="R1619" s="75" t="str">
        <f t="shared" si="472"/>
        <v>A+J=</v>
      </c>
      <c r="S1619" s="71">
        <f t="shared" si="473"/>
        <v>45915</v>
      </c>
    </row>
    <row r="1620" spans="1:19" x14ac:dyDescent="0.15">
      <c r="A1620" s="68">
        <f t="shared" si="474"/>
        <v>45741</v>
      </c>
      <c r="B1620" s="82">
        <f t="shared" ca="1" si="459"/>
        <v>251.03424299</v>
      </c>
      <c r="C1620" s="70">
        <f t="shared" si="460"/>
        <v>250</v>
      </c>
      <c r="D1620" s="11">
        <f ca="1">IF(A1620&lt;$B$1,VLOOKUP(A1620,[1]DI!$A$4:$B$15000,2),0)</f>
        <v>0.14149999999999999</v>
      </c>
      <c r="E1620" s="70">
        <f t="shared" ca="1" si="461"/>
        <v>1.00052531</v>
      </c>
      <c r="F1620" s="70">
        <f ca="1">(TRUNC(PRODUCT($E$12:$E1619),16))</f>
        <v>1.51595936791953</v>
      </c>
      <c r="G1620" s="70">
        <f t="shared" ca="1" si="462"/>
        <v>1.51134837969442</v>
      </c>
      <c r="H1620" s="70">
        <f t="shared" ca="1" si="463"/>
        <v>1.00305091</v>
      </c>
      <c r="I1620" s="69">
        <f t="shared" si="475"/>
        <v>4.65E-2</v>
      </c>
      <c r="J1620" s="71">
        <f t="shared" si="464"/>
        <v>45733</v>
      </c>
      <c r="K1620" s="72">
        <f t="shared" si="465"/>
        <v>6</v>
      </c>
      <c r="L1620" s="73">
        <f t="shared" si="466"/>
        <v>6</v>
      </c>
      <c r="M1620" s="74">
        <f t="shared" si="467"/>
        <v>1.001082759</v>
      </c>
      <c r="N1620" s="74">
        <f t="shared" ca="1" si="468"/>
        <v>1.004136972</v>
      </c>
      <c r="O1620" s="73">
        <f t="shared" si="469"/>
        <v>0</v>
      </c>
      <c r="P1620" s="70">
        <f t="shared" ca="1" si="470"/>
        <v>1.0342429900000001</v>
      </c>
      <c r="Q1620" s="70">
        <f t="shared" si="471"/>
        <v>0</v>
      </c>
      <c r="R1620" s="75" t="str">
        <f t="shared" si="472"/>
        <v>A+J=</v>
      </c>
      <c r="S1620" s="71">
        <f t="shared" si="473"/>
        <v>45915</v>
      </c>
    </row>
    <row r="1621" spans="1:19" x14ac:dyDescent="0.15">
      <c r="A1621" s="68">
        <f t="shared" si="474"/>
        <v>45742</v>
      </c>
      <c r="B1621" s="82">
        <f t="shared" ca="1" si="459"/>
        <v>251.21141800000001</v>
      </c>
      <c r="C1621" s="70">
        <f t="shared" si="460"/>
        <v>250</v>
      </c>
      <c r="D1621" s="11">
        <f ca="1">IF(A1621&lt;$B$1,VLOOKUP(A1621,[1]DI!$A$4:$B$15000,2),0)</f>
        <v>0.14149999999999999</v>
      </c>
      <c r="E1621" s="70">
        <f t="shared" ca="1" si="461"/>
        <v>1.00052531</v>
      </c>
      <c r="F1621" s="70">
        <f ca="1">(TRUNC(PRODUCT($E$12:$E1620),16))</f>
        <v>1.51675571653509</v>
      </c>
      <c r="G1621" s="70">
        <f t="shared" ca="1" si="462"/>
        <v>1.51134837969442</v>
      </c>
      <c r="H1621" s="70">
        <f t="shared" ca="1" si="463"/>
        <v>1.0035778200000001</v>
      </c>
      <c r="I1621" s="69">
        <f t="shared" si="475"/>
        <v>4.65E-2</v>
      </c>
      <c r="J1621" s="71">
        <f t="shared" si="464"/>
        <v>45733</v>
      </c>
      <c r="K1621" s="72">
        <f t="shared" si="465"/>
        <v>7</v>
      </c>
      <c r="L1621" s="73">
        <f t="shared" si="466"/>
        <v>7</v>
      </c>
      <c r="M1621" s="74">
        <f t="shared" si="467"/>
        <v>1.001263332</v>
      </c>
      <c r="N1621" s="74">
        <f t="shared" ca="1" si="468"/>
        <v>1.0048456720000001</v>
      </c>
      <c r="O1621" s="73">
        <f t="shared" si="469"/>
        <v>0</v>
      </c>
      <c r="P1621" s="70">
        <f t="shared" ca="1" si="470"/>
        <v>1.2114180000000001</v>
      </c>
      <c r="Q1621" s="70">
        <f t="shared" si="471"/>
        <v>0</v>
      </c>
      <c r="R1621" s="75" t="str">
        <f t="shared" si="472"/>
        <v>A+J=</v>
      </c>
      <c r="S1621" s="71">
        <f t="shared" si="473"/>
        <v>45915</v>
      </c>
    </row>
    <row r="1622" spans="1:19" x14ac:dyDescent="0.15">
      <c r="A1622" s="68">
        <f t="shared" si="474"/>
        <v>45743</v>
      </c>
      <c r="B1622" s="82">
        <f t="shared" ca="1" si="459"/>
        <v>251.38871899</v>
      </c>
      <c r="C1622" s="70">
        <f t="shared" si="460"/>
        <v>250</v>
      </c>
      <c r="D1622" s="11">
        <f ca="1">IF(A1622&lt;$B$1,VLOOKUP(A1622,[1]DI!$A$4:$B$15000,2),0)</f>
        <v>0.14149999999999999</v>
      </c>
      <c r="E1622" s="70">
        <f t="shared" ca="1" si="461"/>
        <v>1.00052531</v>
      </c>
      <c r="F1622" s="70">
        <f ca="1">(TRUNC(PRODUCT($E$12:$E1621),16))</f>
        <v>1.5175524834805401</v>
      </c>
      <c r="G1622" s="70">
        <f t="shared" ca="1" si="462"/>
        <v>1.51134837969442</v>
      </c>
      <c r="H1622" s="70">
        <f t="shared" ca="1" si="463"/>
        <v>1.00410501</v>
      </c>
      <c r="I1622" s="69">
        <f t="shared" si="475"/>
        <v>4.65E-2</v>
      </c>
      <c r="J1622" s="71">
        <f t="shared" si="464"/>
        <v>45733</v>
      </c>
      <c r="K1622" s="72">
        <f t="shared" si="465"/>
        <v>8</v>
      </c>
      <c r="L1622" s="73">
        <f t="shared" si="466"/>
        <v>8</v>
      </c>
      <c r="M1622" s="74">
        <f t="shared" si="467"/>
        <v>1.0014439390000001</v>
      </c>
      <c r="N1622" s="74">
        <f t="shared" ca="1" si="468"/>
        <v>1.0055548759999999</v>
      </c>
      <c r="O1622" s="73">
        <f t="shared" si="469"/>
        <v>0</v>
      </c>
      <c r="P1622" s="70">
        <f t="shared" ca="1" si="470"/>
        <v>1.3887189900000001</v>
      </c>
      <c r="Q1622" s="70">
        <f t="shared" si="471"/>
        <v>0</v>
      </c>
      <c r="R1622" s="75" t="str">
        <f t="shared" si="472"/>
        <v>A+J=</v>
      </c>
      <c r="S1622" s="71">
        <f t="shared" si="473"/>
        <v>45915</v>
      </c>
    </row>
    <row r="1623" spans="1:19" x14ac:dyDescent="0.15">
      <c r="A1623" s="68">
        <f t="shared" si="474"/>
        <v>45744</v>
      </c>
      <c r="B1623" s="82">
        <f t="shared" ca="1" si="459"/>
        <v>251.56614599</v>
      </c>
      <c r="C1623" s="70">
        <f t="shared" si="460"/>
        <v>250</v>
      </c>
      <c r="D1623" s="11">
        <f ca="1">IF(A1623&lt;$B$1,VLOOKUP(A1623,[1]DI!$A$4:$B$15000,2),0)</f>
        <v>0.14149999999999999</v>
      </c>
      <c r="E1623" s="70">
        <f t="shared" ca="1" si="461"/>
        <v>1.00052531</v>
      </c>
      <c r="F1623" s="70">
        <f ca="1">(TRUNC(PRODUCT($E$12:$E1622),16))</f>
        <v>1.5183496689756399</v>
      </c>
      <c r="G1623" s="70">
        <f t="shared" ca="1" si="462"/>
        <v>1.51134837969442</v>
      </c>
      <c r="H1623" s="70">
        <f t="shared" ca="1" si="463"/>
        <v>1.0046324799999999</v>
      </c>
      <c r="I1623" s="69">
        <f t="shared" si="475"/>
        <v>4.65E-2</v>
      </c>
      <c r="J1623" s="71">
        <f t="shared" si="464"/>
        <v>45733</v>
      </c>
      <c r="K1623" s="72">
        <f t="shared" si="465"/>
        <v>9</v>
      </c>
      <c r="L1623" s="73">
        <f t="shared" si="466"/>
        <v>9</v>
      </c>
      <c r="M1623" s="74">
        <f t="shared" si="467"/>
        <v>1.0016245779999999</v>
      </c>
      <c r="N1623" s="74">
        <f t="shared" ca="1" si="468"/>
        <v>1.006264584</v>
      </c>
      <c r="O1623" s="73">
        <f t="shared" si="469"/>
        <v>0</v>
      </c>
      <c r="P1623" s="70">
        <f t="shared" ca="1" si="470"/>
        <v>1.5661459900000001</v>
      </c>
      <c r="Q1623" s="70">
        <f t="shared" si="471"/>
        <v>0</v>
      </c>
      <c r="R1623" s="75" t="str">
        <f t="shared" si="472"/>
        <v>A+J=</v>
      </c>
      <c r="S1623" s="71">
        <f t="shared" si="473"/>
        <v>45915</v>
      </c>
    </row>
    <row r="1624" spans="1:19" x14ac:dyDescent="0.15">
      <c r="A1624" s="68">
        <f t="shared" si="474"/>
        <v>45745</v>
      </c>
      <c r="B1624" s="82">
        <f t="shared" ca="1" si="459"/>
        <v>251.743696</v>
      </c>
      <c r="C1624" s="70">
        <f t="shared" si="460"/>
        <v>250</v>
      </c>
      <c r="D1624" s="11">
        <f ca="1">IF(A1624&lt;$B$1,VLOOKUP(A1624,[1]DI!$A$4:$B$15000,2),0)</f>
        <v>0</v>
      </c>
      <c r="E1624" s="70">
        <f t="shared" ca="1" si="461"/>
        <v>1</v>
      </c>
      <c r="F1624" s="70">
        <f ca="1">(TRUNC(PRODUCT($E$12:$E1623),16))</f>
        <v>1.51914727324025</v>
      </c>
      <c r="G1624" s="70">
        <f t="shared" ca="1" si="462"/>
        <v>1.51134837969442</v>
      </c>
      <c r="H1624" s="70">
        <f t="shared" ca="1" si="463"/>
        <v>1.00516022</v>
      </c>
      <c r="I1624" s="69">
        <f t="shared" si="475"/>
        <v>4.65E-2</v>
      </c>
      <c r="J1624" s="71">
        <f t="shared" si="464"/>
        <v>45733</v>
      </c>
      <c r="K1624" s="72">
        <f t="shared" si="465"/>
        <v>9</v>
      </c>
      <c r="L1624" s="73">
        <f t="shared" si="466"/>
        <v>10</v>
      </c>
      <c r="M1624" s="74">
        <f t="shared" si="467"/>
        <v>1.001805249</v>
      </c>
      <c r="N1624" s="74">
        <f t="shared" ca="1" si="468"/>
        <v>1.0069747840000001</v>
      </c>
      <c r="O1624" s="73">
        <f t="shared" si="469"/>
        <v>0</v>
      </c>
      <c r="P1624" s="70">
        <f t="shared" ca="1" si="470"/>
        <v>1.7436959999999999</v>
      </c>
      <c r="Q1624" s="70">
        <f t="shared" si="471"/>
        <v>0</v>
      </c>
      <c r="R1624" s="75" t="str">
        <f t="shared" si="472"/>
        <v>A+J=</v>
      </c>
      <c r="S1624" s="71">
        <f t="shared" si="473"/>
        <v>45915</v>
      </c>
    </row>
    <row r="1625" spans="1:19" x14ac:dyDescent="0.15">
      <c r="A1625" s="68">
        <f t="shared" si="474"/>
        <v>45746</v>
      </c>
      <c r="B1625" s="82">
        <f t="shared" ca="1" si="459"/>
        <v>251.743696</v>
      </c>
      <c r="C1625" s="70">
        <f t="shared" si="460"/>
        <v>250</v>
      </c>
      <c r="D1625" s="11">
        <f ca="1">IF(A1625&lt;$B$1,VLOOKUP(A1625,[1]DI!$A$4:$B$15000,2),0)</f>
        <v>0</v>
      </c>
      <c r="E1625" s="70">
        <f t="shared" ca="1" si="461"/>
        <v>1</v>
      </c>
      <c r="F1625" s="70">
        <f ca="1">(TRUNC(PRODUCT($E$12:$E1624),16))</f>
        <v>1.51914727324025</v>
      </c>
      <c r="G1625" s="70">
        <f t="shared" ca="1" si="462"/>
        <v>1.51134837969442</v>
      </c>
      <c r="H1625" s="70">
        <f t="shared" ca="1" si="463"/>
        <v>1.00516022</v>
      </c>
      <c r="I1625" s="69">
        <f t="shared" si="475"/>
        <v>4.65E-2</v>
      </c>
      <c r="J1625" s="71">
        <f t="shared" si="464"/>
        <v>45733</v>
      </c>
      <c r="K1625" s="72">
        <f t="shared" si="465"/>
        <v>9</v>
      </c>
      <c r="L1625" s="73">
        <f t="shared" si="466"/>
        <v>10</v>
      </c>
      <c r="M1625" s="74">
        <f t="shared" si="467"/>
        <v>1.001805249</v>
      </c>
      <c r="N1625" s="74">
        <f t="shared" ca="1" si="468"/>
        <v>1.0069747840000001</v>
      </c>
      <c r="O1625" s="73">
        <f t="shared" si="469"/>
        <v>0</v>
      </c>
      <c r="P1625" s="70">
        <f t="shared" ca="1" si="470"/>
        <v>1.7436959999999999</v>
      </c>
      <c r="Q1625" s="70">
        <f t="shared" si="471"/>
        <v>0</v>
      </c>
      <c r="R1625" s="75" t="str">
        <f t="shared" si="472"/>
        <v>A+J=</v>
      </c>
      <c r="S1625" s="71">
        <f t="shared" si="473"/>
        <v>45915</v>
      </c>
    </row>
    <row r="1626" spans="1:19" x14ac:dyDescent="0.15">
      <c r="A1626" s="68">
        <f t="shared" si="474"/>
        <v>45747</v>
      </c>
      <c r="B1626" s="82">
        <f t="shared" ca="1" si="459"/>
        <v>251.743696</v>
      </c>
      <c r="C1626" s="70">
        <f t="shared" si="460"/>
        <v>250</v>
      </c>
      <c r="D1626" s="11">
        <f ca="1">IF(A1626&lt;$B$1,VLOOKUP(A1626,[1]DI!$A$4:$B$15000,2),0)</f>
        <v>0.14149999999999999</v>
      </c>
      <c r="E1626" s="70">
        <f t="shared" ca="1" si="461"/>
        <v>1.00052531</v>
      </c>
      <c r="F1626" s="70">
        <f ca="1">(TRUNC(PRODUCT($E$12:$E1625),16))</f>
        <v>1.51914727324025</v>
      </c>
      <c r="G1626" s="70">
        <f t="shared" ca="1" si="462"/>
        <v>1.51134837969442</v>
      </c>
      <c r="H1626" s="70">
        <f t="shared" ca="1" si="463"/>
        <v>1.00516022</v>
      </c>
      <c r="I1626" s="69">
        <f t="shared" si="475"/>
        <v>4.65E-2</v>
      </c>
      <c r="J1626" s="71">
        <f t="shared" si="464"/>
        <v>45733</v>
      </c>
      <c r="K1626" s="72">
        <f t="shared" si="465"/>
        <v>10</v>
      </c>
      <c r="L1626" s="73">
        <f t="shared" si="466"/>
        <v>10</v>
      </c>
      <c r="M1626" s="74">
        <f t="shared" si="467"/>
        <v>1.001805249</v>
      </c>
      <c r="N1626" s="74">
        <f t="shared" ca="1" si="468"/>
        <v>1.0069747840000001</v>
      </c>
      <c r="O1626" s="73">
        <f t="shared" si="469"/>
        <v>0</v>
      </c>
      <c r="P1626" s="70">
        <f t="shared" ca="1" si="470"/>
        <v>1.7436959999999999</v>
      </c>
      <c r="Q1626" s="70">
        <f t="shared" si="471"/>
        <v>0</v>
      </c>
      <c r="R1626" s="75" t="str">
        <f t="shared" si="472"/>
        <v>A+J=</v>
      </c>
      <c r="S1626" s="71">
        <f t="shared" si="473"/>
        <v>45915</v>
      </c>
    </row>
    <row r="1627" spans="1:19" x14ac:dyDescent="0.15">
      <c r="A1627" s="68">
        <f t="shared" si="474"/>
        <v>45748</v>
      </c>
      <c r="B1627" s="82">
        <f t="shared" ca="1" si="459"/>
        <v>251.92137249999999</v>
      </c>
      <c r="C1627" s="70">
        <f t="shared" si="460"/>
        <v>250</v>
      </c>
      <c r="D1627" s="11">
        <f ca="1">IF(A1627&lt;$B$1,VLOOKUP(A1627,[1]DI!$A$4:$B$15000,2),0)</f>
        <v>0.14149999999999999</v>
      </c>
      <c r="E1627" s="70">
        <f t="shared" ca="1" si="461"/>
        <v>1.00052531</v>
      </c>
      <c r="F1627" s="70">
        <f ca="1">(TRUNC(PRODUCT($E$12:$E1626),16))</f>
        <v>1.5199452964943501</v>
      </c>
      <c r="G1627" s="70">
        <f t="shared" ca="1" si="462"/>
        <v>1.51134837969442</v>
      </c>
      <c r="H1627" s="70">
        <f t="shared" ca="1" si="463"/>
        <v>1.00568824</v>
      </c>
      <c r="I1627" s="69">
        <f t="shared" si="475"/>
        <v>4.65E-2</v>
      </c>
      <c r="J1627" s="71">
        <f t="shared" si="464"/>
        <v>45733</v>
      </c>
      <c r="K1627" s="72">
        <f t="shared" si="465"/>
        <v>11</v>
      </c>
      <c r="L1627" s="73">
        <f t="shared" si="466"/>
        <v>11</v>
      </c>
      <c r="M1627" s="74">
        <f t="shared" si="467"/>
        <v>1.0019859529999999</v>
      </c>
      <c r="N1627" s="74">
        <f t="shared" ca="1" si="468"/>
        <v>1.0076854900000001</v>
      </c>
      <c r="O1627" s="73">
        <f t="shared" si="469"/>
        <v>0</v>
      </c>
      <c r="P1627" s="70">
        <f t="shared" ca="1" si="470"/>
        <v>1.9213724999999999</v>
      </c>
      <c r="Q1627" s="70">
        <f t="shared" si="471"/>
        <v>0</v>
      </c>
      <c r="R1627" s="75" t="str">
        <f t="shared" si="472"/>
        <v>A+J=</v>
      </c>
      <c r="S1627" s="71">
        <f t="shared" si="473"/>
        <v>45915</v>
      </c>
    </row>
    <row r="1628" spans="1:19" x14ac:dyDescent="0.15">
      <c r="A1628" s="68">
        <f t="shared" si="474"/>
        <v>45749</v>
      </c>
      <c r="B1628" s="82">
        <f t="shared" ca="1" si="459"/>
        <v>252.09917474</v>
      </c>
      <c r="C1628" s="70">
        <f t="shared" si="460"/>
        <v>250</v>
      </c>
      <c r="D1628" s="11">
        <f ca="1">IF(A1628&lt;$B$1,VLOOKUP(A1628,[1]DI!$A$4:$B$15000,2),0)</f>
        <v>0.14149999999999999</v>
      </c>
      <c r="E1628" s="70">
        <f t="shared" ca="1" si="461"/>
        <v>1.00052531</v>
      </c>
      <c r="F1628" s="70">
        <f ca="1">(TRUNC(PRODUCT($E$12:$E1627),16))</f>
        <v>1.52074373895805</v>
      </c>
      <c r="G1628" s="70">
        <f t="shared" ca="1" si="462"/>
        <v>1.51134837969442</v>
      </c>
      <c r="H1628" s="70">
        <f t="shared" ca="1" si="463"/>
        <v>1.00621654</v>
      </c>
      <c r="I1628" s="69">
        <f t="shared" si="475"/>
        <v>4.65E-2</v>
      </c>
      <c r="J1628" s="71">
        <f t="shared" si="464"/>
        <v>45733</v>
      </c>
      <c r="K1628" s="72">
        <f t="shared" si="465"/>
        <v>12</v>
      </c>
      <c r="L1628" s="73">
        <f t="shared" si="466"/>
        <v>12</v>
      </c>
      <c r="M1628" s="74">
        <f t="shared" si="467"/>
        <v>1.0021666899999999</v>
      </c>
      <c r="N1628" s="74">
        <f t="shared" ca="1" si="468"/>
        <v>1.008396699</v>
      </c>
      <c r="O1628" s="73">
        <f t="shared" si="469"/>
        <v>0</v>
      </c>
      <c r="P1628" s="70">
        <f t="shared" ca="1" si="470"/>
        <v>2.09917474</v>
      </c>
      <c r="Q1628" s="70">
        <f t="shared" si="471"/>
        <v>0</v>
      </c>
      <c r="R1628" s="75" t="str">
        <f t="shared" si="472"/>
        <v>A+J=</v>
      </c>
      <c r="S1628" s="71">
        <f t="shared" si="473"/>
        <v>45915</v>
      </c>
    </row>
    <row r="1629" spans="1:19" x14ac:dyDescent="0.15">
      <c r="A1629" s="68">
        <f t="shared" si="474"/>
        <v>45750</v>
      </c>
      <c r="B1629" s="82">
        <f t="shared" ca="1" si="459"/>
        <v>252.27710325000001</v>
      </c>
      <c r="C1629" s="70">
        <f t="shared" si="460"/>
        <v>250</v>
      </c>
      <c r="D1629" s="11">
        <f ca="1">IF(A1629&lt;$B$1,VLOOKUP(A1629,[1]DI!$A$4:$B$15000,2),0)</f>
        <v>0.14149999999999999</v>
      </c>
      <c r="E1629" s="70">
        <f t="shared" ca="1" si="461"/>
        <v>1.00052531</v>
      </c>
      <c r="F1629" s="70">
        <f ca="1">(TRUNC(PRODUCT($E$12:$E1628),16))</f>
        <v>1.52154260085157</v>
      </c>
      <c r="G1629" s="70">
        <f t="shared" ca="1" si="462"/>
        <v>1.51134837969442</v>
      </c>
      <c r="H1629" s="70">
        <f t="shared" ca="1" si="463"/>
        <v>1.0067451199999999</v>
      </c>
      <c r="I1629" s="69">
        <f t="shared" si="475"/>
        <v>4.65E-2</v>
      </c>
      <c r="J1629" s="71">
        <f t="shared" si="464"/>
        <v>45733</v>
      </c>
      <c r="K1629" s="72">
        <f t="shared" si="465"/>
        <v>13</v>
      </c>
      <c r="L1629" s="73">
        <f t="shared" si="466"/>
        <v>13</v>
      </c>
      <c r="M1629" s="74">
        <f t="shared" si="467"/>
        <v>1.0023474590000001</v>
      </c>
      <c r="N1629" s="74">
        <f t="shared" ca="1" si="468"/>
        <v>1.0091084130000001</v>
      </c>
      <c r="O1629" s="73">
        <f t="shared" si="469"/>
        <v>0</v>
      </c>
      <c r="P1629" s="70">
        <f t="shared" ca="1" si="470"/>
        <v>2.2771032500000001</v>
      </c>
      <c r="Q1629" s="70">
        <f t="shared" si="471"/>
        <v>0</v>
      </c>
      <c r="R1629" s="75" t="str">
        <f t="shared" si="472"/>
        <v>A+J=</v>
      </c>
      <c r="S1629" s="71">
        <f t="shared" si="473"/>
        <v>45915</v>
      </c>
    </row>
    <row r="1630" spans="1:19" x14ac:dyDescent="0.15">
      <c r="A1630" s="68">
        <f t="shared" si="474"/>
        <v>45751</v>
      </c>
      <c r="B1630" s="82">
        <f t="shared" ca="1" si="459"/>
        <v>252.45515524999999</v>
      </c>
      <c r="C1630" s="70">
        <f t="shared" si="460"/>
        <v>250</v>
      </c>
      <c r="D1630" s="11">
        <f ca="1">IF(A1630&lt;$B$1,VLOOKUP(A1630,[1]DI!$A$4:$B$15000,2),0)</f>
        <v>0.14149999999999999</v>
      </c>
      <c r="E1630" s="70">
        <f t="shared" ca="1" si="461"/>
        <v>1.00052531</v>
      </c>
      <c r="F1630" s="70">
        <f ca="1">(TRUNC(PRODUCT($E$12:$E1629),16))</f>
        <v>1.5223418823952199</v>
      </c>
      <c r="G1630" s="70">
        <f t="shared" ca="1" si="462"/>
        <v>1.51134837969442</v>
      </c>
      <c r="H1630" s="70">
        <f t="shared" ca="1" si="463"/>
        <v>1.00727397</v>
      </c>
      <c r="I1630" s="69">
        <f t="shared" si="475"/>
        <v>4.65E-2</v>
      </c>
      <c r="J1630" s="71">
        <f t="shared" si="464"/>
        <v>45733</v>
      </c>
      <c r="K1630" s="72">
        <f t="shared" si="465"/>
        <v>14</v>
      </c>
      <c r="L1630" s="73">
        <f t="shared" si="466"/>
        <v>14</v>
      </c>
      <c r="M1630" s="74">
        <f t="shared" si="467"/>
        <v>1.0025282609999999</v>
      </c>
      <c r="N1630" s="74">
        <f t="shared" ca="1" si="468"/>
        <v>1.009820621</v>
      </c>
      <c r="O1630" s="73">
        <f t="shared" si="469"/>
        <v>0</v>
      </c>
      <c r="P1630" s="70">
        <f t="shared" ca="1" si="470"/>
        <v>2.4551552499999998</v>
      </c>
      <c r="Q1630" s="70">
        <f t="shared" si="471"/>
        <v>0</v>
      </c>
      <c r="R1630" s="75" t="str">
        <f t="shared" si="472"/>
        <v>A+J=</v>
      </c>
      <c r="S1630" s="71">
        <f t="shared" si="473"/>
        <v>45915</v>
      </c>
    </row>
    <row r="1631" spans="1:19" x14ac:dyDescent="0.15">
      <c r="A1631" s="68">
        <f t="shared" si="474"/>
        <v>45752</v>
      </c>
      <c r="B1631" s="82">
        <f t="shared" ca="1" si="459"/>
        <v>252.63333349999999</v>
      </c>
      <c r="C1631" s="70">
        <f t="shared" si="460"/>
        <v>250</v>
      </c>
      <c r="D1631" s="11">
        <f ca="1">IF(A1631&lt;$B$1,VLOOKUP(A1631,[1]DI!$A$4:$B$15000,2),0)</f>
        <v>0</v>
      </c>
      <c r="E1631" s="70">
        <f t="shared" ca="1" si="461"/>
        <v>1</v>
      </c>
      <c r="F1631" s="70">
        <f ca="1">(TRUNC(PRODUCT($E$12:$E1630),16))</f>
        <v>1.52314158380946</v>
      </c>
      <c r="G1631" s="70">
        <f t="shared" ca="1" si="462"/>
        <v>1.51134837969442</v>
      </c>
      <c r="H1631" s="70">
        <f t="shared" ca="1" si="463"/>
        <v>1.0078031000000001</v>
      </c>
      <c r="I1631" s="69">
        <f t="shared" si="475"/>
        <v>4.65E-2</v>
      </c>
      <c r="J1631" s="71">
        <f t="shared" si="464"/>
        <v>45733</v>
      </c>
      <c r="K1631" s="72">
        <f t="shared" si="465"/>
        <v>14</v>
      </c>
      <c r="L1631" s="73">
        <f t="shared" si="466"/>
        <v>15</v>
      </c>
      <c r="M1631" s="74">
        <f t="shared" si="467"/>
        <v>1.0027090949999999</v>
      </c>
      <c r="N1631" s="74">
        <f t="shared" ca="1" si="468"/>
        <v>1.010533334</v>
      </c>
      <c r="O1631" s="73">
        <f t="shared" si="469"/>
        <v>0</v>
      </c>
      <c r="P1631" s="70">
        <f t="shared" ca="1" si="470"/>
        <v>2.6333335</v>
      </c>
      <c r="Q1631" s="70">
        <f t="shared" si="471"/>
        <v>0</v>
      </c>
      <c r="R1631" s="75" t="str">
        <f t="shared" si="472"/>
        <v>A+J=</v>
      </c>
      <c r="S1631" s="71">
        <f t="shared" si="473"/>
        <v>45915</v>
      </c>
    </row>
    <row r="1632" spans="1:19" x14ac:dyDescent="0.15">
      <c r="A1632" s="68">
        <f t="shared" si="474"/>
        <v>45753</v>
      </c>
      <c r="B1632" s="82">
        <f t="shared" ca="1" si="459"/>
        <v>252.63333349999999</v>
      </c>
      <c r="C1632" s="70">
        <f t="shared" si="460"/>
        <v>250</v>
      </c>
      <c r="D1632" s="11">
        <f ca="1">IF(A1632&lt;$B$1,VLOOKUP(A1632,[1]DI!$A$4:$B$15000,2),0)</f>
        <v>0</v>
      </c>
      <c r="E1632" s="70">
        <f t="shared" ca="1" si="461"/>
        <v>1</v>
      </c>
      <c r="F1632" s="70">
        <f ca="1">(TRUNC(PRODUCT($E$12:$E1631),16))</f>
        <v>1.52314158380946</v>
      </c>
      <c r="G1632" s="70">
        <f t="shared" ca="1" si="462"/>
        <v>1.51134837969442</v>
      </c>
      <c r="H1632" s="70">
        <f t="shared" ca="1" si="463"/>
        <v>1.0078031000000001</v>
      </c>
      <c r="I1632" s="69">
        <f t="shared" si="475"/>
        <v>4.65E-2</v>
      </c>
      <c r="J1632" s="71">
        <f t="shared" si="464"/>
        <v>45733</v>
      </c>
      <c r="K1632" s="72">
        <f t="shared" si="465"/>
        <v>14</v>
      </c>
      <c r="L1632" s="73">
        <f t="shared" si="466"/>
        <v>15</v>
      </c>
      <c r="M1632" s="74">
        <f t="shared" si="467"/>
        <v>1.0027090949999999</v>
      </c>
      <c r="N1632" s="74">
        <f t="shared" ca="1" si="468"/>
        <v>1.010533334</v>
      </c>
      <c r="O1632" s="73">
        <f t="shared" si="469"/>
        <v>0</v>
      </c>
      <c r="P1632" s="70">
        <f t="shared" ca="1" si="470"/>
        <v>2.6333335</v>
      </c>
      <c r="Q1632" s="70">
        <f t="shared" si="471"/>
        <v>0</v>
      </c>
      <c r="R1632" s="75" t="str">
        <f t="shared" si="472"/>
        <v>A+J=</v>
      </c>
      <c r="S1632" s="71">
        <f t="shared" si="473"/>
        <v>45915</v>
      </c>
    </row>
    <row r="1633" spans="1:19" x14ac:dyDescent="0.15">
      <c r="A1633" s="68">
        <f t="shared" si="474"/>
        <v>45754</v>
      </c>
      <c r="B1633" s="82">
        <f t="shared" ca="1" si="459"/>
        <v>252.63333349999999</v>
      </c>
      <c r="C1633" s="70">
        <f t="shared" si="460"/>
        <v>250</v>
      </c>
      <c r="D1633" s="11">
        <f ca="1">IF(A1633&lt;$B$1,VLOOKUP(A1633,[1]DI!$A$4:$B$15000,2),0)</f>
        <v>0.14149999999999999</v>
      </c>
      <c r="E1633" s="70">
        <f t="shared" ca="1" si="461"/>
        <v>1.00052531</v>
      </c>
      <c r="F1633" s="70">
        <f ca="1">(TRUNC(PRODUCT($E$12:$E1632),16))</f>
        <v>1.52314158380946</v>
      </c>
      <c r="G1633" s="70">
        <f t="shared" ca="1" si="462"/>
        <v>1.51134837969442</v>
      </c>
      <c r="H1633" s="70">
        <f t="shared" ca="1" si="463"/>
        <v>1.0078031000000001</v>
      </c>
      <c r="I1633" s="69">
        <f t="shared" si="475"/>
        <v>4.65E-2</v>
      </c>
      <c r="J1633" s="71">
        <f t="shared" si="464"/>
        <v>45733</v>
      </c>
      <c r="K1633" s="72">
        <f t="shared" si="465"/>
        <v>15</v>
      </c>
      <c r="L1633" s="73">
        <f t="shared" si="466"/>
        <v>15</v>
      </c>
      <c r="M1633" s="74">
        <f t="shared" si="467"/>
        <v>1.0027090949999999</v>
      </c>
      <c r="N1633" s="74">
        <f t="shared" ca="1" si="468"/>
        <v>1.010533334</v>
      </c>
      <c r="O1633" s="73">
        <f t="shared" si="469"/>
        <v>0</v>
      </c>
      <c r="P1633" s="70">
        <f t="shared" ca="1" si="470"/>
        <v>2.6333335</v>
      </c>
      <c r="Q1633" s="70">
        <f t="shared" si="471"/>
        <v>0</v>
      </c>
      <c r="R1633" s="75" t="str">
        <f t="shared" si="472"/>
        <v>A+J=</v>
      </c>
      <c r="S1633" s="71">
        <f t="shared" si="473"/>
        <v>45915</v>
      </c>
    </row>
    <row r="1634" spans="1:19" x14ac:dyDescent="0.15">
      <c r="A1634" s="68">
        <f t="shared" si="474"/>
        <v>45755</v>
      </c>
      <c r="B1634" s="82">
        <f t="shared" ca="1" si="459"/>
        <v>252.81163824999999</v>
      </c>
      <c r="C1634" s="70">
        <f t="shared" si="460"/>
        <v>250</v>
      </c>
      <c r="D1634" s="11">
        <f ca="1">IF(A1634&lt;$B$1,VLOOKUP(A1634,[1]DI!$A$4:$B$15000,2),0)</f>
        <v>0.14149999999999999</v>
      </c>
      <c r="E1634" s="70">
        <f t="shared" ca="1" si="461"/>
        <v>1.00052531</v>
      </c>
      <c r="F1634" s="70">
        <f ca="1">(TRUNC(PRODUCT($E$12:$E1633),16))</f>
        <v>1.5239417053148501</v>
      </c>
      <c r="G1634" s="70">
        <f t="shared" ca="1" si="462"/>
        <v>1.51134837969442</v>
      </c>
      <c r="H1634" s="70">
        <f t="shared" ca="1" si="463"/>
        <v>1.00833251</v>
      </c>
      <c r="I1634" s="69">
        <f t="shared" si="475"/>
        <v>4.65E-2</v>
      </c>
      <c r="J1634" s="71">
        <f t="shared" si="464"/>
        <v>45733</v>
      </c>
      <c r="K1634" s="72">
        <f t="shared" si="465"/>
        <v>16</v>
      </c>
      <c r="L1634" s="73">
        <f t="shared" si="466"/>
        <v>16</v>
      </c>
      <c r="M1634" s="74">
        <f t="shared" si="467"/>
        <v>1.002889962</v>
      </c>
      <c r="N1634" s="74">
        <f t="shared" ca="1" si="468"/>
        <v>1.0112465530000001</v>
      </c>
      <c r="O1634" s="73">
        <f t="shared" si="469"/>
        <v>0</v>
      </c>
      <c r="P1634" s="70">
        <f t="shared" ca="1" si="470"/>
        <v>2.8116382500000001</v>
      </c>
      <c r="Q1634" s="70">
        <f t="shared" si="471"/>
        <v>0</v>
      </c>
      <c r="R1634" s="75" t="str">
        <f t="shared" si="472"/>
        <v>A+J=</v>
      </c>
      <c r="S1634" s="71">
        <f t="shared" si="473"/>
        <v>45915</v>
      </c>
    </row>
    <row r="1635" spans="1:19" x14ac:dyDescent="0.15">
      <c r="A1635" s="68">
        <f t="shared" si="474"/>
        <v>45756</v>
      </c>
      <c r="B1635" s="82">
        <f t="shared" ca="1" si="459"/>
        <v>252.99006925</v>
      </c>
      <c r="C1635" s="70">
        <f t="shared" si="460"/>
        <v>250</v>
      </c>
      <c r="D1635" s="11">
        <f ca="1">IF(A1635&lt;$B$1,VLOOKUP(A1635,[1]DI!$A$4:$B$15000,2),0)</f>
        <v>0.14149999999999999</v>
      </c>
      <c r="E1635" s="70">
        <f t="shared" ca="1" si="461"/>
        <v>1.00052531</v>
      </c>
      <c r="F1635" s="70">
        <f ca="1">(TRUNC(PRODUCT($E$12:$E1634),16))</f>
        <v>1.52474224713207</v>
      </c>
      <c r="G1635" s="70">
        <f t="shared" ca="1" si="462"/>
        <v>1.51134837969442</v>
      </c>
      <c r="H1635" s="70">
        <f t="shared" ca="1" si="463"/>
        <v>1.0088622</v>
      </c>
      <c r="I1635" s="69">
        <f t="shared" si="475"/>
        <v>4.65E-2</v>
      </c>
      <c r="J1635" s="71">
        <f t="shared" si="464"/>
        <v>45733</v>
      </c>
      <c r="K1635" s="72">
        <f t="shared" si="465"/>
        <v>17</v>
      </c>
      <c r="L1635" s="73">
        <f t="shared" si="466"/>
        <v>17</v>
      </c>
      <c r="M1635" s="74">
        <f t="shared" si="467"/>
        <v>1.003070862</v>
      </c>
      <c r="N1635" s="74">
        <f t="shared" ca="1" si="468"/>
        <v>1.011960277</v>
      </c>
      <c r="O1635" s="73">
        <f t="shared" si="469"/>
        <v>0</v>
      </c>
      <c r="P1635" s="70">
        <f t="shared" ca="1" si="470"/>
        <v>2.9900692499999999</v>
      </c>
      <c r="Q1635" s="70">
        <f t="shared" si="471"/>
        <v>0</v>
      </c>
      <c r="R1635" s="75" t="str">
        <f t="shared" si="472"/>
        <v>A+J=</v>
      </c>
      <c r="S1635" s="71">
        <f t="shared" si="473"/>
        <v>45915</v>
      </c>
    </row>
    <row r="1636" spans="1:19" x14ac:dyDescent="0.15">
      <c r="A1636" s="68">
        <f t="shared" si="474"/>
        <v>45757</v>
      </c>
      <c r="B1636" s="82">
        <f t="shared" ca="1" si="459"/>
        <v>253.16862373999999</v>
      </c>
      <c r="C1636" s="70">
        <f t="shared" si="460"/>
        <v>250</v>
      </c>
      <c r="D1636" s="11">
        <f ca="1">IF(A1636&lt;$B$1,VLOOKUP(A1636,[1]DI!$A$4:$B$15000,2),0)</f>
        <v>0.14149999999999999</v>
      </c>
      <c r="E1636" s="70">
        <f t="shared" ca="1" si="461"/>
        <v>1.00052531</v>
      </c>
      <c r="F1636" s="70">
        <f ca="1">(TRUNC(PRODUCT($E$12:$E1635),16))</f>
        <v>1.5255432094819099</v>
      </c>
      <c r="G1636" s="70">
        <f t="shared" ca="1" si="462"/>
        <v>1.51134837969442</v>
      </c>
      <c r="H1636" s="70">
        <f t="shared" ca="1" si="463"/>
        <v>1.00939216</v>
      </c>
      <c r="I1636" s="69">
        <f t="shared" si="475"/>
        <v>4.65E-2</v>
      </c>
      <c r="J1636" s="71">
        <f t="shared" si="464"/>
        <v>45733</v>
      </c>
      <c r="K1636" s="72">
        <f t="shared" si="465"/>
        <v>18</v>
      </c>
      <c r="L1636" s="73">
        <f t="shared" si="466"/>
        <v>18</v>
      </c>
      <c r="M1636" s="74">
        <f t="shared" si="467"/>
        <v>1.0032517940000001</v>
      </c>
      <c r="N1636" s="74">
        <f t="shared" ca="1" si="468"/>
        <v>1.012674495</v>
      </c>
      <c r="O1636" s="73">
        <f t="shared" si="469"/>
        <v>0</v>
      </c>
      <c r="P1636" s="70">
        <f t="shared" ca="1" si="470"/>
        <v>3.1686237400000001</v>
      </c>
      <c r="Q1636" s="70">
        <f t="shared" si="471"/>
        <v>0</v>
      </c>
      <c r="R1636" s="75" t="str">
        <f t="shared" si="472"/>
        <v>A+J=</v>
      </c>
      <c r="S1636" s="71">
        <f t="shared" si="473"/>
        <v>45915</v>
      </c>
    </row>
    <row r="1637" spans="1:19" x14ac:dyDescent="0.15">
      <c r="A1637" s="68">
        <f t="shared" si="474"/>
        <v>45758</v>
      </c>
      <c r="B1637" s="82">
        <f t="shared" ref="B1637:B1700" ca="1" si="476">IF(A1637&lt;=TODAY(),C1637+P1637,IF(AND(A1637&gt;TODAY(),A1637&lt;=$B$1),IF(VLOOKUP(TODAY(),$A$10:$D$10000,4,FALSE)=0,"n.d",C1637+P1637),"n.d"))</f>
        <v>253.3473075</v>
      </c>
      <c r="C1637" s="70">
        <f t="shared" ref="C1637:C1700" si="477">(C1636-Q1636)</f>
        <v>250</v>
      </c>
      <c r="D1637" s="11">
        <f ca="1">IF(A1637&lt;$B$1,VLOOKUP(A1637,[1]DI!$A$4:$B$15000,2),0)</f>
        <v>0.14149999999999999</v>
      </c>
      <c r="E1637" s="70">
        <f t="shared" ref="E1637:E1700" ca="1" si="478">IF(A1637&lt;A$10,1,ROUND(((1+D1637)^(1/252)),8))</f>
        <v>1.00052531</v>
      </c>
      <c r="F1637" s="70">
        <f ca="1">(TRUNC(PRODUCT($E$12:$E1636),16))</f>
        <v>1.5263445925852801</v>
      </c>
      <c r="G1637" s="70">
        <f t="shared" ref="G1637:G1700" ca="1" si="479">IF(O1636&gt;0,F1636,G1636)</f>
        <v>1.51134837969442</v>
      </c>
      <c r="H1637" s="70">
        <f t="shared" ref="H1637:H1700" ca="1" si="480">ROUND(F1637/G1637,8)</f>
        <v>1.0099224099999999</v>
      </c>
      <c r="I1637" s="69">
        <f t="shared" si="475"/>
        <v>4.65E-2</v>
      </c>
      <c r="J1637" s="71">
        <f t="shared" ref="J1637:J1700" si="481">IF(O1636&gt;0,VLOOKUP(O1636,U$12:AE$48,2),J1636)</f>
        <v>45733</v>
      </c>
      <c r="K1637" s="72">
        <f t="shared" ref="K1637:K1700" si="482">IF(A1637&gt;J1637,IF(NETWORKDAYS(J1637,A1637,$U$72:$U$436)-1=0,1,NETWORKDAYS(J1637,A1637,$U$72:$U$436)-1),0)</f>
        <v>19</v>
      </c>
      <c r="L1637" s="73">
        <f t="shared" ref="L1637:L1700" si="483">IF(AND(K1637=1,K1636=1),1,IF(K1637&gt;0,IF(K1637=K1636,K1637+1,K1637),0))</f>
        <v>19</v>
      </c>
      <c r="M1637" s="74">
        <f t="shared" ref="M1637:M1700" si="484">ROUND((I1637+1)^(L1637/252),9)</f>
        <v>1.0034327590000001</v>
      </c>
      <c r="N1637" s="74">
        <f t="shared" ref="N1637:N1700" ca="1" si="485">ROUND(H1637*M1637,9)</f>
        <v>1.01338923</v>
      </c>
      <c r="O1637" s="73">
        <f t="shared" ref="O1637:O1700" si="486">IF(VLOOKUP(A1637,V$12:AC$60,8)=VLOOKUP(A1636,V$12:AC$60,8),0,VLOOKUP(A1637,V$12:AC$60,8))</f>
        <v>0</v>
      </c>
      <c r="P1637" s="70">
        <f t="shared" ref="P1637:P1700" ca="1" si="487">TRUNC(((N1637-1)*C1637),8)</f>
        <v>3.3473074999999999</v>
      </c>
      <c r="Q1637" s="70">
        <f t="shared" ref="Q1637:Q1700" si="488">IF(O1637&gt;0,VLOOKUP(O1637,$U$12:$Z$60,6),0)</f>
        <v>0</v>
      </c>
      <c r="R1637" s="75" t="str">
        <f t="shared" ref="R1637:R1700" si="489">IF(O1636&gt;0,VLOOKUP(O1636,U$12:AE$60,10),R1636)</f>
        <v>A+J=</v>
      </c>
      <c r="S1637" s="71">
        <f t="shared" ref="S1637:S1700" si="490">IF(O1636&gt;0,VLOOKUP(O1636,U$12:AE$60,11),S1636)</f>
        <v>45915</v>
      </c>
    </row>
    <row r="1638" spans="1:19" x14ac:dyDescent="0.15">
      <c r="A1638" s="68">
        <f t="shared" si="474"/>
        <v>45759</v>
      </c>
      <c r="B1638" s="82">
        <f t="shared" ca="1" si="476"/>
        <v>253.52611525</v>
      </c>
      <c r="C1638" s="70">
        <f t="shared" si="477"/>
        <v>250</v>
      </c>
      <c r="D1638" s="11">
        <f ca="1">IF(A1638&lt;$B$1,VLOOKUP(A1638,[1]DI!$A$4:$B$15000,2),0)</f>
        <v>0</v>
      </c>
      <c r="E1638" s="70">
        <f t="shared" ca="1" si="478"/>
        <v>1</v>
      </c>
      <c r="F1638" s="70">
        <f ca="1">(TRUNC(PRODUCT($E$12:$E1637),16))</f>
        <v>1.5271463966632199</v>
      </c>
      <c r="G1638" s="70">
        <f t="shared" ca="1" si="479"/>
        <v>1.51134837969442</v>
      </c>
      <c r="H1638" s="70">
        <f t="shared" ca="1" si="480"/>
        <v>1.01045293</v>
      </c>
      <c r="I1638" s="69">
        <f t="shared" si="475"/>
        <v>4.65E-2</v>
      </c>
      <c r="J1638" s="71">
        <f t="shared" si="481"/>
        <v>45733</v>
      </c>
      <c r="K1638" s="72">
        <f t="shared" si="482"/>
        <v>19</v>
      </c>
      <c r="L1638" s="73">
        <f t="shared" si="483"/>
        <v>20</v>
      </c>
      <c r="M1638" s="74">
        <f t="shared" si="484"/>
        <v>1.0036137570000001</v>
      </c>
      <c r="N1638" s="74">
        <f t="shared" ca="1" si="485"/>
        <v>1.0141044610000001</v>
      </c>
      <c r="O1638" s="73">
        <f t="shared" si="486"/>
        <v>0</v>
      </c>
      <c r="P1638" s="70">
        <f t="shared" ca="1" si="487"/>
        <v>3.5261152500000001</v>
      </c>
      <c r="Q1638" s="70">
        <f t="shared" si="488"/>
        <v>0</v>
      </c>
      <c r="R1638" s="75" t="str">
        <f t="shared" si="489"/>
        <v>A+J=</v>
      </c>
      <c r="S1638" s="71">
        <f t="shared" si="490"/>
        <v>45915</v>
      </c>
    </row>
    <row r="1639" spans="1:19" x14ac:dyDescent="0.15">
      <c r="A1639" s="68">
        <f t="shared" si="474"/>
        <v>45760</v>
      </c>
      <c r="B1639" s="82">
        <f t="shared" ca="1" si="476"/>
        <v>253.52611525</v>
      </c>
      <c r="C1639" s="70">
        <f t="shared" si="477"/>
        <v>250</v>
      </c>
      <c r="D1639" s="11">
        <f ca="1">IF(A1639&lt;$B$1,VLOOKUP(A1639,[1]DI!$A$4:$B$15000,2),0)</f>
        <v>0</v>
      </c>
      <c r="E1639" s="70">
        <f t="shared" ca="1" si="478"/>
        <v>1</v>
      </c>
      <c r="F1639" s="70">
        <f ca="1">(TRUNC(PRODUCT($E$12:$E1638),16))</f>
        <v>1.5271463966632199</v>
      </c>
      <c r="G1639" s="70">
        <f t="shared" ca="1" si="479"/>
        <v>1.51134837969442</v>
      </c>
      <c r="H1639" s="70">
        <f t="shared" ca="1" si="480"/>
        <v>1.01045293</v>
      </c>
      <c r="I1639" s="69">
        <f t="shared" si="475"/>
        <v>4.65E-2</v>
      </c>
      <c r="J1639" s="71">
        <f t="shared" si="481"/>
        <v>45733</v>
      </c>
      <c r="K1639" s="72">
        <f t="shared" si="482"/>
        <v>19</v>
      </c>
      <c r="L1639" s="73">
        <f t="shared" si="483"/>
        <v>20</v>
      </c>
      <c r="M1639" s="74">
        <f t="shared" si="484"/>
        <v>1.0036137570000001</v>
      </c>
      <c r="N1639" s="74">
        <f t="shared" ca="1" si="485"/>
        <v>1.0141044610000001</v>
      </c>
      <c r="O1639" s="73">
        <f t="shared" si="486"/>
        <v>0</v>
      </c>
      <c r="P1639" s="70">
        <f t="shared" ca="1" si="487"/>
        <v>3.5261152500000001</v>
      </c>
      <c r="Q1639" s="70">
        <f t="shared" si="488"/>
        <v>0</v>
      </c>
      <c r="R1639" s="75" t="str">
        <f t="shared" si="489"/>
        <v>A+J=</v>
      </c>
      <c r="S1639" s="71">
        <f t="shared" si="490"/>
        <v>45915</v>
      </c>
    </row>
    <row r="1640" spans="1:19" x14ac:dyDescent="0.15">
      <c r="A1640" s="68">
        <f t="shared" si="474"/>
        <v>45761</v>
      </c>
      <c r="B1640" s="82">
        <f t="shared" ca="1" si="476"/>
        <v>253.52611525</v>
      </c>
      <c r="C1640" s="70">
        <f t="shared" si="477"/>
        <v>250</v>
      </c>
      <c r="D1640" s="11">
        <f ca="1">IF(A1640&lt;$B$1,VLOOKUP(A1640,[1]DI!$A$4:$B$15000,2),0)</f>
        <v>0.14149999999999999</v>
      </c>
      <c r="E1640" s="70">
        <f t="shared" ca="1" si="478"/>
        <v>1.00052531</v>
      </c>
      <c r="F1640" s="70">
        <f ca="1">(TRUNC(PRODUCT($E$12:$E1639),16))</f>
        <v>1.5271463966632199</v>
      </c>
      <c r="G1640" s="70">
        <f t="shared" ca="1" si="479"/>
        <v>1.51134837969442</v>
      </c>
      <c r="H1640" s="70">
        <f t="shared" ca="1" si="480"/>
        <v>1.01045293</v>
      </c>
      <c r="I1640" s="69">
        <f t="shared" si="475"/>
        <v>4.65E-2</v>
      </c>
      <c r="J1640" s="71">
        <f t="shared" si="481"/>
        <v>45733</v>
      </c>
      <c r="K1640" s="72">
        <f t="shared" si="482"/>
        <v>20</v>
      </c>
      <c r="L1640" s="73">
        <f t="shared" si="483"/>
        <v>20</v>
      </c>
      <c r="M1640" s="74">
        <f t="shared" si="484"/>
        <v>1.0036137570000001</v>
      </c>
      <c r="N1640" s="74">
        <f t="shared" ca="1" si="485"/>
        <v>1.0141044610000001</v>
      </c>
      <c r="O1640" s="73">
        <f t="shared" si="486"/>
        <v>0</v>
      </c>
      <c r="P1640" s="70">
        <f t="shared" ca="1" si="487"/>
        <v>3.5261152500000001</v>
      </c>
      <c r="Q1640" s="70">
        <f t="shared" si="488"/>
        <v>0</v>
      </c>
      <c r="R1640" s="75" t="str">
        <f t="shared" si="489"/>
        <v>A+J=</v>
      </c>
      <c r="S1640" s="71">
        <f t="shared" si="490"/>
        <v>45915</v>
      </c>
    </row>
    <row r="1641" spans="1:19" x14ac:dyDescent="0.15">
      <c r="A1641" s="68">
        <f t="shared" si="474"/>
        <v>45762</v>
      </c>
      <c r="B1641" s="82">
        <f t="shared" ca="1" si="476"/>
        <v>253.7050495</v>
      </c>
      <c r="C1641" s="70">
        <f t="shared" si="477"/>
        <v>250</v>
      </c>
      <c r="D1641" s="11">
        <f ca="1">IF(A1641&lt;$B$1,VLOOKUP(A1641,[1]DI!$A$4:$B$15000,2),0)</f>
        <v>0.14149999999999999</v>
      </c>
      <c r="E1641" s="70">
        <f t="shared" ca="1" si="478"/>
        <v>1.00052531</v>
      </c>
      <c r="F1641" s="70">
        <f ca="1">(TRUNC(PRODUCT($E$12:$E1640),16))</f>
        <v>1.5279486219368501</v>
      </c>
      <c r="G1641" s="70">
        <f t="shared" ca="1" si="479"/>
        <v>1.51134837969442</v>
      </c>
      <c r="H1641" s="70">
        <f t="shared" ca="1" si="480"/>
        <v>1.01098373</v>
      </c>
      <c r="I1641" s="69">
        <f t="shared" si="475"/>
        <v>4.65E-2</v>
      </c>
      <c r="J1641" s="71">
        <f t="shared" si="481"/>
        <v>45733</v>
      </c>
      <c r="K1641" s="72">
        <f t="shared" si="482"/>
        <v>21</v>
      </c>
      <c r="L1641" s="73">
        <f t="shared" si="483"/>
        <v>21</v>
      </c>
      <c r="M1641" s="74">
        <f t="shared" si="484"/>
        <v>1.0037947869999999</v>
      </c>
      <c r="N1641" s="74">
        <f t="shared" ca="1" si="485"/>
        <v>1.014820198</v>
      </c>
      <c r="O1641" s="73">
        <f t="shared" si="486"/>
        <v>0</v>
      </c>
      <c r="P1641" s="70">
        <f t="shared" ca="1" si="487"/>
        <v>3.7050494999999999</v>
      </c>
      <c r="Q1641" s="70">
        <f t="shared" si="488"/>
        <v>0</v>
      </c>
      <c r="R1641" s="75" t="str">
        <f t="shared" si="489"/>
        <v>A+J=</v>
      </c>
      <c r="S1641" s="71">
        <f t="shared" si="490"/>
        <v>45915</v>
      </c>
    </row>
    <row r="1642" spans="1:19" x14ac:dyDescent="0.15">
      <c r="A1642" s="68">
        <f t="shared" si="474"/>
        <v>45763</v>
      </c>
      <c r="B1642" s="82">
        <f t="shared" ca="1" si="476"/>
        <v>253.88411024999999</v>
      </c>
      <c r="C1642" s="70">
        <f t="shared" si="477"/>
        <v>250</v>
      </c>
      <c r="D1642" s="11">
        <f ca="1">IF(A1642&lt;$B$1,VLOOKUP(A1642,[1]DI!$A$4:$B$15000,2),0)</f>
        <v>0.14149999999999999</v>
      </c>
      <c r="E1642" s="70">
        <f t="shared" ca="1" si="478"/>
        <v>1.00052531</v>
      </c>
      <c r="F1642" s="70">
        <f ca="1">(TRUNC(PRODUCT($E$12:$E1641),16))</f>
        <v>1.52875126862744</v>
      </c>
      <c r="G1642" s="70">
        <f t="shared" ca="1" si="479"/>
        <v>1.51134837969442</v>
      </c>
      <c r="H1642" s="70">
        <f t="shared" ca="1" si="480"/>
        <v>1.01151481</v>
      </c>
      <c r="I1642" s="69">
        <f t="shared" si="475"/>
        <v>4.65E-2</v>
      </c>
      <c r="J1642" s="71">
        <f t="shared" si="481"/>
        <v>45733</v>
      </c>
      <c r="K1642" s="72">
        <f t="shared" si="482"/>
        <v>22</v>
      </c>
      <c r="L1642" s="73">
        <f t="shared" si="483"/>
        <v>22</v>
      </c>
      <c r="M1642" s="74">
        <f t="shared" si="484"/>
        <v>1.00397585</v>
      </c>
      <c r="N1642" s="74">
        <f t="shared" ca="1" si="485"/>
        <v>1.0155364410000001</v>
      </c>
      <c r="O1642" s="73">
        <f t="shared" si="486"/>
        <v>0</v>
      </c>
      <c r="P1642" s="70">
        <f t="shared" ca="1" si="487"/>
        <v>3.88411025</v>
      </c>
      <c r="Q1642" s="70">
        <f t="shared" si="488"/>
        <v>0</v>
      </c>
      <c r="R1642" s="75" t="str">
        <f t="shared" si="489"/>
        <v>A+J=</v>
      </c>
      <c r="S1642" s="71">
        <f t="shared" si="490"/>
        <v>45915</v>
      </c>
    </row>
    <row r="1643" spans="1:19" x14ac:dyDescent="0.15">
      <c r="A1643" s="68">
        <f t="shared" si="474"/>
        <v>45764</v>
      </c>
      <c r="B1643" s="82">
        <f t="shared" ca="1" si="476"/>
        <v>254.06329774</v>
      </c>
      <c r="C1643" s="70">
        <f t="shared" si="477"/>
        <v>250</v>
      </c>
      <c r="D1643" s="11">
        <f ca="1">IF(A1643&lt;$B$1,VLOOKUP(A1643,[1]DI!$A$4:$B$15000,2),0)</f>
        <v>0.14149999999999999</v>
      </c>
      <c r="E1643" s="70">
        <f t="shared" ca="1" si="478"/>
        <v>1.00052531</v>
      </c>
      <c r="F1643" s="70">
        <f ca="1">(TRUNC(PRODUCT($E$12:$E1642),16))</f>
        <v>1.52955433695636</v>
      </c>
      <c r="G1643" s="70">
        <f t="shared" ca="1" si="479"/>
        <v>1.51134837969442</v>
      </c>
      <c r="H1643" s="70">
        <f t="shared" ca="1" si="480"/>
        <v>1.0120461700000001</v>
      </c>
      <c r="I1643" s="69">
        <f t="shared" si="475"/>
        <v>4.65E-2</v>
      </c>
      <c r="J1643" s="71">
        <f t="shared" si="481"/>
        <v>45733</v>
      </c>
      <c r="K1643" s="72">
        <f t="shared" si="482"/>
        <v>23</v>
      </c>
      <c r="L1643" s="73">
        <f t="shared" si="483"/>
        <v>23</v>
      </c>
      <c r="M1643" s="74">
        <f t="shared" si="484"/>
        <v>1.0041569459999999</v>
      </c>
      <c r="N1643" s="74">
        <f t="shared" ca="1" si="485"/>
        <v>1.0162531909999999</v>
      </c>
      <c r="O1643" s="73">
        <f t="shared" si="486"/>
        <v>0</v>
      </c>
      <c r="P1643" s="70">
        <f t="shared" ca="1" si="487"/>
        <v>4.0632977400000003</v>
      </c>
      <c r="Q1643" s="70">
        <f t="shared" si="488"/>
        <v>0</v>
      </c>
      <c r="R1643" s="75" t="str">
        <f t="shared" si="489"/>
        <v>A+J=</v>
      </c>
      <c r="S1643" s="71">
        <f t="shared" si="490"/>
        <v>45915</v>
      </c>
    </row>
    <row r="1644" spans="1:19" x14ac:dyDescent="0.15">
      <c r="A1644" s="68">
        <f t="shared" si="474"/>
        <v>45765</v>
      </c>
      <c r="B1644" s="82">
        <f t="shared" ca="1" si="476"/>
        <v>254.24261175000001</v>
      </c>
      <c r="C1644" s="70">
        <f t="shared" si="477"/>
        <v>250</v>
      </c>
      <c r="D1644" s="11">
        <f ca="1">IF(A1644&lt;$B$1,VLOOKUP(A1644,[1]DI!$A$4:$B$15000,2),0)</f>
        <v>0</v>
      </c>
      <c r="E1644" s="70">
        <f t="shared" ca="1" si="478"/>
        <v>1</v>
      </c>
      <c r="F1644" s="70">
        <f ca="1">(TRUNC(PRODUCT($E$12:$E1643),16))</f>
        <v>1.5303578271451099</v>
      </c>
      <c r="G1644" s="70">
        <f t="shared" ca="1" si="479"/>
        <v>1.51134837969442</v>
      </c>
      <c r="H1644" s="70">
        <f t="shared" ca="1" si="480"/>
        <v>1.01257781</v>
      </c>
      <c r="I1644" s="69">
        <f t="shared" si="475"/>
        <v>4.65E-2</v>
      </c>
      <c r="J1644" s="71">
        <f t="shared" si="481"/>
        <v>45733</v>
      </c>
      <c r="K1644" s="72">
        <f t="shared" si="482"/>
        <v>23</v>
      </c>
      <c r="L1644" s="73">
        <f t="shared" si="483"/>
        <v>24</v>
      </c>
      <c r="M1644" s="74">
        <f t="shared" si="484"/>
        <v>1.0043380740000001</v>
      </c>
      <c r="N1644" s="74">
        <f t="shared" ca="1" si="485"/>
        <v>1.0169704470000001</v>
      </c>
      <c r="O1644" s="73">
        <f t="shared" si="486"/>
        <v>0</v>
      </c>
      <c r="P1644" s="70">
        <f t="shared" ca="1" si="487"/>
        <v>4.24261175</v>
      </c>
      <c r="Q1644" s="70">
        <f t="shared" si="488"/>
        <v>0</v>
      </c>
      <c r="R1644" s="75" t="str">
        <f t="shared" si="489"/>
        <v>A+J=</v>
      </c>
      <c r="S1644" s="71">
        <f t="shared" si="490"/>
        <v>45915</v>
      </c>
    </row>
    <row r="1645" spans="1:19" x14ac:dyDescent="0.15">
      <c r="A1645" s="68">
        <f t="shared" si="474"/>
        <v>45766</v>
      </c>
      <c r="B1645" s="82">
        <f t="shared" ca="1" si="476"/>
        <v>254.24261175000001</v>
      </c>
      <c r="C1645" s="70">
        <f t="shared" si="477"/>
        <v>250</v>
      </c>
      <c r="D1645" s="11">
        <f ca="1">IF(A1645&lt;$B$1,VLOOKUP(A1645,[1]DI!$A$4:$B$15000,2),0)</f>
        <v>0</v>
      </c>
      <c r="E1645" s="70">
        <f t="shared" ca="1" si="478"/>
        <v>1</v>
      </c>
      <c r="F1645" s="70">
        <f ca="1">(TRUNC(PRODUCT($E$12:$E1644),16))</f>
        <v>1.5303578271451099</v>
      </c>
      <c r="G1645" s="70">
        <f t="shared" ca="1" si="479"/>
        <v>1.51134837969442</v>
      </c>
      <c r="H1645" s="70">
        <f t="shared" ca="1" si="480"/>
        <v>1.01257781</v>
      </c>
      <c r="I1645" s="69">
        <f t="shared" si="475"/>
        <v>4.65E-2</v>
      </c>
      <c r="J1645" s="71">
        <f t="shared" si="481"/>
        <v>45733</v>
      </c>
      <c r="K1645" s="72">
        <f t="shared" si="482"/>
        <v>23</v>
      </c>
      <c r="L1645" s="73">
        <f t="shared" si="483"/>
        <v>24</v>
      </c>
      <c r="M1645" s="74">
        <f t="shared" si="484"/>
        <v>1.0043380740000001</v>
      </c>
      <c r="N1645" s="74">
        <f t="shared" ca="1" si="485"/>
        <v>1.0169704470000001</v>
      </c>
      <c r="O1645" s="73">
        <f t="shared" si="486"/>
        <v>0</v>
      </c>
      <c r="P1645" s="70">
        <f t="shared" ca="1" si="487"/>
        <v>4.24261175</v>
      </c>
      <c r="Q1645" s="70">
        <f t="shared" si="488"/>
        <v>0</v>
      </c>
      <c r="R1645" s="75" t="str">
        <f t="shared" si="489"/>
        <v>A+J=</v>
      </c>
      <c r="S1645" s="71">
        <f t="shared" si="490"/>
        <v>45915</v>
      </c>
    </row>
    <row r="1646" spans="1:19" x14ac:dyDescent="0.15">
      <c r="A1646" s="68">
        <f t="shared" si="474"/>
        <v>45767</v>
      </c>
      <c r="B1646" s="82">
        <f t="shared" ca="1" si="476"/>
        <v>254.24261175000001</v>
      </c>
      <c r="C1646" s="70">
        <f t="shared" si="477"/>
        <v>250</v>
      </c>
      <c r="D1646" s="11">
        <f ca="1">IF(A1646&lt;$B$1,VLOOKUP(A1646,[1]DI!$A$4:$B$15000,2),0)</f>
        <v>0</v>
      </c>
      <c r="E1646" s="70">
        <f t="shared" ca="1" si="478"/>
        <v>1</v>
      </c>
      <c r="F1646" s="70">
        <f ca="1">(TRUNC(PRODUCT($E$12:$E1645),16))</f>
        <v>1.5303578271451099</v>
      </c>
      <c r="G1646" s="70">
        <f t="shared" ca="1" si="479"/>
        <v>1.51134837969442</v>
      </c>
      <c r="H1646" s="70">
        <f t="shared" ca="1" si="480"/>
        <v>1.01257781</v>
      </c>
      <c r="I1646" s="69">
        <f t="shared" si="475"/>
        <v>4.65E-2</v>
      </c>
      <c r="J1646" s="71">
        <f t="shared" si="481"/>
        <v>45733</v>
      </c>
      <c r="K1646" s="72">
        <f t="shared" si="482"/>
        <v>23</v>
      </c>
      <c r="L1646" s="73">
        <f t="shared" si="483"/>
        <v>24</v>
      </c>
      <c r="M1646" s="74">
        <f t="shared" si="484"/>
        <v>1.0043380740000001</v>
      </c>
      <c r="N1646" s="74">
        <f t="shared" ca="1" si="485"/>
        <v>1.0169704470000001</v>
      </c>
      <c r="O1646" s="73">
        <f t="shared" si="486"/>
        <v>0</v>
      </c>
      <c r="P1646" s="70">
        <f t="shared" ca="1" si="487"/>
        <v>4.24261175</v>
      </c>
      <c r="Q1646" s="70">
        <f t="shared" si="488"/>
        <v>0</v>
      </c>
      <c r="R1646" s="75" t="str">
        <f t="shared" si="489"/>
        <v>A+J=</v>
      </c>
      <c r="S1646" s="71">
        <f t="shared" si="490"/>
        <v>45915</v>
      </c>
    </row>
    <row r="1647" spans="1:19" x14ac:dyDescent="0.15">
      <c r="A1647" s="68">
        <f t="shared" si="474"/>
        <v>45768</v>
      </c>
      <c r="B1647" s="82">
        <f t="shared" ca="1" si="476"/>
        <v>254.24261175000001</v>
      </c>
      <c r="C1647" s="70">
        <f t="shared" si="477"/>
        <v>250</v>
      </c>
      <c r="D1647" s="11">
        <f ca="1">IF(A1647&lt;$B$1,VLOOKUP(A1647,[1]DI!$A$4:$B$15000,2),0)</f>
        <v>0</v>
      </c>
      <c r="E1647" s="70">
        <f t="shared" ca="1" si="478"/>
        <v>1</v>
      </c>
      <c r="F1647" s="70">
        <f ca="1">(TRUNC(PRODUCT($E$12:$E1646),16))</f>
        <v>1.5303578271451099</v>
      </c>
      <c r="G1647" s="70">
        <f t="shared" ca="1" si="479"/>
        <v>1.51134837969442</v>
      </c>
      <c r="H1647" s="70">
        <f t="shared" ca="1" si="480"/>
        <v>1.01257781</v>
      </c>
      <c r="I1647" s="69">
        <f t="shared" si="475"/>
        <v>4.65E-2</v>
      </c>
      <c r="J1647" s="71">
        <f t="shared" si="481"/>
        <v>45733</v>
      </c>
      <c r="K1647" s="72">
        <f t="shared" si="482"/>
        <v>23</v>
      </c>
      <c r="L1647" s="73">
        <f t="shared" si="483"/>
        <v>24</v>
      </c>
      <c r="M1647" s="74">
        <f t="shared" si="484"/>
        <v>1.0043380740000001</v>
      </c>
      <c r="N1647" s="74">
        <f t="shared" ca="1" si="485"/>
        <v>1.0169704470000001</v>
      </c>
      <c r="O1647" s="73">
        <f t="shared" si="486"/>
        <v>0</v>
      </c>
      <c r="P1647" s="70">
        <f t="shared" ca="1" si="487"/>
        <v>4.24261175</v>
      </c>
      <c r="Q1647" s="70">
        <f t="shared" si="488"/>
        <v>0</v>
      </c>
      <c r="R1647" s="75" t="str">
        <f t="shared" si="489"/>
        <v>A+J=</v>
      </c>
      <c r="S1647" s="71">
        <f t="shared" si="490"/>
        <v>45915</v>
      </c>
    </row>
    <row r="1648" spans="1:19" x14ac:dyDescent="0.15">
      <c r="A1648" s="68">
        <f t="shared" si="474"/>
        <v>45769</v>
      </c>
      <c r="B1648" s="82">
        <f t="shared" ca="1" si="476"/>
        <v>254.24261175000001</v>
      </c>
      <c r="C1648" s="70">
        <f t="shared" si="477"/>
        <v>250</v>
      </c>
      <c r="D1648" s="11">
        <f ca="1">IF(A1648&lt;$B$1,VLOOKUP(A1648,[1]DI!$A$4:$B$15000,2),0)</f>
        <v>0.14149999999999999</v>
      </c>
      <c r="E1648" s="70">
        <f t="shared" ca="1" si="478"/>
        <v>1.00052531</v>
      </c>
      <c r="F1648" s="70">
        <f ca="1">(TRUNC(PRODUCT($E$12:$E1647),16))</f>
        <v>1.5303578271451099</v>
      </c>
      <c r="G1648" s="70">
        <f t="shared" ca="1" si="479"/>
        <v>1.51134837969442</v>
      </c>
      <c r="H1648" s="70">
        <f t="shared" ca="1" si="480"/>
        <v>1.01257781</v>
      </c>
      <c r="I1648" s="69">
        <f t="shared" si="475"/>
        <v>4.65E-2</v>
      </c>
      <c r="J1648" s="71">
        <f t="shared" si="481"/>
        <v>45733</v>
      </c>
      <c r="K1648" s="72">
        <f t="shared" si="482"/>
        <v>24</v>
      </c>
      <c r="L1648" s="73">
        <f t="shared" si="483"/>
        <v>24</v>
      </c>
      <c r="M1648" s="74">
        <f t="shared" si="484"/>
        <v>1.0043380740000001</v>
      </c>
      <c r="N1648" s="74">
        <f t="shared" ca="1" si="485"/>
        <v>1.0169704470000001</v>
      </c>
      <c r="O1648" s="73">
        <f t="shared" si="486"/>
        <v>0</v>
      </c>
      <c r="P1648" s="70">
        <f t="shared" ca="1" si="487"/>
        <v>4.24261175</v>
      </c>
      <c r="Q1648" s="70">
        <f t="shared" si="488"/>
        <v>0</v>
      </c>
      <c r="R1648" s="75" t="str">
        <f t="shared" si="489"/>
        <v>A+J=</v>
      </c>
      <c r="S1648" s="71">
        <f t="shared" si="490"/>
        <v>45915</v>
      </c>
    </row>
    <row r="1649" spans="1:19" x14ac:dyDescent="0.15">
      <c r="A1649" s="68">
        <f t="shared" si="474"/>
        <v>45770</v>
      </c>
      <c r="B1649" s="82">
        <f t="shared" ca="1" si="476"/>
        <v>254.42205024</v>
      </c>
      <c r="C1649" s="70">
        <f t="shared" si="477"/>
        <v>250</v>
      </c>
      <c r="D1649" s="11">
        <f ca="1">IF(A1649&lt;$B$1,VLOOKUP(A1649,[1]DI!$A$4:$B$15000,2),0)</f>
        <v>0.14149999999999999</v>
      </c>
      <c r="E1649" s="70">
        <f t="shared" ca="1" si="478"/>
        <v>1.00052531</v>
      </c>
      <c r="F1649" s="70">
        <f ca="1">(TRUNC(PRODUCT($E$12:$E1648),16))</f>
        <v>1.5311617394152801</v>
      </c>
      <c r="G1649" s="70">
        <f t="shared" ca="1" si="479"/>
        <v>1.51134837969442</v>
      </c>
      <c r="H1649" s="70">
        <f t="shared" ca="1" si="480"/>
        <v>1.0131097200000001</v>
      </c>
      <c r="I1649" s="69">
        <f t="shared" si="475"/>
        <v>4.65E-2</v>
      </c>
      <c r="J1649" s="71">
        <f t="shared" si="481"/>
        <v>45733</v>
      </c>
      <c r="K1649" s="72">
        <f t="shared" si="482"/>
        <v>25</v>
      </c>
      <c r="L1649" s="73">
        <f t="shared" si="483"/>
        <v>25</v>
      </c>
      <c r="M1649" s="74">
        <f t="shared" si="484"/>
        <v>1.0045192350000001</v>
      </c>
      <c r="N1649" s="74">
        <f t="shared" ca="1" si="485"/>
        <v>1.0176882009999999</v>
      </c>
      <c r="O1649" s="73">
        <f t="shared" si="486"/>
        <v>0</v>
      </c>
      <c r="P1649" s="70">
        <f t="shared" ca="1" si="487"/>
        <v>4.4220502399999999</v>
      </c>
      <c r="Q1649" s="70">
        <f t="shared" si="488"/>
        <v>0</v>
      </c>
      <c r="R1649" s="75" t="str">
        <f t="shared" si="489"/>
        <v>A+J=</v>
      </c>
      <c r="S1649" s="71">
        <f t="shared" si="490"/>
        <v>45915</v>
      </c>
    </row>
    <row r="1650" spans="1:19" x14ac:dyDescent="0.15">
      <c r="A1650" s="68">
        <f t="shared" si="474"/>
        <v>45771</v>
      </c>
      <c r="B1650" s="82">
        <f t="shared" ca="1" si="476"/>
        <v>254.60161798999999</v>
      </c>
      <c r="C1650" s="70">
        <f t="shared" si="477"/>
        <v>250</v>
      </c>
      <c r="D1650" s="11">
        <f ca="1">IF(A1650&lt;$B$1,VLOOKUP(A1650,[1]DI!$A$4:$B$15000,2),0)</f>
        <v>0.14149999999999999</v>
      </c>
      <c r="E1650" s="70">
        <f t="shared" ca="1" si="478"/>
        <v>1.00052531</v>
      </c>
      <c r="F1650" s="70">
        <f ca="1">(TRUNC(PRODUCT($E$12:$E1649),16))</f>
        <v>1.5319660739886101</v>
      </c>
      <c r="G1650" s="70">
        <f t="shared" ca="1" si="479"/>
        <v>1.51134837969442</v>
      </c>
      <c r="H1650" s="70">
        <f t="shared" ca="1" si="480"/>
        <v>1.01364192</v>
      </c>
      <c r="I1650" s="69">
        <f t="shared" si="475"/>
        <v>4.65E-2</v>
      </c>
      <c r="J1650" s="71">
        <f t="shared" si="481"/>
        <v>45733</v>
      </c>
      <c r="K1650" s="72">
        <f t="shared" si="482"/>
        <v>26</v>
      </c>
      <c r="L1650" s="73">
        <f t="shared" si="483"/>
        <v>26</v>
      </c>
      <c r="M1650" s="74">
        <f t="shared" si="484"/>
        <v>1.0047004289999999</v>
      </c>
      <c r="N1650" s="74">
        <f t="shared" ca="1" si="485"/>
        <v>1.0184064719999999</v>
      </c>
      <c r="O1650" s="73">
        <f t="shared" si="486"/>
        <v>0</v>
      </c>
      <c r="P1650" s="70">
        <f t="shared" ca="1" si="487"/>
        <v>4.6016179900000003</v>
      </c>
      <c r="Q1650" s="70">
        <f t="shared" si="488"/>
        <v>0</v>
      </c>
      <c r="R1650" s="75" t="str">
        <f t="shared" si="489"/>
        <v>A+J=</v>
      </c>
      <c r="S1650" s="71">
        <f t="shared" si="490"/>
        <v>45915</v>
      </c>
    </row>
    <row r="1651" spans="1:19" x14ac:dyDescent="0.15">
      <c r="A1651" s="68">
        <f t="shared" si="474"/>
        <v>45772</v>
      </c>
      <c r="B1651" s="82">
        <f t="shared" ca="1" si="476"/>
        <v>254.78131250000001</v>
      </c>
      <c r="C1651" s="70">
        <f t="shared" si="477"/>
        <v>250</v>
      </c>
      <c r="D1651" s="11">
        <f ca="1">IF(A1651&lt;$B$1,VLOOKUP(A1651,[1]DI!$A$4:$B$15000,2),0)</f>
        <v>0.14149999999999999</v>
      </c>
      <c r="E1651" s="70">
        <f t="shared" ca="1" si="478"/>
        <v>1.00052531</v>
      </c>
      <c r="F1651" s="70">
        <f ca="1">(TRUNC(PRODUCT($E$12:$E1650),16))</f>
        <v>1.5327708310869399</v>
      </c>
      <c r="G1651" s="70">
        <f t="shared" ca="1" si="479"/>
        <v>1.51134837969442</v>
      </c>
      <c r="H1651" s="70">
        <f t="shared" ca="1" si="480"/>
        <v>1.0141743999999999</v>
      </c>
      <c r="I1651" s="69">
        <f t="shared" si="475"/>
        <v>4.65E-2</v>
      </c>
      <c r="J1651" s="71">
        <f t="shared" si="481"/>
        <v>45733</v>
      </c>
      <c r="K1651" s="72">
        <f t="shared" si="482"/>
        <v>27</v>
      </c>
      <c r="L1651" s="73">
        <f t="shared" si="483"/>
        <v>27</v>
      </c>
      <c r="M1651" s="74">
        <f t="shared" si="484"/>
        <v>1.0048816549999999</v>
      </c>
      <c r="N1651" s="74">
        <f t="shared" ca="1" si="485"/>
        <v>1.0191252500000001</v>
      </c>
      <c r="O1651" s="73">
        <f t="shared" si="486"/>
        <v>0</v>
      </c>
      <c r="P1651" s="70">
        <f t="shared" ca="1" si="487"/>
        <v>4.7813125000000003</v>
      </c>
      <c r="Q1651" s="70">
        <f t="shared" si="488"/>
        <v>0</v>
      </c>
      <c r="R1651" s="75" t="str">
        <f t="shared" si="489"/>
        <v>A+J=</v>
      </c>
      <c r="S1651" s="71">
        <f t="shared" si="490"/>
        <v>45915</v>
      </c>
    </row>
    <row r="1652" spans="1:19" x14ac:dyDescent="0.15">
      <c r="A1652" s="68">
        <f t="shared" si="474"/>
        <v>45773</v>
      </c>
      <c r="B1652" s="82">
        <f t="shared" ca="1" si="476"/>
        <v>254.96113123999999</v>
      </c>
      <c r="C1652" s="70">
        <f t="shared" si="477"/>
        <v>250</v>
      </c>
      <c r="D1652" s="11">
        <f ca="1">IF(A1652&lt;$B$1,VLOOKUP(A1652,[1]DI!$A$4:$B$15000,2),0)</f>
        <v>0</v>
      </c>
      <c r="E1652" s="70">
        <f t="shared" ca="1" si="478"/>
        <v>1</v>
      </c>
      <c r="F1652" s="70">
        <f ca="1">(TRUNC(PRODUCT($E$12:$E1651),16))</f>
        <v>1.5335760109322201</v>
      </c>
      <c r="G1652" s="70">
        <f t="shared" ca="1" si="479"/>
        <v>1.51134837969442</v>
      </c>
      <c r="H1652" s="70">
        <f t="shared" ca="1" si="480"/>
        <v>1.01470715</v>
      </c>
      <c r="I1652" s="69">
        <f t="shared" si="475"/>
        <v>4.65E-2</v>
      </c>
      <c r="J1652" s="71">
        <f t="shared" si="481"/>
        <v>45733</v>
      </c>
      <c r="K1652" s="72">
        <f t="shared" si="482"/>
        <v>27</v>
      </c>
      <c r="L1652" s="73">
        <f t="shared" si="483"/>
        <v>28</v>
      </c>
      <c r="M1652" s="74">
        <f t="shared" si="484"/>
        <v>1.005062914</v>
      </c>
      <c r="N1652" s="74">
        <f t="shared" ca="1" si="485"/>
        <v>1.0198445249999999</v>
      </c>
      <c r="O1652" s="73">
        <f t="shared" si="486"/>
        <v>0</v>
      </c>
      <c r="P1652" s="70">
        <f t="shared" ca="1" si="487"/>
        <v>4.9611312400000003</v>
      </c>
      <c r="Q1652" s="70">
        <f t="shared" si="488"/>
        <v>0</v>
      </c>
      <c r="R1652" s="75" t="str">
        <f t="shared" si="489"/>
        <v>A+J=</v>
      </c>
      <c r="S1652" s="71">
        <f t="shared" si="490"/>
        <v>45915</v>
      </c>
    </row>
    <row r="1653" spans="1:19" x14ac:dyDescent="0.15">
      <c r="A1653" s="68">
        <f t="shared" si="474"/>
        <v>45774</v>
      </c>
      <c r="B1653" s="82">
        <f t="shared" ca="1" si="476"/>
        <v>254.96113123999999</v>
      </c>
      <c r="C1653" s="70">
        <f t="shared" si="477"/>
        <v>250</v>
      </c>
      <c r="D1653" s="11">
        <f ca="1">IF(A1653&lt;$B$1,VLOOKUP(A1653,[1]DI!$A$4:$B$15000,2),0)</f>
        <v>0</v>
      </c>
      <c r="E1653" s="70">
        <f t="shared" ca="1" si="478"/>
        <v>1</v>
      </c>
      <c r="F1653" s="70">
        <f ca="1">(TRUNC(PRODUCT($E$12:$E1652),16))</f>
        <v>1.5335760109322201</v>
      </c>
      <c r="G1653" s="70">
        <f t="shared" ca="1" si="479"/>
        <v>1.51134837969442</v>
      </c>
      <c r="H1653" s="70">
        <f t="shared" ca="1" si="480"/>
        <v>1.01470715</v>
      </c>
      <c r="I1653" s="69">
        <f t="shared" si="475"/>
        <v>4.65E-2</v>
      </c>
      <c r="J1653" s="71">
        <f t="shared" si="481"/>
        <v>45733</v>
      </c>
      <c r="K1653" s="72">
        <f t="shared" si="482"/>
        <v>27</v>
      </c>
      <c r="L1653" s="73">
        <f t="shared" si="483"/>
        <v>28</v>
      </c>
      <c r="M1653" s="74">
        <f t="shared" si="484"/>
        <v>1.005062914</v>
      </c>
      <c r="N1653" s="74">
        <f t="shared" ca="1" si="485"/>
        <v>1.0198445249999999</v>
      </c>
      <c r="O1653" s="73">
        <f t="shared" si="486"/>
        <v>0</v>
      </c>
      <c r="P1653" s="70">
        <f t="shared" ca="1" si="487"/>
        <v>4.9611312400000003</v>
      </c>
      <c r="Q1653" s="70">
        <f t="shared" si="488"/>
        <v>0</v>
      </c>
      <c r="R1653" s="75" t="str">
        <f t="shared" si="489"/>
        <v>A+J=</v>
      </c>
      <c r="S1653" s="71">
        <f t="shared" si="490"/>
        <v>45915</v>
      </c>
    </row>
    <row r="1654" spans="1:19" x14ac:dyDescent="0.15">
      <c r="A1654" s="68">
        <f t="shared" si="474"/>
        <v>45775</v>
      </c>
      <c r="B1654" s="82">
        <f t="shared" ca="1" si="476"/>
        <v>254.96113123999999</v>
      </c>
      <c r="C1654" s="70">
        <f t="shared" si="477"/>
        <v>250</v>
      </c>
      <c r="D1654" s="11">
        <f ca="1">IF(A1654&lt;$B$1,VLOOKUP(A1654,[1]DI!$A$4:$B$15000,2),0)</f>
        <v>0.14149999999999999</v>
      </c>
      <c r="E1654" s="70">
        <f t="shared" ca="1" si="478"/>
        <v>1.00052531</v>
      </c>
      <c r="F1654" s="70">
        <f ca="1">(TRUNC(PRODUCT($E$12:$E1653),16))</f>
        <v>1.5335760109322201</v>
      </c>
      <c r="G1654" s="70">
        <f t="shared" ca="1" si="479"/>
        <v>1.51134837969442</v>
      </c>
      <c r="H1654" s="70">
        <f t="shared" ca="1" si="480"/>
        <v>1.01470715</v>
      </c>
      <c r="I1654" s="69">
        <f t="shared" si="475"/>
        <v>4.65E-2</v>
      </c>
      <c r="J1654" s="71">
        <f t="shared" si="481"/>
        <v>45733</v>
      </c>
      <c r="K1654" s="72">
        <f t="shared" si="482"/>
        <v>28</v>
      </c>
      <c r="L1654" s="73">
        <f t="shared" si="483"/>
        <v>28</v>
      </c>
      <c r="M1654" s="74">
        <f t="shared" si="484"/>
        <v>1.005062914</v>
      </c>
      <c r="N1654" s="74">
        <f t="shared" ca="1" si="485"/>
        <v>1.0198445249999999</v>
      </c>
      <c r="O1654" s="73">
        <f t="shared" si="486"/>
        <v>0</v>
      </c>
      <c r="P1654" s="70">
        <f t="shared" ca="1" si="487"/>
        <v>4.9611312400000003</v>
      </c>
      <c r="Q1654" s="70">
        <f t="shared" si="488"/>
        <v>0</v>
      </c>
      <c r="R1654" s="75" t="str">
        <f t="shared" si="489"/>
        <v>A+J=</v>
      </c>
      <c r="S1654" s="71">
        <f t="shared" si="490"/>
        <v>45915</v>
      </c>
    </row>
    <row r="1655" spans="1:19" x14ac:dyDescent="0.15">
      <c r="A1655" s="68">
        <f t="shared" si="474"/>
        <v>45776</v>
      </c>
      <c r="B1655" s="82">
        <f t="shared" ca="1" si="476"/>
        <v>255.14107949000001</v>
      </c>
      <c r="C1655" s="70">
        <f t="shared" si="477"/>
        <v>250</v>
      </c>
      <c r="D1655" s="11">
        <f ca="1">IF(A1655&lt;$B$1,VLOOKUP(A1655,[1]DI!$A$4:$B$15000,2),0)</f>
        <v>0.14149999999999999</v>
      </c>
      <c r="E1655" s="70">
        <f t="shared" ca="1" si="478"/>
        <v>1.00052531</v>
      </c>
      <c r="F1655" s="70">
        <f ca="1">(TRUNC(PRODUCT($E$12:$E1654),16))</f>
        <v>1.53438161374652</v>
      </c>
      <c r="G1655" s="70">
        <f t="shared" ca="1" si="479"/>
        <v>1.51134837969442</v>
      </c>
      <c r="H1655" s="70">
        <f t="shared" ca="1" si="480"/>
        <v>1.0152401900000001</v>
      </c>
      <c r="I1655" s="69">
        <f t="shared" si="475"/>
        <v>4.65E-2</v>
      </c>
      <c r="J1655" s="71">
        <f t="shared" si="481"/>
        <v>45733</v>
      </c>
      <c r="K1655" s="72">
        <f t="shared" si="482"/>
        <v>29</v>
      </c>
      <c r="L1655" s="73">
        <f t="shared" si="483"/>
        <v>29</v>
      </c>
      <c r="M1655" s="74">
        <f t="shared" si="484"/>
        <v>1.0052442049999999</v>
      </c>
      <c r="N1655" s="74">
        <f t="shared" ca="1" si="485"/>
        <v>1.0205643179999999</v>
      </c>
      <c r="O1655" s="73">
        <f t="shared" si="486"/>
        <v>0</v>
      </c>
      <c r="P1655" s="70">
        <f t="shared" ca="1" si="487"/>
        <v>5.1410794900000001</v>
      </c>
      <c r="Q1655" s="70">
        <f t="shared" si="488"/>
        <v>0</v>
      </c>
      <c r="R1655" s="75" t="str">
        <f t="shared" si="489"/>
        <v>A+J=</v>
      </c>
      <c r="S1655" s="71">
        <f t="shared" si="490"/>
        <v>45915</v>
      </c>
    </row>
    <row r="1656" spans="1:19" x14ac:dyDescent="0.15">
      <c r="A1656" s="68">
        <f t="shared" si="474"/>
        <v>45777</v>
      </c>
      <c r="B1656" s="82">
        <f t="shared" ca="1" si="476"/>
        <v>255.32115249</v>
      </c>
      <c r="C1656" s="70">
        <f t="shared" si="477"/>
        <v>250</v>
      </c>
      <c r="D1656" s="11">
        <f ca="1">IF(A1656&lt;$B$1,VLOOKUP(A1656,[1]DI!$A$4:$B$15000,2),0)</f>
        <v>0.14149999999999999</v>
      </c>
      <c r="E1656" s="70">
        <f t="shared" ca="1" si="478"/>
        <v>1.00052531</v>
      </c>
      <c r="F1656" s="70">
        <f ca="1">(TRUNC(PRODUCT($E$12:$E1655),16))</f>
        <v>1.5351876397520401</v>
      </c>
      <c r="G1656" s="70">
        <f t="shared" ca="1" si="479"/>
        <v>1.51134837969442</v>
      </c>
      <c r="H1656" s="70">
        <f t="shared" ca="1" si="480"/>
        <v>1.0157735000000001</v>
      </c>
      <c r="I1656" s="69">
        <f t="shared" si="475"/>
        <v>4.65E-2</v>
      </c>
      <c r="J1656" s="71">
        <f t="shared" si="481"/>
        <v>45733</v>
      </c>
      <c r="K1656" s="72">
        <f t="shared" si="482"/>
        <v>30</v>
      </c>
      <c r="L1656" s="73">
        <f t="shared" si="483"/>
        <v>30</v>
      </c>
      <c r="M1656" s="74">
        <f t="shared" si="484"/>
        <v>1.0054255299999999</v>
      </c>
      <c r="N1656" s="74">
        <f t="shared" ca="1" si="485"/>
        <v>1.0212846099999999</v>
      </c>
      <c r="O1656" s="73">
        <f t="shared" si="486"/>
        <v>0</v>
      </c>
      <c r="P1656" s="70">
        <f t="shared" ca="1" si="487"/>
        <v>5.3211524900000002</v>
      </c>
      <c r="Q1656" s="70">
        <f t="shared" si="488"/>
        <v>0</v>
      </c>
      <c r="R1656" s="75" t="str">
        <f t="shared" si="489"/>
        <v>A+J=</v>
      </c>
      <c r="S1656" s="71">
        <f t="shared" si="490"/>
        <v>45915</v>
      </c>
    </row>
    <row r="1657" spans="1:19" x14ac:dyDescent="0.15">
      <c r="A1657" s="68">
        <f t="shared" si="474"/>
        <v>45778</v>
      </c>
      <c r="B1657" s="82">
        <f t="shared" ca="1" si="476"/>
        <v>255.50135474999999</v>
      </c>
      <c r="C1657" s="70">
        <f t="shared" si="477"/>
        <v>250</v>
      </c>
      <c r="D1657" s="11">
        <f ca="1">IF(A1657&lt;$B$1,VLOOKUP(A1657,[1]DI!$A$4:$B$15000,2),0)</f>
        <v>0</v>
      </c>
      <c r="E1657" s="70">
        <f t="shared" ca="1" si="478"/>
        <v>1</v>
      </c>
      <c r="F1657" s="70">
        <f ca="1">(TRUNC(PRODUCT($E$12:$E1656),16))</f>
        <v>1.5359940891710799</v>
      </c>
      <c r="G1657" s="70">
        <f t="shared" ca="1" si="479"/>
        <v>1.51134837969442</v>
      </c>
      <c r="H1657" s="70">
        <f t="shared" ca="1" si="480"/>
        <v>1.0163070999999999</v>
      </c>
      <c r="I1657" s="69">
        <f t="shared" si="475"/>
        <v>4.65E-2</v>
      </c>
      <c r="J1657" s="71">
        <f t="shared" si="481"/>
        <v>45733</v>
      </c>
      <c r="K1657" s="72">
        <f t="shared" si="482"/>
        <v>30</v>
      </c>
      <c r="L1657" s="73">
        <f t="shared" si="483"/>
        <v>31</v>
      </c>
      <c r="M1657" s="74">
        <f t="shared" si="484"/>
        <v>1.0056068869999999</v>
      </c>
      <c r="N1657" s="74">
        <f t="shared" ca="1" si="485"/>
        <v>1.0220054190000001</v>
      </c>
      <c r="O1657" s="73">
        <f t="shared" si="486"/>
        <v>0</v>
      </c>
      <c r="P1657" s="70">
        <f t="shared" ca="1" si="487"/>
        <v>5.50135475</v>
      </c>
      <c r="Q1657" s="70">
        <f t="shared" si="488"/>
        <v>0</v>
      </c>
      <c r="R1657" s="75" t="str">
        <f t="shared" si="489"/>
        <v>A+J=</v>
      </c>
      <c r="S1657" s="71">
        <f t="shared" si="490"/>
        <v>45915</v>
      </c>
    </row>
    <row r="1658" spans="1:19" x14ac:dyDescent="0.15">
      <c r="A1658" s="68">
        <f t="shared" si="474"/>
        <v>45779</v>
      </c>
      <c r="B1658" s="82">
        <f t="shared" ca="1" si="476"/>
        <v>255.50135474999999</v>
      </c>
      <c r="C1658" s="70">
        <f t="shared" si="477"/>
        <v>250</v>
      </c>
      <c r="D1658" s="11">
        <f ca="1">IF(A1658&lt;$B$1,VLOOKUP(A1658,[1]DI!$A$4:$B$15000,2),0)</f>
        <v>0.14149999999999999</v>
      </c>
      <c r="E1658" s="70">
        <f t="shared" ca="1" si="478"/>
        <v>1.00052531</v>
      </c>
      <c r="F1658" s="70">
        <f ca="1">(TRUNC(PRODUCT($E$12:$E1657),16))</f>
        <v>1.5359940891710799</v>
      </c>
      <c r="G1658" s="70">
        <f t="shared" ca="1" si="479"/>
        <v>1.51134837969442</v>
      </c>
      <c r="H1658" s="70">
        <f t="shared" ca="1" si="480"/>
        <v>1.0163070999999999</v>
      </c>
      <c r="I1658" s="69">
        <f t="shared" si="475"/>
        <v>4.65E-2</v>
      </c>
      <c r="J1658" s="71">
        <f t="shared" si="481"/>
        <v>45733</v>
      </c>
      <c r="K1658" s="72">
        <f t="shared" si="482"/>
        <v>31</v>
      </c>
      <c r="L1658" s="73">
        <f t="shared" si="483"/>
        <v>31</v>
      </c>
      <c r="M1658" s="74">
        <f t="shared" si="484"/>
        <v>1.0056068869999999</v>
      </c>
      <c r="N1658" s="74">
        <f t="shared" ca="1" si="485"/>
        <v>1.0220054190000001</v>
      </c>
      <c r="O1658" s="73">
        <f t="shared" si="486"/>
        <v>0</v>
      </c>
      <c r="P1658" s="70">
        <f t="shared" ca="1" si="487"/>
        <v>5.50135475</v>
      </c>
      <c r="Q1658" s="70">
        <f t="shared" si="488"/>
        <v>0</v>
      </c>
      <c r="R1658" s="75" t="str">
        <f t="shared" si="489"/>
        <v>A+J=</v>
      </c>
      <c r="S1658" s="71">
        <f t="shared" si="490"/>
        <v>45915</v>
      </c>
    </row>
    <row r="1659" spans="1:19" x14ac:dyDescent="0.15">
      <c r="A1659" s="68">
        <f t="shared" si="474"/>
        <v>45780</v>
      </c>
      <c r="B1659" s="82">
        <f t="shared" ca="1" si="476"/>
        <v>255.68168424000001</v>
      </c>
      <c r="C1659" s="70">
        <f t="shared" si="477"/>
        <v>250</v>
      </c>
      <c r="D1659" s="11">
        <f ca="1">IF(A1659&lt;$B$1,VLOOKUP(A1659,[1]DI!$A$4:$B$15000,2),0)</f>
        <v>0</v>
      </c>
      <c r="E1659" s="70">
        <f t="shared" ca="1" si="478"/>
        <v>1</v>
      </c>
      <c r="F1659" s="70">
        <f ca="1">(TRUNC(PRODUCT($E$12:$E1658),16))</f>
        <v>1.5368009622260601</v>
      </c>
      <c r="G1659" s="70">
        <f t="shared" ca="1" si="479"/>
        <v>1.51134837969442</v>
      </c>
      <c r="H1659" s="70">
        <f t="shared" ca="1" si="480"/>
        <v>1.01684098</v>
      </c>
      <c r="I1659" s="69">
        <f t="shared" si="475"/>
        <v>4.65E-2</v>
      </c>
      <c r="J1659" s="71">
        <f t="shared" si="481"/>
        <v>45733</v>
      </c>
      <c r="K1659" s="72">
        <f t="shared" si="482"/>
        <v>31</v>
      </c>
      <c r="L1659" s="73">
        <f t="shared" si="483"/>
        <v>32</v>
      </c>
      <c r="M1659" s="74">
        <f t="shared" si="484"/>
        <v>1.005788277</v>
      </c>
      <c r="N1659" s="74">
        <f t="shared" ca="1" si="485"/>
        <v>1.0227267369999999</v>
      </c>
      <c r="O1659" s="73">
        <f t="shared" si="486"/>
        <v>0</v>
      </c>
      <c r="P1659" s="70">
        <f t="shared" ca="1" si="487"/>
        <v>5.6816842400000001</v>
      </c>
      <c r="Q1659" s="70">
        <f t="shared" si="488"/>
        <v>0</v>
      </c>
      <c r="R1659" s="75" t="str">
        <f t="shared" si="489"/>
        <v>A+J=</v>
      </c>
      <c r="S1659" s="71">
        <f t="shared" si="490"/>
        <v>45915</v>
      </c>
    </row>
    <row r="1660" spans="1:19" x14ac:dyDescent="0.15">
      <c r="A1660" s="68">
        <f t="shared" si="474"/>
        <v>45781</v>
      </c>
      <c r="B1660" s="82">
        <f t="shared" ca="1" si="476"/>
        <v>255.68168424000001</v>
      </c>
      <c r="C1660" s="70">
        <f t="shared" si="477"/>
        <v>250</v>
      </c>
      <c r="D1660" s="11">
        <f ca="1">IF(A1660&lt;$B$1,VLOOKUP(A1660,[1]DI!$A$4:$B$15000,2),0)</f>
        <v>0</v>
      </c>
      <c r="E1660" s="70">
        <f t="shared" ca="1" si="478"/>
        <v>1</v>
      </c>
      <c r="F1660" s="70">
        <f ca="1">(TRUNC(PRODUCT($E$12:$E1659),16))</f>
        <v>1.5368009622260601</v>
      </c>
      <c r="G1660" s="70">
        <f t="shared" ca="1" si="479"/>
        <v>1.51134837969442</v>
      </c>
      <c r="H1660" s="70">
        <f t="shared" ca="1" si="480"/>
        <v>1.01684098</v>
      </c>
      <c r="I1660" s="69">
        <f t="shared" si="475"/>
        <v>4.65E-2</v>
      </c>
      <c r="J1660" s="71">
        <f t="shared" si="481"/>
        <v>45733</v>
      </c>
      <c r="K1660" s="72">
        <f t="shared" si="482"/>
        <v>31</v>
      </c>
      <c r="L1660" s="73">
        <f t="shared" si="483"/>
        <v>32</v>
      </c>
      <c r="M1660" s="74">
        <f t="shared" si="484"/>
        <v>1.005788277</v>
      </c>
      <c r="N1660" s="74">
        <f t="shared" ca="1" si="485"/>
        <v>1.0227267369999999</v>
      </c>
      <c r="O1660" s="73">
        <f t="shared" si="486"/>
        <v>0</v>
      </c>
      <c r="P1660" s="70">
        <f t="shared" ca="1" si="487"/>
        <v>5.6816842400000001</v>
      </c>
      <c r="Q1660" s="70">
        <f t="shared" si="488"/>
        <v>0</v>
      </c>
      <c r="R1660" s="75" t="str">
        <f t="shared" si="489"/>
        <v>A+J=</v>
      </c>
      <c r="S1660" s="71">
        <f t="shared" si="490"/>
        <v>45915</v>
      </c>
    </row>
    <row r="1661" spans="1:19" x14ac:dyDescent="0.15">
      <c r="A1661" s="68">
        <f t="shared" si="474"/>
        <v>45782</v>
      </c>
      <c r="B1661" s="82">
        <f t="shared" ca="1" si="476"/>
        <v>255.68168424000001</v>
      </c>
      <c r="C1661" s="70">
        <f t="shared" si="477"/>
        <v>250</v>
      </c>
      <c r="D1661" s="11">
        <f ca="1">IF(A1661&lt;$B$1,VLOOKUP(A1661,[1]DI!$A$4:$B$15000,2),0)</f>
        <v>0.14149999999999999</v>
      </c>
      <c r="E1661" s="70">
        <f t="shared" ca="1" si="478"/>
        <v>1.00052531</v>
      </c>
      <c r="F1661" s="70">
        <f ca="1">(TRUNC(PRODUCT($E$12:$E1660),16))</f>
        <v>1.5368009622260601</v>
      </c>
      <c r="G1661" s="70">
        <f t="shared" ca="1" si="479"/>
        <v>1.51134837969442</v>
      </c>
      <c r="H1661" s="70">
        <f t="shared" ca="1" si="480"/>
        <v>1.01684098</v>
      </c>
      <c r="I1661" s="69">
        <f t="shared" si="475"/>
        <v>4.65E-2</v>
      </c>
      <c r="J1661" s="71">
        <f t="shared" si="481"/>
        <v>45733</v>
      </c>
      <c r="K1661" s="72">
        <f t="shared" si="482"/>
        <v>32</v>
      </c>
      <c r="L1661" s="73">
        <f t="shared" si="483"/>
        <v>32</v>
      </c>
      <c r="M1661" s="74">
        <f t="shared" si="484"/>
        <v>1.005788277</v>
      </c>
      <c r="N1661" s="74">
        <f t="shared" ca="1" si="485"/>
        <v>1.0227267369999999</v>
      </c>
      <c r="O1661" s="73">
        <f t="shared" si="486"/>
        <v>0</v>
      </c>
      <c r="P1661" s="70">
        <f t="shared" ca="1" si="487"/>
        <v>5.6816842400000001</v>
      </c>
      <c r="Q1661" s="70">
        <f t="shared" si="488"/>
        <v>0</v>
      </c>
      <c r="R1661" s="75" t="str">
        <f t="shared" si="489"/>
        <v>A+J=</v>
      </c>
      <c r="S1661" s="71">
        <f t="shared" si="490"/>
        <v>45915</v>
      </c>
    </row>
    <row r="1662" spans="1:19" x14ac:dyDescent="0.15">
      <c r="A1662" s="68">
        <f t="shared" si="474"/>
        <v>45783</v>
      </c>
      <c r="B1662" s="82">
        <f t="shared" ca="1" si="476"/>
        <v>255.86213824000001</v>
      </c>
      <c r="C1662" s="70">
        <f t="shared" si="477"/>
        <v>250</v>
      </c>
      <c r="D1662" s="11">
        <f ca="1">IF(A1662&lt;$B$1,VLOOKUP(A1662,[1]DI!$A$4:$B$15000,2),0)</f>
        <v>0.14149999999999999</v>
      </c>
      <c r="E1662" s="70">
        <f t="shared" ca="1" si="478"/>
        <v>1.00052531</v>
      </c>
      <c r="F1662" s="70">
        <f ca="1">(TRUNC(PRODUCT($E$12:$E1661),16))</f>
        <v>1.5376082591395299</v>
      </c>
      <c r="G1662" s="70">
        <f t="shared" ca="1" si="479"/>
        <v>1.51134837969442</v>
      </c>
      <c r="H1662" s="70">
        <f t="shared" ca="1" si="480"/>
        <v>1.01737513</v>
      </c>
      <c r="I1662" s="69">
        <f t="shared" si="475"/>
        <v>4.65E-2</v>
      </c>
      <c r="J1662" s="71">
        <f t="shared" si="481"/>
        <v>45733</v>
      </c>
      <c r="K1662" s="72">
        <f t="shared" si="482"/>
        <v>33</v>
      </c>
      <c r="L1662" s="73">
        <f t="shared" si="483"/>
        <v>33</v>
      </c>
      <c r="M1662" s="74">
        <f t="shared" si="484"/>
        <v>1.005969699</v>
      </c>
      <c r="N1662" s="74">
        <f t="shared" ca="1" si="485"/>
        <v>1.0234485529999999</v>
      </c>
      <c r="O1662" s="73">
        <f t="shared" si="486"/>
        <v>0</v>
      </c>
      <c r="P1662" s="70">
        <f t="shared" ca="1" si="487"/>
        <v>5.8621382400000002</v>
      </c>
      <c r="Q1662" s="70">
        <f t="shared" si="488"/>
        <v>0</v>
      </c>
      <c r="R1662" s="75" t="str">
        <f t="shared" si="489"/>
        <v>A+J=</v>
      </c>
      <c r="S1662" s="71">
        <f t="shared" si="490"/>
        <v>45915</v>
      </c>
    </row>
    <row r="1663" spans="1:19" x14ac:dyDescent="0.15">
      <c r="A1663" s="68">
        <f t="shared" si="474"/>
        <v>45784</v>
      </c>
      <c r="B1663" s="82">
        <f t="shared" ca="1" si="476"/>
        <v>256.04272225</v>
      </c>
      <c r="C1663" s="70">
        <f t="shared" si="477"/>
        <v>250</v>
      </c>
      <c r="D1663" s="11">
        <f ca="1">IF(A1663&lt;$B$1,VLOOKUP(A1663,[1]DI!$A$4:$B$15000,2),0)</f>
        <v>0.14149999999999999</v>
      </c>
      <c r="E1663" s="70">
        <f t="shared" ca="1" si="478"/>
        <v>1.00052531</v>
      </c>
      <c r="F1663" s="70">
        <f ca="1">(TRUNC(PRODUCT($E$12:$E1662),16))</f>
        <v>1.5384159801341399</v>
      </c>
      <c r="G1663" s="70">
        <f t="shared" ca="1" si="479"/>
        <v>1.51134837969442</v>
      </c>
      <c r="H1663" s="70">
        <f t="shared" ca="1" si="480"/>
        <v>1.01790957</v>
      </c>
      <c r="I1663" s="69">
        <f t="shared" si="475"/>
        <v>4.65E-2</v>
      </c>
      <c r="J1663" s="71">
        <f t="shared" si="481"/>
        <v>45733</v>
      </c>
      <c r="K1663" s="72">
        <f t="shared" si="482"/>
        <v>34</v>
      </c>
      <c r="L1663" s="73">
        <f t="shared" si="483"/>
        <v>34</v>
      </c>
      <c r="M1663" s="74">
        <f t="shared" si="484"/>
        <v>1.0061511540000001</v>
      </c>
      <c r="N1663" s="74">
        <f t="shared" ca="1" si="485"/>
        <v>1.0241708890000001</v>
      </c>
      <c r="O1663" s="73">
        <f t="shared" si="486"/>
        <v>0</v>
      </c>
      <c r="P1663" s="70">
        <f t="shared" ca="1" si="487"/>
        <v>6.0427222499999997</v>
      </c>
      <c r="Q1663" s="70">
        <f t="shared" si="488"/>
        <v>0</v>
      </c>
      <c r="R1663" s="75" t="str">
        <f t="shared" si="489"/>
        <v>A+J=</v>
      </c>
      <c r="S1663" s="71">
        <f t="shared" si="490"/>
        <v>45915</v>
      </c>
    </row>
    <row r="1664" spans="1:19" x14ac:dyDescent="0.15">
      <c r="A1664" s="68">
        <f t="shared" si="474"/>
        <v>45785</v>
      </c>
      <c r="B1664" s="82">
        <f t="shared" ca="1" si="476"/>
        <v>256.22343325000003</v>
      </c>
      <c r="C1664" s="70">
        <f t="shared" si="477"/>
        <v>250</v>
      </c>
      <c r="D1664" s="11">
        <f ca="1">IF(A1664&lt;$B$1,VLOOKUP(A1664,[1]DI!$A$4:$B$15000,2),0)</f>
        <v>0.14649999999999999</v>
      </c>
      <c r="E1664" s="70">
        <f t="shared" ca="1" si="478"/>
        <v>1.00054266</v>
      </c>
      <c r="F1664" s="70">
        <f ca="1">(TRUNC(PRODUCT($E$12:$E1663),16))</f>
        <v>1.53922412543266</v>
      </c>
      <c r="G1664" s="70">
        <f t="shared" ca="1" si="479"/>
        <v>1.51134837969442</v>
      </c>
      <c r="H1664" s="70">
        <f t="shared" ca="1" si="480"/>
        <v>1.0184442899999999</v>
      </c>
      <c r="I1664" s="69">
        <f t="shared" si="475"/>
        <v>4.65E-2</v>
      </c>
      <c r="J1664" s="71">
        <f t="shared" si="481"/>
        <v>45733</v>
      </c>
      <c r="K1664" s="72">
        <f t="shared" si="482"/>
        <v>35</v>
      </c>
      <c r="L1664" s="73">
        <f t="shared" si="483"/>
        <v>35</v>
      </c>
      <c r="M1664" s="74">
        <f t="shared" si="484"/>
        <v>1.0063326420000001</v>
      </c>
      <c r="N1664" s="74">
        <f t="shared" ca="1" si="485"/>
        <v>1.0248937330000001</v>
      </c>
      <c r="O1664" s="73">
        <f t="shared" si="486"/>
        <v>0</v>
      </c>
      <c r="P1664" s="70">
        <f t="shared" ca="1" si="487"/>
        <v>6.2234332500000002</v>
      </c>
      <c r="Q1664" s="70">
        <f t="shared" si="488"/>
        <v>0</v>
      </c>
      <c r="R1664" s="75" t="str">
        <f t="shared" si="489"/>
        <v>A+J=</v>
      </c>
      <c r="S1664" s="71">
        <f t="shared" si="490"/>
        <v>45915</v>
      </c>
    </row>
    <row r="1665" spans="1:19" x14ac:dyDescent="0.15">
      <c r="A1665" s="68">
        <f t="shared" si="474"/>
        <v>45786</v>
      </c>
      <c r="B1665" s="82">
        <f t="shared" ca="1" si="476"/>
        <v>256.40871799000001</v>
      </c>
      <c r="C1665" s="70">
        <f t="shared" si="477"/>
        <v>250</v>
      </c>
      <c r="D1665" s="11">
        <f ca="1">IF(A1665&lt;$B$1,VLOOKUP(A1665,[1]DI!$A$4:$B$15000,2),0)</f>
        <v>0.14649999999999999</v>
      </c>
      <c r="E1665" s="70">
        <f t="shared" ca="1" si="478"/>
        <v>1.00054266</v>
      </c>
      <c r="F1665" s="70">
        <f ca="1">(TRUNC(PRODUCT($E$12:$E1664),16))</f>
        <v>1.54005940079657</v>
      </c>
      <c r="G1665" s="70">
        <f t="shared" ca="1" si="479"/>
        <v>1.51134837969442</v>
      </c>
      <c r="H1665" s="70">
        <f t="shared" ca="1" si="480"/>
        <v>1.01899696</v>
      </c>
      <c r="I1665" s="69">
        <f t="shared" si="475"/>
        <v>4.65E-2</v>
      </c>
      <c r="J1665" s="71">
        <f t="shared" si="481"/>
        <v>45733</v>
      </c>
      <c r="K1665" s="72">
        <f t="shared" si="482"/>
        <v>36</v>
      </c>
      <c r="L1665" s="73">
        <f t="shared" si="483"/>
        <v>36</v>
      </c>
      <c r="M1665" s="74">
        <f t="shared" si="484"/>
        <v>1.0065141630000001</v>
      </c>
      <c r="N1665" s="74">
        <f t="shared" ca="1" si="485"/>
        <v>1.0256348719999999</v>
      </c>
      <c r="O1665" s="73">
        <f t="shared" si="486"/>
        <v>0</v>
      </c>
      <c r="P1665" s="70">
        <f t="shared" ca="1" si="487"/>
        <v>6.4087179900000004</v>
      </c>
      <c r="Q1665" s="70">
        <f t="shared" si="488"/>
        <v>0</v>
      </c>
      <c r="R1665" s="75" t="str">
        <f t="shared" si="489"/>
        <v>A+J=</v>
      </c>
      <c r="S1665" s="71">
        <f t="shared" si="490"/>
        <v>45915</v>
      </c>
    </row>
    <row r="1666" spans="1:19" x14ac:dyDescent="0.15">
      <c r="A1666" s="68">
        <f t="shared" si="474"/>
        <v>45787</v>
      </c>
      <c r="B1666" s="82">
        <f t="shared" ca="1" si="476"/>
        <v>256.59413674000001</v>
      </c>
      <c r="C1666" s="70">
        <f t="shared" si="477"/>
        <v>250</v>
      </c>
      <c r="D1666" s="11">
        <f ca="1">IF(A1666&lt;$B$1,VLOOKUP(A1666,[1]DI!$A$4:$B$15000,2),0)</f>
        <v>0</v>
      </c>
      <c r="E1666" s="70">
        <f t="shared" ca="1" si="478"/>
        <v>1</v>
      </c>
      <c r="F1666" s="70">
        <f ca="1">(TRUNC(PRODUCT($E$12:$E1665),16))</f>
        <v>1.540895129431</v>
      </c>
      <c r="G1666" s="70">
        <f t="shared" ca="1" si="479"/>
        <v>1.51134837969442</v>
      </c>
      <c r="H1666" s="70">
        <f t="shared" ca="1" si="480"/>
        <v>1.0195499299999999</v>
      </c>
      <c r="I1666" s="69">
        <f t="shared" si="475"/>
        <v>4.65E-2</v>
      </c>
      <c r="J1666" s="71">
        <f t="shared" si="481"/>
        <v>45733</v>
      </c>
      <c r="K1666" s="72">
        <f t="shared" si="482"/>
        <v>36</v>
      </c>
      <c r="L1666" s="73">
        <f t="shared" si="483"/>
        <v>37</v>
      </c>
      <c r="M1666" s="74">
        <f t="shared" si="484"/>
        <v>1.0066957160000001</v>
      </c>
      <c r="N1666" s="74">
        <f t="shared" ca="1" si="485"/>
        <v>1.0263765469999999</v>
      </c>
      <c r="O1666" s="73">
        <f t="shared" si="486"/>
        <v>0</v>
      </c>
      <c r="P1666" s="70">
        <f t="shared" ca="1" si="487"/>
        <v>6.5941367399999997</v>
      </c>
      <c r="Q1666" s="70">
        <f t="shared" si="488"/>
        <v>0</v>
      </c>
      <c r="R1666" s="75" t="str">
        <f t="shared" si="489"/>
        <v>A+J=</v>
      </c>
      <c r="S1666" s="71">
        <f t="shared" si="490"/>
        <v>45915</v>
      </c>
    </row>
    <row r="1667" spans="1:19" x14ac:dyDescent="0.15">
      <c r="A1667" s="68">
        <f t="shared" si="474"/>
        <v>45788</v>
      </c>
      <c r="B1667" s="82">
        <f t="shared" ca="1" si="476"/>
        <v>256.59413674000001</v>
      </c>
      <c r="C1667" s="70">
        <f t="shared" si="477"/>
        <v>250</v>
      </c>
      <c r="D1667" s="11">
        <f ca="1">IF(A1667&lt;$B$1,VLOOKUP(A1667,[1]DI!$A$4:$B$15000,2),0)</f>
        <v>0</v>
      </c>
      <c r="E1667" s="70">
        <f t="shared" ca="1" si="478"/>
        <v>1</v>
      </c>
      <c r="F1667" s="70">
        <f ca="1">(TRUNC(PRODUCT($E$12:$E1666),16))</f>
        <v>1.540895129431</v>
      </c>
      <c r="G1667" s="70">
        <f t="shared" ca="1" si="479"/>
        <v>1.51134837969442</v>
      </c>
      <c r="H1667" s="70">
        <f t="shared" ca="1" si="480"/>
        <v>1.0195499299999999</v>
      </c>
      <c r="I1667" s="69">
        <f t="shared" si="475"/>
        <v>4.65E-2</v>
      </c>
      <c r="J1667" s="71">
        <f t="shared" si="481"/>
        <v>45733</v>
      </c>
      <c r="K1667" s="72">
        <f t="shared" si="482"/>
        <v>36</v>
      </c>
      <c r="L1667" s="73">
        <f t="shared" si="483"/>
        <v>37</v>
      </c>
      <c r="M1667" s="74">
        <f t="shared" si="484"/>
        <v>1.0066957160000001</v>
      </c>
      <c r="N1667" s="74">
        <f t="shared" ca="1" si="485"/>
        <v>1.0263765469999999</v>
      </c>
      <c r="O1667" s="73">
        <f t="shared" si="486"/>
        <v>0</v>
      </c>
      <c r="P1667" s="70">
        <f t="shared" ca="1" si="487"/>
        <v>6.5941367399999997</v>
      </c>
      <c r="Q1667" s="70">
        <f t="shared" si="488"/>
        <v>0</v>
      </c>
      <c r="R1667" s="75" t="str">
        <f t="shared" si="489"/>
        <v>A+J=</v>
      </c>
      <c r="S1667" s="71">
        <f t="shared" si="490"/>
        <v>45915</v>
      </c>
    </row>
    <row r="1668" spans="1:19" x14ac:dyDescent="0.15">
      <c r="A1668" s="68">
        <f t="shared" si="474"/>
        <v>45789</v>
      </c>
      <c r="B1668" s="82">
        <f t="shared" ca="1" si="476"/>
        <v>256.59413674000001</v>
      </c>
      <c r="C1668" s="70">
        <f t="shared" si="477"/>
        <v>250</v>
      </c>
      <c r="D1668" s="11">
        <f ca="1">IF(A1668&lt;$B$1,VLOOKUP(A1668,[1]DI!$A$4:$B$15000,2),0)</f>
        <v>0</v>
      </c>
      <c r="E1668" s="70">
        <f t="shared" ca="1" si="478"/>
        <v>1</v>
      </c>
      <c r="F1668" s="70">
        <f ca="1">(TRUNC(PRODUCT($E$12:$E1667),16))</f>
        <v>1.540895129431</v>
      </c>
      <c r="G1668" s="70">
        <f t="shared" ca="1" si="479"/>
        <v>1.51134837969442</v>
      </c>
      <c r="H1668" s="70">
        <f t="shared" ca="1" si="480"/>
        <v>1.0195499299999999</v>
      </c>
      <c r="I1668" s="69">
        <f t="shared" si="475"/>
        <v>4.65E-2</v>
      </c>
      <c r="J1668" s="71">
        <f t="shared" si="481"/>
        <v>45733</v>
      </c>
      <c r="K1668" s="72">
        <f t="shared" si="482"/>
        <v>37</v>
      </c>
      <c r="L1668" s="73">
        <f t="shared" si="483"/>
        <v>37</v>
      </c>
      <c r="M1668" s="74">
        <f t="shared" si="484"/>
        <v>1.0066957160000001</v>
      </c>
      <c r="N1668" s="74">
        <f t="shared" ca="1" si="485"/>
        <v>1.0263765469999999</v>
      </c>
      <c r="O1668" s="73">
        <f t="shared" si="486"/>
        <v>0</v>
      </c>
      <c r="P1668" s="70">
        <f t="shared" ca="1" si="487"/>
        <v>6.5941367399999997</v>
      </c>
      <c r="Q1668" s="70">
        <f t="shared" si="488"/>
        <v>0</v>
      </c>
      <c r="R1668" s="75" t="str">
        <f t="shared" si="489"/>
        <v>A+J=</v>
      </c>
      <c r="S1668" s="71">
        <f t="shared" si="490"/>
        <v>45915</v>
      </c>
    </row>
    <row r="1669" spans="1:19" x14ac:dyDescent="0.15">
      <c r="A1669" s="68">
        <f t="shared" si="474"/>
        <v>45790</v>
      </c>
      <c r="B1669" s="82" t="str">
        <f t="shared" ca="1" si="476"/>
        <v>n.d</v>
      </c>
      <c r="C1669" s="70">
        <f t="shared" si="477"/>
        <v>250</v>
      </c>
      <c r="D1669" s="11">
        <f ca="1">IF(A1669&lt;$B$1,VLOOKUP(A1669,[1]DI!$A$4:$B$15000,2),0)</f>
        <v>0</v>
      </c>
      <c r="E1669" s="70">
        <f t="shared" ca="1" si="478"/>
        <v>1</v>
      </c>
      <c r="F1669" s="70">
        <f ca="1">(TRUNC(PRODUCT($E$12:$E1668),16))</f>
        <v>1.540895129431</v>
      </c>
      <c r="G1669" s="70">
        <f t="shared" ca="1" si="479"/>
        <v>1.51134837969442</v>
      </c>
      <c r="H1669" s="70">
        <f t="shared" ca="1" si="480"/>
        <v>1.0195499299999999</v>
      </c>
      <c r="I1669" s="69">
        <f t="shared" si="475"/>
        <v>4.65E-2</v>
      </c>
      <c r="J1669" s="71">
        <f t="shared" si="481"/>
        <v>45733</v>
      </c>
      <c r="K1669" s="72">
        <f t="shared" si="482"/>
        <v>38</v>
      </c>
      <c r="L1669" s="73">
        <f t="shared" si="483"/>
        <v>38</v>
      </c>
      <c r="M1669" s="74">
        <f t="shared" si="484"/>
        <v>1.006877303</v>
      </c>
      <c r="N1669" s="74">
        <f t="shared" ca="1" si="485"/>
        <v>1.026561684</v>
      </c>
      <c r="O1669" s="73">
        <f t="shared" si="486"/>
        <v>0</v>
      </c>
      <c r="P1669" s="70">
        <f t="shared" ca="1" si="487"/>
        <v>6.6404209999999999</v>
      </c>
      <c r="Q1669" s="70">
        <f t="shared" si="488"/>
        <v>0</v>
      </c>
      <c r="R1669" s="75" t="str">
        <f t="shared" si="489"/>
        <v>A+J=</v>
      </c>
      <c r="S1669" s="71">
        <f t="shared" si="490"/>
        <v>45915</v>
      </c>
    </row>
    <row r="1670" spans="1:19" x14ac:dyDescent="0.15">
      <c r="A1670" s="68">
        <f t="shared" si="474"/>
        <v>45791</v>
      </c>
      <c r="B1670" s="82" t="str">
        <f t="shared" ca="1" si="476"/>
        <v>n.d</v>
      </c>
      <c r="C1670" s="70">
        <f t="shared" si="477"/>
        <v>250</v>
      </c>
      <c r="D1670" s="11">
        <f ca="1">IF(A1670&lt;$B$1,VLOOKUP(A1670,[1]DI!$A$4:$B$15000,2),0)</f>
        <v>0</v>
      </c>
      <c r="E1670" s="70">
        <f t="shared" ca="1" si="478"/>
        <v>1</v>
      </c>
      <c r="F1670" s="70">
        <f ca="1">(TRUNC(PRODUCT($E$12:$E1669),16))</f>
        <v>1.540895129431</v>
      </c>
      <c r="G1670" s="70">
        <f t="shared" ca="1" si="479"/>
        <v>1.51134837969442</v>
      </c>
      <c r="H1670" s="70">
        <f t="shared" ca="1" si="480"/>
        <v>1.0195499299999999</v>
      </c>
      <c r="I1670" s="69">
        <f t="shared" si="475"/>
        <v>4.65E-2</v>
      </c>
      <c r="J1670" s="71">
        <f t="shared" si="481"/>
        <v>45733</v>
      </c>
      <c r="K1670" s="72">
        <f t="shared" si="482"/>
        <v>39</v>
      </c>
      <c r="L1670" s="73">
        <f t="shared" si="483"/>
        <v>39</v>
      </c>
      <c r="M1670" s="74">
        <f t="shared" si="484"/>
        <v>1.0070589219999999</v>
      </c>
      <c r="N1670" s="74">
        <f t="shared" ca="1" si="485"/>
        <v>1.0267468529999999</v>
      </c>
      <c r="O1670" s="73">
        <f t="shared" si="486"/>
        <v>0</v>
      </c>
      <c r="P1670" s="70">
        <f t="shared" ca="1" si="487"/>
        <v>6.6867132399999996</v>
      </c>
      <c r="Q1670" s="70">
        <f t="shared" si="488"/>
        <v>0</v>
      </c>
      <c r="R1670" s="75" t="str">
        <f t="shared" si="489"/>
        <v>A+J=</v>
      </c>
      <c r="S1670" s="71">
        <f t="shared" si="490"/>
        <v>45915</v>
      </c>
    </row>
    <row r="1671" spans="1:19" x14ac:dyDescent="0.15">
      <c r="A1671" s="68">
        <f t="shared" si="474"/>
        <v>45792</v>
      </c>
      <c r="B1671" s="82" t="str">
        <f t="shared" ca="1" si="476"/>
        <v>n.d</v>
      </c>
      <c r="C1671" s="70">
        <f t="shared" si="477"/>
        <v>250</v>
      </c>
      <c r="D1671" s="11">
        <f ca="1">IF(A1671&lt;$B$1,VLOOKUP(A1671,[1]DI!$A$4:$B$15000,2),0)</f>
        <v>0</v>
      </c>
      <c r="E1671" s="70">
        <f t="shared" ca="1" si="478"/>
        <v>1</v>
      </c>
      <c r="F1671" s="70">
        <f ca="1">(TRUNC(PRODUCT($E$12:$E1670),16))</f>
        <v>1.540895129431</v>
      </c>
      <c r="G1671" s="70">
        <f t="shared" ca="1" si="479"/>
        <v>1.51134837969442</v>
      </c>
      <c r="H1671" s="70">
        <f t="shared" ca="1" si="480"/>
        <v>1.0195499299999999</v>
      </c>
      <c r="I1671" s="69">
        <f t="shared" si="475"/>
        <v>4.65E-2</v>
      </c>
      <c r="J1671" s="71">
        <f t="shared" si="481"/>
        <v>45733</v>
      </c>
      <c r="K1671" s="72">
        <f t="shared" si="482"/>
        <v>40</v>
      </c>
      <c r="L1671" s="73">
        <f t="shared" si="483"/>
        <v>40</v>
      </c>
      <c r="M1671" s="74">
        <f t="shared" si="484"/>
        <v>1.007240573</v>
      </c>
      <c r="N1671" s="74">
        <f t="shared" ca="1" si="485"/>
        <v>1.0269320559999999</v>
      </c>
      <c r="O1671" s="73">
        <f t="shared" si="486"/>
        <v>0</v>
      </c>
      <c r="P1671" s="70">
        <f t="shared" ca="1" si="487"/>
        <v>6.7330139899999999</v>
      </c>
      <c r="Q1671" s="70">
        <f t="shared" si="488"/>
        <v>0</v>
      </c>
      <c r="R1671" s="75" t="str">
        <f t="shared" si="489"/>
        <v>A+J=</v>
      </c>
      <c r="S1671" s="71">
        <f t="shared" si="490"/>
        <v>45915</v>
      </c>
    </row>
    <row r="1672" spans="1:19" x14ac:dyDescent="0.15">
      <c r="A1672" s="68">
        <f t="shared" si="474"/>
        <v>45793</v>
      </c>
      <c r="B1672" s="82" t="str">
        <f t="shared" ca="1" si="476"/>
        <v>n.d</v>
      </c>
      <c r="C1672" s="70">
        <f t="shared" si="477"/>
        <v>250</v>
      </c>
      <c r="D1672" s="11">
        <f ca="1">IF(A1672&lt;$B$1,VLOOKUP(A1672,[1]DI!$A$4:$B$15000,2),0)</f>
        <v>0</v>
      </c>
      <c r="E1672" s="70">
        <f t="shared" ca="1" si="478"/>
        <v>1</v>
      </c>
      <c r="F1672" s="70">
        <f ca="1">(TRUNC(PRODUCT($E$12:$E1671),16))</f>
        <v>1.540895129431</v>
      </c>
      <c r="G1672" s="70">
        <f t="shared" ca="1" si="479"/>
        <v>1.51134837969442</v>
      </c>
      <c r="H1672" s="70">
        <f t="shared" ca="1" si="480"/>
        <v>1.0195499299999999</v>
      </c>
      <c r="I1672" s="69">
        <f t="shared" si="475"/>
        <v>4.65E-2</v>
      </c>
      <c r="J1672" s="71">
        <f t="shared" si="481"/>
        <v>45733</v>
      </c>
      <c r="K1672" s="72">
        <f t="shared" si="482"/>
        <v>41</v>
      </c>
      <c r="L1672" s="73">
        <f t="shared" si="483"/>
        <v>41</v>
      </c>
      <c r="M1672" s="74">
        <f t="shared" si="484"/>
        <v>1.0074222580000001</v>
      </c>
      <c r="N1672" s="74">
        <f t="shared" ca="1" si="485"/>
        <v>1.0271172930000001</v>
      </c>
      <c r="O1672" s="73">
        <f t="shared" si="486"/>
        <v>0</v>
      </c>
      <c r="P1672" s="70">
        <f t="shared" ca="1" si="487"/>
        <v>6.77932325</v>
      </c>
      <c r="Q1672" s="70">
        <f t="shared" si="488"/>
        <v>0</v>
      </c>
      <c r="R1672" s="75" t="str">
        <f t="shared" si="489"/>
        <v>A+J=</v>
      </c>
      <c r="S1672" s="71">
        <f t="shared" si="490"/>
        <v>45915</v>
      </c>
    </row>
    <row r="1673" spans="1:19" x14ac:dyDescent="0.15">
      <c r="A1673" s="68">
        <f t="shared" si="474"/>
        <v>45794</v>
      </c>
      <c r="B1673" s="82" t="str">
        <f t="shared" ca="1" si="476"/>
        <v>n.d</v>
      </c>
      <c r="C1673" s="70">
        <f t="shared" si="477"/>
        <v>250</v>
      </c>
      <c r="D1673" s="11">
        <f ca="1">IF(A1673&lt;$B$1,VLOOKUP(A1673,[1]DI!$A$4:$B$15000,2),0)</f>
        <v>0</v>
      </c>
      <c r="E1673" s="70">
        <f t="shared" ca="1" si="478"/>
        <v>1</v>
      </c>
      <c r="F1673" s="70">
        <f ca="1">(TRUNC(PRODUCT($E$12:$E1672),16))</f>
        <v>1.540895129431</v>
      </c>
      <c r="G1673" s="70">
        <f t="shared" ca="1" si="479"/>
        <v>1.51134837969442</v>
      </c>
      <c r="H1673" s="70">
        <f t="shared" ca="1" si="480"/>
        <v>1.0195499299999999</v>
      </c>
      <c r="I1673" s="69">
        <f t="shared" si="475"/>
        <v>4.65E-2</v>
      </c>
      <c r="J1673" s="71">
        <f t="shared" si="481"/>
        <v>45733</v>
      </c>
      <c r="K1673" s="72">
        <f t="shared" si="482"/>
        <v>41</v>
      </c>
      <c r="L1673" s="73">
        <f t="shared" si="483"/>
        <v>42</v>
      </c>
      <c r="M1673" s="74">
        <f t="shared" si="484"/>
        <v>1.0076039750000001</v>
      </c>
      <c r="N1673" s="74">
        <f t="shared" ca="1" si="485"/>
        <v>1.027302562</v>
      </c>
      <c r="O1673" s="73">
        <f t="shared" si="486"/>
        <v>0</v>
      </c>
      <c r="P1673" s="70">
        <f t="shared" ca="1" si="487"/>
        <v>6.8256405000000004</v>
      </c>
      <c r="Q1673" s="70">
        <f t="shared" si="488"/>
        <v>0</v>
      </c>
      <c r="R1673" s="75" t="str">
        <f t="shared" si="489"/>
        <v>A+J=</v>
      </c>
      <c r="S1673" s="71">
        <f t="shared" si="490"/>
        <v>45915</v>
      </c>
    </row>
    <row r="1674" spans="1:19" x14ac:dyDescent="0.15">
      <c r="A1674" s="68">
        <f t="shared" si="474"/>
        <v>45795</v>
      </c>
      <c r="B1674" s="82" t="str">
        <f t="shared" ca="1" si="476"/>
        <v>n.d</v>
      </c>
      <c r="C1674" s="70">
        <f t="shared" si="477"/>
        <v>250</v>
      </c>
      <c r="D1674" s="11">
        <f ca="1">IF(A1674&lt;$B$1,VLOOKUP(A1674,[1]DI!$A$4:$B$15000,2),0)</f>
        <v>0</v>
      </c>
      <c r="E1674" s="70">
        <f t="shared" ca="1" si="478"/>
        <v>1</v>
      </c>
      <c r="F1674" s="70">
        <f ca="1">(TRUNC(PRODUCT($E$12:$E1673),16))</f>
        <v>1.540895129431</v>
      </c>
      <c r="G1674" s="70">
        <f t="shared" ca="1" si="479"/>
        <v>1.51134837969442</v>
      </c>
      <c r="H1674" s="70">
        <f t="shared" ca="1" si="480"/>
        <v>1.0195499299999999</v>
      </c>
      <c r="I1674" s="69">
        <f t="shared" si="475"/>
        <v>4.65E-2</v>
      </c>
      <c r="J1674" s="71">
        <f t="shared" si="481"/>
        <v>45733</v>
      </c>
      <c r="K1674" s="72">
        <f t="shared" si="482"/>
        <v>41</v>
      </c>
      <c r="L1674" s="73">
        <f t="shared" si="483"/>
        <v>42</v>
      </c>
      <c r="M1674" s="74">
        <f t="shared" si="484"/>
        <v>1.0076039750000001</v>
      </c>
      <c r="N1674" s="74">
        <f t="shared" ca="1" si="485"/>
        <v>1.027302562</v>
      </c>
      <c r="O1674" s="73">
        <f t="shared" si="486"/>
        <v>0</v>
      </c>
      <c r="P1674" s="70">
        <f t="shared" ca="1" si="487"/>
        <v>6.8256405000000004</v>
      </c>
      <c r="Q1674" s="70">
        <f t="shared" si="488"/>
        <v>0</v>
      </c>
      <c r="R1674" s="75" t="str">
        <f t="shared" si="489"/>
        <v>A+J=</v>
      </c>
      <c r="S1674" s="71">
        <f t="shared" si="490"/>
        <v>45915</v>
      </c>
    </row>
    <row r="1675" spans="1:19" x14ac:dyDescent="0.15">
      <c r="A1675" s="68">
        <f t="shared" si="474"/>
        <v>45796</v>
      </c>
      <c r="B1675" s="82" t="str">
        <f t="shared" ca="1" si="476"/>
        <v>n.d</v>
      </c>
      <c r="C1675" s="70">
        <f t="shared" si="477"/>
        <v>250</v>
      </c>
      <c r="D1675" s="11">
        <f ca="1">IF(A1675&lt;$B$1,VLOOKUP(A1675,[1]DI!$A$4:$B$15000,2),0)</f>
        <v>0</v>
      </c>
      <c r="E1675" s="70">
        <f t="shared" ca="1" si="478"/>
        <v>1</v>
      </c>
      <c r="F1675" s="70">
        <f ca="1">(TRUNC(PRODUCT($E$12:$E1674),16))</f>
        <v>1.540895129431</v>
      </c>
      <c r="G1675" s="70">
        <f t="shared" ca="1" si="479"/>
        <v>1.51134837969442</v>
      </c>
      <c r="H1675" s="70">
        <f t="shared" ca="1" si="480"/>
        <v>1.0195499299999999</v>
      </c>
      <c r="I1675" s="69">
        <f t="shared" si="475"/>
        <v>4.65E-2</v>
      </c>
      <c r="J1675" s="71">
        <f t="shared" si="481"/>
        <v>45733</v>
      </c>
      <c r="K1675" s="72">
        <f t="shared" si="482"/>
        <v>42</v>
      </c>
      <c r="L1675" s="73">
        <f t="shared" si="483"/>
        <v>42</v>
      </c>
      <c r="M1675" s="74">
        <f t="shared" si="484"/>
        <v>1.0076039750000001</v>
      </c>
      <c r="N1675" s="74">
        <f t="shared" ca="1" si="485"/>
        <v>1.027302562</v>
      </c>
      <c r="O1675" s="73">
        <f t="shared" si="486"/>
        <v>0</v>
      </c>
      <c r="P1675" s="70">
        <f t="shared" ca="1" si="487"/>
        <v>6.8256405000000004</v>
      </c>
      <c r="Q1675" s="70">
        <f t="shared" si="488"/>
        <v>0</v>
      </c>
      <c r="R1675" s="75" t="str">
        <f t="shared" si="489"/>
        <v>A+J=</v>
      </c>
      <c r="S1675" s="71">
        <f t="shared" si="490"/>
        <v>45915</v>
      </c>
    </row>
    <row r="1676" spans="1:19" x14ac:dyDescent="0.15">
      <c r="A1676" s="68">
        <f t="shared" si="474"/>
        <v>45797</v>
      </c>
      <c r="B1676" s="82" t="str">
        <f t="shared" ca="1" si="476"/>
        <v>n.d</v>
      </c>
      <c r="C1676" s="70">
        <f t="shared" si="477"/>
        <v>250</v>
      </c>
      <c r="D1676" s="11">
        <f ca="1">IF(A1676&lt;$B$1,VLOOKUP(A1676,[1]DI!$A$4:$B$15000,2),0)</f>
        <v>0</v>
      </c>
      <c r="E1676" s="70">
        <f t="shared" ca="1" si="478"/>
        <v>1</v>
      </c>
      <c r="F1676" s="70">
        <f ca="1">(TRUNC(PRODUCT($E$12:$E1675),16))</f>
        <v>1.540895129431</v>
      </c>
      <c r="G1676" s="70">
        <f t="shared" ca="1" si="479"/>
        <v>1.51134837969442</v>
      </c>
      <c r="H1676" s="70">
        <f t="shared" ca="1" si="480"/>
        <v>1.0195499299999999</v>
      </c>
      <c r="I1676" s="69">
        <f t="shared" si="475"/>
        <v>4.65E-2</v>
      </c>
      <c r="J1676" s="71">
        <f t="shared" si="481"/>
        <v>45733</v>
      </c>
      <c r="K1676" s="72">
        <f t="shared" si="482"/>
        <v>43</v>
      </c>
      <c r="L1676" s="73">
        <f t="shared" si="483"/>
        <v>43</v>
      </c>
      <c r="M1676" s="74">
        <f t="shared" si="484"/>
        <v>1.007785725</v>
      </c>
      <c r="N1676" s="74">
        <f t="shared" ca="1" si="485"/>
        <v>1.0274878649999999</v>
      </c>
      <c r="O1676" s="73">
        <f t="shared" si="486"/>
        <v>0</v>
      </c>
      <c r="P1676" s="70">
        <f t="shared" ca="1" si="487"/>
        <v>6.8719662399999999</v>
      </c>
      <c r="Q1676" s="70">
        <f t="shared" si="488"/>
        <v>0</v>
      </c>
      <c r="R1676" s="75" t="str">
        <f t="shared" si="489"/>
        <v>A+J=</v>
      </c>
      <c r="S1676" s="71">
        <f t="shared" si="490"/>
        <v>45915</v>
      </c>
    </row>
    <row r="1677" spans="1:19" x14ac:dyDescent="0.15">
      <c r="A1677" s="68">
        <f t="shared" ref="A1677:A1740" si="491">(A1676+1)</f>
        <v>45798</v>
      </c>
      <c r="B1677" s="82" t="str">
        <f t="shared" ca="1" si="476"/>
        <v>n.d</v>
      </c>
      <c r="C1677" s="70">
        <f t="shared" si="477"/>
        <v>250</v>
      </c>
      <c r="D1677" s="11">
        <f ca="1">IF(A1677&lt;$B$1,VLOOKUP(A1677,[1]DI!$A$4:$B$15000,2),0)</f>
        <v>0</v>
      </c>
      <c r="E1677" s="70">
        <f t="shared" ca="1" si="478"/>
        <v>1</v>
      </c>
      <c r="F1677" s="70">
        <f ca="1">(TRUNC(PRODUCT($E$12:$E1676),16))</f>
        <v>1.540895129431</v>
      </c>
      <c r="G1677" s="70">
        <f t="shared" ca="1" si="479"/>
        <v>1.51134837969442</v>
      </c>
      <c r="H1677" s="70">
        <f t="shared" ca="1" si="480"/>
        <v>1.0195499299999999</v>
      </c>
      <c r="I1677" s="69">
        <f t="shared" ref="I1677:I1740" si="492">I1676</f>
        <v>4.65E-2</v>
      </c>
      <c r="J1677" s="71">
        <f t="shared" si="481"/>
        <v>45733</v>
      </c>
      <c r="K1677" s="72">
        <f t="shared" si="482"/>
        <v>44</v>
      </c>
      <c r="L1677" s="73">
        <f t="shared" si="483"/>
        <v>44</v>
      </c>
      <c r="M1677" s="74">
        <f t="shared" si="484"/>
        <v>1.0079675079999999</v>
      </c>
      <c r="N1677" s="74">
        <f t="shared" ca="1" si="485"/>
        <v>1.0276732019999999</v>
      </c>
      <c r="O1677" s="73">
        <f t="shared" si="486"/>
        <v>0</v>
      </c>
      <c r="P1677" s="70">
        <f t="shared" ca="1" si="487"/>
        <v>6.91830049</v>
      </c>
      <c r="Q1677" s="70">
        <f t="shared" si="488"/>
        <v>0</v>
      </c>
      <c r="R1677" s="75" t="str">
        <f t="shared" si="489"/>
        <v>A+J=</v>
      </c>
      <c r="S1677" s="71">
        <f t="shared" si="490"/>
        <v>45915</v>
      </c>
    </row>
    <row r="1678" spans="1:19" x14ac:dyDescent="0.15">
      <c r="A1678" s="68">
        <f t="shared" si="491"/>
        <v>45799</v>
      </c>
      <c r="B1678" s="82" t="str">
        <f t="shared" ca="1" si="476"/>
        <v>n.d</v>
      </c>
      <c r="C1678" s="70">
        <f t="shared" si="477"/>
        <v>250</v>
      </c>
      <c r="D1678" s="11">
        <f ca="1">IF(A1678&lt;$B$1,VLOOKUP(A1678,[1]DI!$A$4:$B$15000,2),0)</f>
        <v>0</v>
      </c>
      <c r="E1678" s="70">
        <f t="shared" ca="1" si="478"/>
        <v>1</v>
      </c>
      <c r="F1678" s="70">
        <f ca="1">(TRUNC(PRODUCT($E$12:$E1677),16))</f>
        <v>1.540895129431</v>
      </c>
      <c r="G1678" s="70">
        <f t="shared" ca="1" si="479"/>
        <v>1.51134837969442</v>
      </c>
      <c r="H1678" s="70">
        <f t="shared" ca="1" si="480"/>
        <v>1.0195499299999999</v>
      </c>
      <c r="I1678" s="69">
        <f t="shared" si="492"/>
        <v>4.65E-2</v>
      </c>
      <c r="J1678" s="71">
        <f t="shared" si="481"/>
        <v>45733</v>
      </c>
      <c r="K1678" s="72">
        <f t="shared" si="482"/>
        <v>45</v>
      </c>
      <c r="L1678" s="73">
        <f t="shared" si="483"/>
        <v>45</v>
      </c>
      <c r="M1678" s="74">
        <f t="shared" si="484"/>
        <v>1.008149323</v>
      </c>
      <c r="N1678" s="74">
        <f t="shared" ca="1" si="485"/>
        <v>1.027858572</v>
      </c>
      <c r="O1678" s="73">
        <f t="shared" si="486"/>
        <v>0</v>
      </c>
      <c r="P1678" s="70">
        <f t="shared" ca="1" si="487"/>
        <v>6.9646429899999998</v>
      </c>
      <c r="Q1678" s="70">
        <f t="shared" si="488"/>
        <v>0</v>
      </c>
      <c r="R1678" s="75" t="str">
        <f t="shared" si="489"/>
        <v>A+J=</v>
      </c>
      <c r="S1678" s="71">
        <f t="shared" si="490"/>
        <v>45915</v>
      </c>
    </row>
    <row r="1679" spans="1:19" x14ac:dyDescent="0.15">
      <c r="A1679" s="68">
        <f t="shared" si="491"/>
        <v>45800</v>
      </c>
      <c r="B1679" s="82" t="str">
        <f t="shared" ca="1" si="476"/>
        <v>n.d</v>
      </c>
      <c r="C1679" s="70">
        <f t="shared" si="477"/>
        <v>250</v>
      </c>
      <c r="D1679" s="11">
        <f ca="1">IF(A1679&lt;$B$1,VLOOKUP(A1679,[1]DI!$A$4:$B$15000,2),0)</f>
        <v>0</v>
      </c>
      <c r="E1679" s="70">
        <f t="shared" ca="1" si="478"/>
        <v>1</v>
      </c>
      <c r="F1679" s="70">
        <f ca="1">(TRUNC(PRODUCT($E$12:$E1678),16))</f>
        <v>1.540895129431</v>
      </c>
      <c r="G1679" s="70">
        <f t="shared" ca="1" si="479"/>
        <v>1.51134837969442</v>
      </c>
      <c r="H1679" s="70">
        <f t="shared" ca="1" si="480"/>
        <v>1.0195499299999999</v>
      </c>
      <c r="I1679" s="69">
        <f t="shared" si="492"/>
        <v>4.65E-2</v>
      </c>
      <c r="J1679" s="71">
        <f t="shared" si="481"/>
        <v>45733</v>
      </c>
      <c r="K1679" s="72">
        <f t="shared" si="482"/>
        <v>46</v>
      </c>
      <c r="L1679" s="73">
        <f t="shared" si="483"/>
        <v>46</v>
      </c>
      <c r="M1679" s="74">
        <f t="shared" si="484"/>
        <v>1.0083311720000001</v>
      </c>
      <c r="N1679" s="74">
        <f t="shared" ca="1" si="485"/>
        <v>1.028043976</v>
      </c>
      <c r="O1679" s="73">
        <f t="shared" si="486"/>
        <v>0</v>
      </c>
      <c r="P1679" s="70">
        <f t="shared" ca="1" si="487"/>
        <v>7.0109939900000002</v>
      </c>
      <c r="Q1679" s="70">
        <f t="shared" si="488"/>
        <v>0</v>
      </c>
      <c r="R1679" s="75" t="str">
        <f t="shared" si="489"/>
        <v>A+J=</v>
      </c>
      <c r="S1679" s="71">
        <f t="shared" si="490"/>
        <v>45915</v>
      </c>
    </row>
    <row r="1680" spans="1:19" x14ac:dyDescent="0.15">
      <c r="A1680" s="68">
        <f t="shared" si="491"/>
        <v>45801</v>
      </c>
      <c r="B1680" s="82" t="str">
        <f t="shared" ca="1" si="476"/>
        <v>n.d</v>
      </c>
      <c r="C1680" s="70">
        <f t="shared" si="477"/>
        <v>250</v>
      </c>
      <c r="D1680" s="11">
        <f ca="1">IF(A1680&lt;$B$1,VLOOKUP(A1680,[1]DI!$A$4:$B$15000,2),0)</f>
        <v>0</v>
      </c>
      <c r="E1680" s="70">
        <f t="shared" ca="1" si="478"/>
        <v>1</v>
      </c>
      <c r="F1680" s="70">
        <f ca="1">(TRUNC(PRODUCT($E$12:$E1679),16))</f>
        <v>1.540895129431</v>
      </c>
      <c r="G1680" s="70">
        <f t="shared" ca="1" si="479"/>
        <v>1.51134837969442</v>
      </c>
      <c r="H1680" s="70">
        <f t="shared" ca="1" si="480"/>
        <v>1.0195499299999999</v>
      </c>
      <c r="I1680" s="69">
        <f t="shared" si="492"/>
        <v>4.65E-2</v>
      </c>
      <c r="J1680" s="71">
        <f t="shared" si="481"/>
        <v>45733</v>
      </c>
      <c r="K1680" s="72">
        <f t="shared" si="482"/>
        <v>46</v>
      </c>
      <c r="L1680" s="73">
        <f t="shared" si="483"/>
        <v>47</v>
      </c>
      <c r="M1680" s="74">
        <f t="shared" si="484"/>
        <v>1.0085130529999999</v>
      </c>
      <c r="N1680" s="74">
        <f t="shared" ca="1" si="485"/>
        <v>1.028229413</v>
      </c>
      <c r="O1680" s="73">
        <f t="shared" si="486"/>
        <v>0</v>
      </c>
      <c r="P1680" s="70">
        <f t="shared" ca="1" si="487"/>
        <v>7.0573532500000002</v>
      </c>
      <c r="Q1680" s="70">
        <f t="shared" si="488"/>
        <v>0</v>
      </c>
      <c r="R1680" s="75" t="str">
        <f t="shared" si="489"/>
        <v>A+J=</v>
      </c>
      <c r="S1680" s="71">
        <f t="shared" si="490"/>
        <v>45915</v>
      </c>
    </row>
    <row r="1681" spans="1:19" x14ac:dyDescent="0.15">
      <c r="A1681" s="68">
        <f t="shared" si="491"/>
        <v>45802</v>
      </c>
      <c r="B1681" s="82" t="str">
        <f t="shared" ca="1" si="476"/>
        <v>n.d</v>
      </c>
      <c r="C1681" s="70">
        <f t="shared" si="477"/>
        <v>250</v>
      </c>
      <c r="D1681" s="11">
        <f ca="1">IF(A1681&lt;$B$1,VLOOKUP(A1681,[1]DI!$A$4:$B$15000,2),0)</f>
        <v>0</v>
      </c>
      <c r="E1681" s="70">
        <f t="shared" ca="1" si="478"/>
        <v>1</v>
      </c>
      <c r="F1681" s="70">
        <f ca="1">(TRUNC(PRODUCT($E$12:$E1680),16))</f>
        <v>1.540895129431</v>
      </c>
      <c r="G1681" s="70">
        <f t="shared" ca="1" si="479"/>
        <v>1.51134837969442</v>
      </c>
      <c r="H1681" s="70">
        <f t="shared" ca="1" si="480"/>
        <v>1.0195499299999999</v>
      </c>
      <c r="I1681" s="69">
        <f t="shared" si="492"/>
        <v>4.65E-2</v>
      </c>
      <c r="J1681" s="71">
        <f t="shared" si="481"/>
        <v>45733</v>
      </c>
      <c r="K1681" s="72">
        <f t="shared" si="482"/>
        <v>46</v>
      </c>
      <c r="L1681" s="73">
        <f t="shared" si="483"/>
        <v>47</v>
      </c>
      <c r="M1681" s="74">
        <f t="shared" si="484"/>
        <v>1.0085130529999999</v>
      </c>
      <c r="N1681" s="74">
        <f t="shared" ca="1" si="485"/>
        <v>1.028229413</v>
      </c>
      <c r="O1681" s="73">
        <f t="shared" si="486"/>
        <v>0</v>
      </c>
      <c r="P1681" s="70">
        <f t="shared" ca="1" si="487"/>
        <v>7.0573532500000002</v>
      </c>
      <c r="Q1681" s="70">
        <f t="shared" si="488"/>
        <v>0</v>
      </c>
      <c r="R1681" s="75" t="str">
        <f t="shared" si="489"/>
        <v>A+J=</v>
      </c>
      <c r="S1681" s="71">
        <f t="shared" si="490"/>
        <v>45915</v>
      </c>
    </row>
    <row r="1682" spans="1:19" x14ac:dyDescent="0.15">
      <c r="A1682" s="68">
        <f t="shared" si="491"/>
        <v>45803</v>
      </c>
      <c r="B1682" s="82" t="str">
        <f t="shared" ca="1" si="476"/>
        <v>n.d</v>
      </c>
      <c r="C1682" s="70">
        <f t="shared" si="477"/>
        <v>250</v>
      </c>
      <c r="D1682" s="11">
        <f ca="1">IF(A1682&lt;$B$1,VLOOKUP(A1682,[1]DI!$A$4:$B$15000,2),0)</f>
        <v>0</v>
      </c>
      <c r="E1682" s="70">
        <f t="shared" ca="1" si="478"/>
        <v>1</v>
      </c>
      <c r="F1682" s="70">
        <f ca="1">(TRUNC(PRODUCT($E$12:$E1681),16))</f>
        <v>1.540895129431</v>
      </c>
      <c r="G1682" s="70">
        <f t="shared" ca="1" si="479"/>
        <v>1.51134837969442</v>
      </c>
      <c r="H1682" s="70">
        <f t="shared" ca="1" si="480"/>
        <v>1.0195499299999999</v>
      </c>
      <c r="I1682" s="69">
        <f t="shared" si="492"/>
        <v>4.65E-2</v>
      </c>
      <c r="J1682" s="71">
        <f t="shared" si="481"/>
        <v>45733</v>
      </c>
      <c r="K1682" s="72">
        <f t="shared" si="482"/>
        <v>47</v>
      </c>
      <c r="L1682" s="73">
        <f t="shared" si="483"/>
        <v>47</v>
      </c>
      <c r="M1682" s="74">
        <f t="shared" si="484"/>
        <v>1.0085130529999999</v>
      </c>
      <c r="N1682" s="74">
        <f t="shared" ca="1" si="485"/>
        <v>1.028229413</v>
      </c>
      <c r="O1682" s="73">
        <f t="shared" si="486"/>
        <v>0</v>
      </c>
      <c r="P1682" s="70">
        <f t="shared" ca="1" si="487"/>
        <v>7.0573532500000002</v>
      </c>
      <c r="Q1682" s="70">
        <f t="shared" si="488"/>
        <v>0</v>
      </c>
      <c r="R1682" s="75" t="str">
        <f t="shared" si="489"/>
        <v>A+J=</v>
      </c>
      <c r="S1682" s="71">
        <f t="shared" si="490"/>
        <v>45915</v>
      </c>
    </row>
    <row r="1683" spans="1:19" x14ac:dyDescent="0.15">
      <c r="A1683" s="68">
        <f t="shared" si="491"/>
        <v>45804</v>
      </c>
      <c r="B1683" s="82" t="str">
        <f t="shared" ca="1" si="476"/>
        <v>n.d</v>
      </c>
      <c r="C1683" s="70">
        <f t="shared" si="477"/>
        <v>250</v>
      </c>
      <c r="D1683" s="11">
        <f ca="1">IF(A1683&lt;$B$1,VLOOKUP(A1683,[1]DI!$A$4:$B$15000,2),0)</f>
        <v>0</v>
      </c>
      <c r="E1683" s="70">
        <f t="shared" ca="1" si="478"/>
        <v>1</v>
      </c>
      <c r="F1683" s="70">
        <f ca="1">(TRUNC(PRODUCT($E$12:$E1682),16))</f>
        <v>1.540895129431</v>
      </c>
      <c r="G1683" s="70">
        <f t="shared" ca="1" si="479"/>
        <v>1.51134837969442</v>
      </c>
      <c r="H1683" s="70">
        <f t="shared" ca="1" si="480"/>
        <v>1.0195499299999999</v>
      </c>
      <c r="I1683" s="69">
        <f t="shared" si="492"/>
        <v>4.65E-2</v>
      </c>
      <c r="J1683" s="71">
        <f t="shared" si="481"/>
        <v>45733</v>
      </c>
      <c r="K1683" s="72">
        <f t="shared" si="482"/>
        <v>48</v>
      </c>
      <c r="L1683" s="73">
        <f t="shared" si="483"/>
        <v>48</v>
      </c>
      <c r="M1683" s="74">
        <f t="shared" si="484"/>
        <v>1.0086949670000001</v>
      </c>
      <c r="N1683" s="74">
        <f t="shared" ca="1" si="485"/>
        <v>1.0284148829999999</v>
      </c>
      <c r="O1683" s="73">
        <f t="shared" si="486"/>
        <v>0</v>
      </c>
      <c r="P1683" s="70">
        <f t="shared" ca="1" si="487"/>
        <v>7.10372074</v>
      </c>
      <c r="Q1683" s="70">
        <f t="shared" si="488"/>
        <v>0</v>
      </c>
      <c r="R1683" s="75" t="str">
        <f t="shared" si="489"/>
        <v>A+J=</v>
      </c>
      <c r="S1683" s="71">
        <f t="shared" si="490"/>
        <v>45915</v>
      </c>
    </row>
    <row r="1684" spans="1:19" x14ac:dyDescent="0.15">
      <c r="A1684" s="68">
        <f t="shared" si="491"/>
        <v>45805</v>
      </c>
      <c r="B1684" s="82" t="str">
        <f t="shared" ca="1" si="476"/>
        <v>n.d</v>
      </c>
      <c r="C1684" s="70">
        <f t="shared" si="477"/>
        <v>250</v>
      </c>
      <c r="D1684" s="11">
        <f ca="1">IF(A1684&lt;$B$1,VLOOKUP(A1684,[1]DI!$A$4:$B$15000,2),0)</f>
        <v>0</v>
      </c>
      <c r="E1684" s="70">
        <f t="shared" ca="1" si="478"/>
        <v>1</v>
      </c>
      <c r="F1684" s="70">
        <f ca="1">(TRUNC(PRODUCT($E$12:$E1683),16))</f>
        <v>1.540895129431</v>
      </c>
      <c r="G1684" s="70">
        <f t="shared" ca="1" si="479"/>
        <v>1.51134837969442</v>
      </c>
      <c r="H1684" s="70">
        <f t="shared" ca="1" si="480"/>
        <v>1.0195499299999999</v>
      </c>
      <c r="I1684" s="69">
        <f t="shared" si="492"/>
        <v>4.65E-2</v>
      </c>
      <c r="J1684" s="71">
        <f t="shared" si="481"/>
        <v>45733</v>
      </c>
      <c r="K1684" s="72">
        <f t="shared" si="482"/>
        <v>49</v>
      </c>
      <c r="L1684" s="73">
        <f t="shared" si="483"/>
        <v>49</v>
      </c>
      <c r="M1684" s="74">
        <f t="shared" si="484"/>
        <v>1.008876914</v>
      </c>
      <c r="N1684" s="74">
        <f t="shared" ca="1" si="485"/>
        <v>1.028600387</v>
      </c>
      <c r="O1684" s="73">
        <f t="shared" si="486"/>
        <v>0</v>
      </c>
      <c r="P1684" s="70">
        <f t="shared" ca="1" si="487"/>
        <v>7.1500967500000003</v>
      </c>
      <c r="Q1684" s="70">
        <f t="shared" si="488"/>
        <v>0</v>
      </c>
      <c r="R1684" s="75" t="str">
        <f t="shared" si="489"/>
        <v>A+J=</v>
      </c>
      <c r="S1684" s="71">
        <f t="shared" si="490"/>
        <v>45915</v>
      </c>
    </row>
    <row r="1685" spans="1:19" x14ac:dyDescent="0.15">
      <c r="A1685" s="68">
        <f t="shared" si="491"/>
        <v>45806</v>
      </c>
      <c r="B1685" s="82" t="str">
        <f t="shared" ca="1" si="476"/>
        <v>n.d</v>
      </c>
      <c r="C1685" s="70">
        <f t="shared" si="477"/>
        <v>250</v>
      </c>
      <c r="D1685" s="11">
        <f ca="1">IF(A1685&lt;$B$1,VLOOKUP(A1685,[1]DI!$A$4:$B$15000,2),0)</f>
        <v>0</v>
      </c>
      <c r="E1685" s="70">
        <f t="shared" ca="1" si="478"/>
        <v>1</v>
      </c>
      <c r="F1685" s="70">
        <f ca="1">(TRUNC(PRODUCT($E$12:$E1684),16))</f>
        <v>1.540895129431</v>
      </c>
      <c r="G1685" s="70">
        <f t="shared" ca="1" si="479"/>
        <v>1.51134837969442</v>
      </c>
      <c r="H1685" s="70">
        <f t="shared" ca="1" si="480"/>
        <v>1.0195499299999999</v>
      </c>
      <c r="I1685" s="69">
        <f t="shared" si="492"/>
        <v>4.65E-2</v>
      </c>
      <c r="J1685" s="71">
        <f t="shared" si="481"/>
        <v>45733</v>
      </c>
      <c r="K1685" s="72">
        <f t="shared" si="482"/>
        <v>50</v>
      </c>
      <c r="L1685" s="73">
        <f t="shared" si="483"/>
        <v>50</v>
      </c>
      <c r="M1685" s="74">
        <f t="shared" si="484"/>
        <v>1.009058893</v>
      </c>
      <c r="N1685" s="74">
        <f t="shared" ca="1" si="485"/>
        <v>1.0287859239999999</v>
      </c>
      <c r="O1685" s="73">
        <f t="shared" si="486"/>
        <v>0</v>
      </c>
      <c r="P1685" s="70">
        <f t="shared" ca="1" si="487"/>
        <v>7.1964809900000004</v>
      </c>
      <c r="Q1685" s="70">
        <f t="shared" si="488"/>
        <v>0</v>
      </c>
      <c r="R1685" s="75" t="str">
        <f t="shared" si="489"/>
        <v>A+J=</v>
      </c>
      <c r="S1685" s="71">
        <f t="shared" si="490"/>
        <v>45915</v>
      </c>
    </row>
    <row r="1686" spans="1:19" x14ac:dyDescent="0.15">
      <c r="A1686" s="68">
        <f t="shared" si="491"/>
        <v>45807</v>
      </c>
      <c r="B1686" s="82" t="str">
        <f t="shared" ca="1" si="476"/>
        <v>n.d</v>
      </c>
      <c r="C1686" s="70">
        <f t="shared" si="477"/>
        <v>250</v>
      </c>
      <c r="D1686" s="11">
        <f ca="1">IF(A1686&lt;$B$1,VLOOKUP(A1686,[1]DI!$A$4:$B$15000,2),0)</f>
        <v>0</v>
      </c>
      <c r="E1686" s="70">
        <f t="shared" ca="1" si="478"/>
        <v>1</v>
      </c>
      <c r="F1686" s="70">
        <f ca="1">(TRUNC(PRODUCT($E$12:$E1685),16))</f>
        <v>1.540895129431</v>
      </c>
      <c r="G1686" s="70">
        <f t="shared" ca="1" si="479"/>
        <v>1.51134837969442</v>
      </c>
      <c r="H1686" s="70">
        <f t="shared" ca="1" si="480"/>
        <v>1.0195499299999999</v>
      </c>
      <c r="I1686" s="69">
        <f t="shared" si="492"/>
        <v>4.65E-2</v>
      </c>
      <c r="J1686" s="71">
        <f t="shared" si="481"/>
        <v>45733</v>
      </c>
      <c r="K1686" s="72">
        <f t="shared" si="482"/>
        <v>51</v>
      </c>
      <c r="L1686" s="73">
        <f t="shared" si="483"/>
        <v>51</v>
      </c>
      <c r="M1686" s="74">
        <f t="shared" si="484"/>
        <v>1.009240906</v>
      </c>
      <c r="N1686" s="74">
        <f t="shared" ca="1" si="485"/>
        <v>1.028971495</v>
      </c>
      <c r="O1686" s="73">
        <f t="shared" si="486"/>
        <v>0</v>
      </c>
      <c r="P1686" s="70">
        <f t="shared" ca="1" si="487"/>
        <v>7.2428737400000003</v>
      </c>
      <c r="Q1686" s="70">
        <f t="shared" si="488"/>
        <v>0</v>
      </c>
      <c r="R1686" s="75" t="str">
        <f t="shared" si="489"/>
        <v>A+J=</v>
      </c>
      <c r="S1686" s="71">
        <f t="shared" si="490"/>
        <v>45915</v>
      </c>
    </row>
    <row r="1687" spans="1:19" x14ac:dyDescent="0.15">
      <c r="A1687" s="68">
        <f t="shared" si="491"/>
        <v>45808</v>
      </c>
      <c r="B1687" s="82" t="str">
        <f t="shared" ca="1" si="476"/>
        <v>n.d</v>
      </c>
      <c r="C1687" s="70">
        <f t="shared" si="477"/>
        <v>250</v>
      </c>
      <c r="D1687" s="11">
        <f ca="1">IF(A1687&lt;$B$1,VLOOKUP(A1687,[1]DI!$A$4:$B$15000,2),0)</f>
        <v>0</v>
      </c>
      <c r="E1687" s="70">
        <f t="shared" ca="1" si="478"/>
        <v>1</v>
      </c>
      <c r="F1687" s="70">
        <f ca="1">(TRUNC(PRODUCT($E$12:$E1686),16))</f>
        <v>1.540895129431</v>
      </c>
      <c r="G1687" s="70">
        <f t="shared" ca="1" si="479"/>
        <v>1.51134837969442</v>
      </c>
      <c r="H1687" s="70">
        <f t="shared" ca="1" si="480"/>
        <v>1.0195499299999999</v>
      </c>
      <c r="I1687" s="69">
        <f t="shared" si="492"/>
        <v>4.65E-2</v>
      </c>
      <c r="J1687" s="71">
        <f t="shared" si="481"/>
        <v>45733</v>
      </c>
      <c r="K1687" s="72">
        <f t="shared" si="482"/>
        <v>51</v>
      </c>
      <c r="L1687" s="73">
        <f t="shared" si="483"/>
        <v>52</v>
      </c>
      <c r="M1687" s="74">
        <f t="shared" si="484"/>
        <v>1.0094229509999999</v>
      </c>
      <c r="N1687" s="74">
        <f t="shared" ca="1" si="485"/>
        <v>1.0291570990000001</v>
      </c>
      <c r="O1687" s="73">
        <f t="shared" si="486"/>
        <v>0</v>
      </c>
      <c r="P1687" s="70">
        <f t="shared" ca="1" si="487"/>
        <v>7.2892747499999997</v>
      </c>
      <c r="Q1687" s="70">
        <f t="shared" si="488"/>
        <v>0</v>
      </c>
      <c r="R1687" s="75" t="str">
        <f t="shared" si="489"/>
        <v>A+J=</v>
      </c>
      <c r="S1687" s="71">
        <f t="shared" si="490"/>
        <v>45915</v>
      </c>
    </row>
    <row r="1688" spans="1:19" x14ac:dyDescent="0.15">
      <c r="A1688" s="68">
        <f t="shared" si="491"/>
        <v>45809</v>
      </c>
      <c r="B1688" s="82" t="str">
        <f t="shared" ca="1" si="476"/>
        <v>n.d</v>
      </c>
      <c r="C1688" s="70">
        <f t="shared" si="477"/>
        <v>250</v>
      </c>
      <c r="D1688" s="11">
        <f ca="1">IF(A1688&lt;$B$1,VLOOKUP(A1688,[1]DI!$A$4:$B$15000,2),0)</f>
        <v>0</v>
      </c>
      <c r="E1688" s="70">
        <f t="shared" ca="1" si="478"/>
        <v>1</v>
      </c>
      <c r="F1688" s="70">
        <f ca="1">(TRUNC(PRODUCT($E$12:$E1687),16))</f>
        <v>1.540895129431</v>
      </c>
      <c r="G1688" s="70">
        <f t="shared" ca="1" si="479"/>
        <v>1.51134837969442</v>
      </c>
      <c r="H1688" s="70">
        <f t="shared" ca="1" si="480"/>
        <v>1.0195499299999999</v>
      </c>
      <c r="I1688" s="69">
        <f t="shared" si="492"/>
        <v>4.65E-2</v>
      </c>
      <c r="J1688" s="71">
        <f t="shared" si="481"/>
        <v>45733</v>
      </c>
      <c r="K1688" s="72">
        <f t="shared" si="482"/>
        <v>51</v>
      </c>
      <c r="L1688" s="73">
        <f t="shared" si="483"/>
        <v>52</v>
      </c>
      <c r="M1688" s="74">
        <f t="shared" si="484"/>
        <v>1.0094229509999999</v>
      </c>
      <c r="N1688" s="74">
        <f t="shared" ca="1" si="485"/>
        <v>1.0291570990000001</v>
      </c>
      <c r="O1688" s="73">
        <f t="shared" si="486"/>
        <v>0</v>
      </c>
      <c r="P1688" s="70">
        <f t="shared" ca="1" si="487"/>
        <v>7.2892747499999997</v>
      </c>
      <c r="Q1688" s="70">
        <f t="shared" si="488"/>
        <v>0</v>
      </c>
      <c r="R1688" s="75" t="str">
        <f t="shared" si="489"/>
        <v>A+J=</v>
      </c>
      <c r="S1688" s="71">
        <f t="shared" si="490"/>
        <v>45915</v>
      </c>
    </row>
    <row r="1689" spans="1:19" x14ac:dyDescent="0.15">
      <c r="A1689" s="68">
        <f t="shared" si="491"/>
        <v>45810</v>
      </c>
      <c r="B1689" s="82" t="str">
        <f t="shared" ca="1" si="476"/>
        <v>n.d</v>
      </c>
      <c r="C1689" s="70">
        <f t="shared" si="477"/>
        <v>250</v>
      </c>
      <c r="D1689" s="11">
        <f ca="1">IF(A1689&lt;$B$1,VLOOKUP(A1689,[1]DI!$A$4:$B$15000,2),0)</f>
        <v>0</v>
      </c>
      <c r="E1689" s="70">
        <f t="shared" ca="1" si="478"/>
        <v>1</v>
      </c>
      <c r="F1689" s="70">
        <f ca="1">(TRUNC(PRODUCT($E$12:$E1688),16))</f>
        <v>1.540895129431</v>
      </c>
      <c r="G1689" s="70">
        <f t="shared" ca="1" si="479"/>
        <v>1.51134837969442</v>
      </c>
      <c r="H1689" s="70">
        <f t="shared" ca="1" si="480"/>
        <v>1.0195499299999999</v>
      </c>
      <c r="I1689" s="69">
        <f t="shared" si="492"/>
        <v>4.65E-2</v>
      </c>
      <c r="J1689" s="71">
        <f t="shared" si="481"/>
        <v>45733</v>
      </c>
      <c r="K1689" s="72">
        <f t="shared" si="482"/>
        <v>52</v>
      </c>
      <c r="L1689" s="73">
        <f t="shared" si="483"/>
        <v>52</v>
      </c>
      <c r="M1689" s="74">
        <f t="shared" si="484"/>
        <v>1.0094229509999999</v>
      </c>
      <c r="N1689" s="74">
        <f t="shared" ca="1" si="485"/>
        <v>1.0291570990000001</v>
      </c>
      <c r="O1689" s="73">
        <f t="shared" si="486"/>
        <v>0</v>
      </c>
      <c r="P1689" s="70">
        <f t="shared" ca="1" si="487"/>
        <v>7.2892747499999997</v>
      </c>
      <c r="Q1689" s="70">
        <f t="shared" si="488"/>
        <v>0</v>
      </c>
      <c r="R1689" s="75" t="str">
        <f t="shared" si="489"/>
        <v>A+J=</v>
      </c>
      <c r="S1689" s="71">
        <f t="shared" si="490"/>
        <v>45915</v>
      </c>
    </row>
    <row r="1690" spans="1:19" x14ac:dyDescent="0.15">
      <c r="A1690" s="68">
        <f t="shared" si="491"/>
        <v>45811</v>
      </c>
      <c r="B1690" s="82" t="str">
        <f t="shared" ca="1" si="476"/>
        <v>n.d</v>
      </c>
      <c r="C1690" s="70">
        <f t="shared" si="477"/>
        <v>250</v>
      </c>
      <c r="D1690" s="11">
        <f ca="1">IF(A1690&lt;$B$1,VLOOKUP(A1690,[1]DI!$A$4:$B$15000,2),0)</f>
        <v>0</v>
      </c>
      <c r="E1690" s="70">
        <f t="shared" ca="1" si="478"/>
        <v>1</v>
      </c>
      <c r="F1690" s="70">
        <f ca="1">(TRUNC(PRODUCT($E$12:$E1689),16))</f>
        <v>1.540895129431</v>
      </c>
      <c r="G1690" s="70">
        <f t="shared" ca="1" si="479"/>
        <v>1.51134837969442</v>
      </c>
      <c r="H1690" s="70">
        <f t="shared" ca="1" si="480"/>
        <v>1.0195499299999999</v>
      </c>
      <c r="I1690" s="69">
        <f t="shared" si="492"/>
        <v>4.65E-2</v>
      </c>
      <c r="J1690" s="71">
        <f t="shared" si="481"/>
        <v>45733</v>
      </c>
      <c r="K1690" s="72">
        <f t="shared" si="482"/>
        <v>53</v>
      </c>
      <c r="L1690" s="73">
        <f t="shared" si="483"/>
        <v>53</v>
      </c>
      <c r="M1690" s="74">
        <f t="shared" si="484"/>
        <v>1.009605029</v>
      </c>
      <c r="N1690" s="74">
        <f t="shared" ca="1" si="485"/>
        <v>1.0293427369999999</v>
      </c>
      <c r="O1690" s="73">
        <f t="shared" si="486"/>
        <v>0</v>
      </c>
      <c r="P1690" s="70">
        <f t="shared" ca="1" si="487"/>
        <v>7.33568424</v>
      </c>
      <c r="Q1690" s="70">
        <f t="shared" si="488"/>
        <v>0</v>
      </c>
      <c r="R1690" s="75" t="str">
        <f t="shared" si="489"/>
        <v>A+J=</v>
      </c>
      <c r="S1690" s="71">
        <f t="shared" si="490"/>
        <v>45915</v>
      </c>
    </row>
    <row r="1691" spans="1:19" x14ac:dyDescent="0.15">
      <c r="A1691" s="68">
        <f t="shared" si="491"/>
        <v>45812</v>
      </c>
      <c r="B1691" s="82" t="str">
        <f t="shared" ca="1" si="476"/>
        <v>n.d</v>
      </c>
      <c r="C1691" s="70">
        <f t="shared" si="477"/>
        <v>250</v>
      </c>
      <c r="D1691" s="11">
        <f ca="1">IF(A1691&lt;$B$1,VLOOKUP(A1691,[1]DI!$A$4:$B$15000,2),0)</f>
        <v>0</v>
      </c>
      <c r="E1691" s="70">
        <f t="shared" ca="1" si="478"/>
        <v>1</v>
      </c>
      <c r="F1691" s="70">
        <f ca="1">(TRUNC(PRODUCT($E$12:$E1690),16))</f>
        <v>1.540895129431</v>
      </c>
      <c r="G1691" s="70">
        <f t="shared" ca="1" si="479"/>
        <v>1.51134837969442</v>
      </c>
      <c r="H1691" s="70">
        <f t="shared" ca="1" si="480"/>
        <v>1.0195499299999999</v>
      </c>
      <c r="I1691" s="69">
        <f t="shared" si="492"/>
        <v>4.65E-2</v>
      </c>
      <c r="J1691" s="71">
        <f t="shared" si="481"/>
        <v>45733</v>
      </c>
      <c r="K1691" s="72">
        <f t="shared" si="482"/>
        <v>54</v>
      </c>
      <c r="L1691" s="73">
        <f t="shared" si="483"/>
        <v>54</v>
      </c>
      <c r="M1691" s="74">
        <f t="shared" si="484"/>
        <v>1.00978714</v>
      </c>
      <c r="N1691" s="74">
        <f t="shared" ca="1" si="485"/>
        <v>1.029528408</v>
      </c>
      <c r="O1691" s="73">
        <f t="shared" si="486"/>
        <v>0</v>
      </c>
      <c r="P1691" s="70">
        <f t="shared" ca="1" si="487"/>
        <v>7.3821019999999997</v>
      </c>
      <c r="Q1691" s="70">
        <f t="shared" si="488"/>
        <v>0</v>
      </c>
      <c r="R1691" s="75" t="str">
        <f t="shared" si="489"/>
        <v>A+J=</v>
      </c>
      <c r="S1691" s="71">
        <f t="shared" si="490"/>
        <v>45915</v>
      </c>
    </row>
    <row r="1692" spans="1:19" x14ac:dyDescent="0.15">
      <c r="A1692" s="68">
        <f t="shared" si="491"/>
        <v>45813</v>
      </c>
      <c r="B1692" s="82" t="str">
        <f t="shared" ca="1" si="476"/>
        <v>n.d</v>
      </c>
      <c r="C1692" s="70">
        <f t="shared" si="477"/>
        <v>250</v>
      </c>
      <c r="D1692" s="11">
        <f ca="1">IF(A1692&lt;$B$1,VLOOKUP(A1692,[1]DI!$A$4:$B$15000,2),0)</f>
        <v>0</v>
      </c>
      <c r="E1692" s="70">
        <f t="shared" ca="1" si="478"/>
        <v>1</v>
      </c>
      <c r="F1692" s="70">
        <f ca="1">(TRUNC(PRODUCT($E$12:$E1691),16))</f>
        <v>1.540895129431</v>
      </c>
      <c r="G1692" s="70">
        <f t="shared" ca="1" si="479"/>
        <v>1.51134837969442</v>
      </c>
      <c r="H1692" s="70">
        <f t="shared" ca="1" si="480"/>
        <v>1.0195499299999999</v>
      </c>
      <c r="I1692" s="69">
        <f t="shared" si="492"/>
        <v>4.65E-2</v>
      </c>
      <c r="J1692" s="71">
        <f t="shared" si="481"/>
        <v>45733</v>
      </c>
      <c r="K1692" s="72">
        <f t="shared" si="482"/>
        <v>55</v>
      </c>
      <c r="L1692" s="73">
        <f t="shared" si="483"/>
        <v>55</v>
      </c>
      <c r="M1692" s="74">
        <f t="shared" si="484"/>
        <v>1.0099692840000001</v>
      </c>
      <c r="N1692" s="74">
        <f t="shared" ca="1" si="485"/>
        <v>1.029714113</v>
      </c>
      <c r="O1692" s="73">
        <f t="shared" si="486"/>
        <v>0</v>
      </c>
      <c r="P1692" s="70">
        <f t="shared" ca="1" si="487"/>
        <v>7.4285282500000003</v>
      </c>
      <c r="Q1692" s="70">
        <f t="shared" si="488"/>
        <v>0</v>
      </c>
      <c r="R1692" s="75" t="str">
        <f t="shared" si="489"/>
        <v>A+J=</v>
      </c>
      <c r="S1692" s="71">
        <f t="shared" si="490"/>
        <v>45915</v>
      </c>
    </row>
    <row r="1693" spans="1:19" x14ac:dyDescent="0.15">
      <c r="A1693" s="68">
        <f t="shared" si="491"/>
        <v>45814</v>
      </c>
      <c r="B1693" s="82" t="str">
        <f t="shared" ca="1" si="476"/>
        <v>n.d</v>
      </c>
      <c r="C1693" s="70">
        <f t="shared" si="477"/>
        <v>250</v>
      </c>
      <c r="D1693" s="11">
        <f ca="1">IF(A1693&lt;$B$1,VLOOKUP(A1693,[1]DI!$A$4:$B$15000,2),0)</f>
        <v>0</v>
      </c>
      <c r="E1693" s="70">
        <f t="shared" ca="1" si="478"/>
        <v>1</v>
      </c>
      <c r="F1693" s="70">
        <f ca="1">(TRUNC(PRODUCT($E$12:$E1692),16))</f>
        <v>1.540895129431</v>
      </c>
      <c r="G1693" s="70">
        <f t="shared" ca="1" si="479"/>
        <v>1.51134837969442</v>
      </c>
      <c r="H1693" s="70">
        <f t="shared" ca="1" si="480"/>
        <v>1.0195499299999999</v>
      </c>
      <c r="I1693" s="69">
        <f t="shared" si="492"/>
        <v>4.65E-2</v>
      </c>
      <c r="J1693" s="71">
        <f t="shared" si="481"/>
        <v>45733</v>
      </c>
      <c r="K1693" s="72">
        <f t="shared" si="482"/>
        <v>56</v>
      </c>
      <c r="L1693" s="73">
        <f t="shared" si="483"/>
        <v>56</v>
      </c>
      <c r="M1693" s="74">
        <f t="shared" si="484"/>
        <v>1.010151461</v>
      </c>
      <c r="N1693" s="74">
        <f t="shared" ca="1" si="485"/>
        <v>1.0298998509999999</v>
      </c>
      <c r="O1693" s="73">
        <f t="shared" si="486"/>
        <v>0</v>
      </c>
      <c r="P1693" s="70">
        <f t="shared" ca="1" si="487"/>
        <v>7.4749627399999996</v>
      </c>
      <c r="Q1693" s="70">
        <f t="shared" si="488"/>
        <v>0</v>
      </c>
      <c r="R1693" s="75" t="str">
        <f t="shared" si="489"/>
        <v>A+J=</v>
      </c>
      <c r="S1693" s="71">
        <f t="shared" si="490"/>
        <v>45915</v>
      </c>
    </row>
    <row r="1694" spans="1:19" x14ac:dyDescent="0.15">
      <c r="A1694" s="68">
        <f t="shared" si="491"/>
        <v>45815</v>
      </c>
      <c r="B1694" s="82" t="str">
        <f t="shared" ca="1" si="476"/>
        <v>n.d</v>
      </c>
      <c r="C1694" s="70">
        <f t="shared" si="477"/>
        <v>250</v>
      </c>
      <c r="D1694" s="11">
        <f ca="1">IF(A1694&lt;$B$1,VLOOKUP(A1694,[1]DI!$A$4:$B$15000,2),0)</f>
        <v>0</v>
      </c>
      <c r="E1694" s="70">
        <f t="shared" ca="1" si="478"/>
        <v>1</v>
      </c>
      <c r="F1694" s="70">
        <f ca="1">(TRUNC(PRODUCT($E$12:$E1693),16))</f>
        <v>1.540895129431</v>
      </c>
      <c r="G1694" s="70">
        <f t="shared" ca="1" si="479"/>
        <v>1.51134837969442</v>
      </c>
      <c r="H1694" s="70">
        <f t="shared" ca="1" si="480"/>
        <v>1.0195499299999999</v>
      </c>
      <c r="I1694" s="69">
        <f t="shared" si="492"/>
        <v>4.65E-2</v>
      </c>
      <c r="J1694" s="71">
        <f t="shared" si="481"/>
        <v>45733</v>
      </c>
      <c r="K1694" s="72">
        <f t="shared" si="482"/>
        <v>56</v>
      </c>
      <c r="L1694" s="73">
        <f t="shared" si="483"/>
        <v>57</v>
      </c>
      <c r="M1694" s="74">
        <f t="shared" si="484"/>
        <v>1.0103336700000001</v>
      </c>
      <c r="N1694" s="74">
        <f t="shared" ca="1" si="485"/>
        <v>1.030085623</v>
      </c>
      <c r="O1694" s="73">
        <f t="shared" si="486"/>
        <v>0</v>
      </c>
      <c r="P1694" s="70">
        <f t="shared" ca="1" si="487"/>
        <v>7.5214057399999996</v>
      </c>
      <c r="Q1694" s="70">
        <f t="shared" si="488"/>
        <v>0</v>
      </c>
      <c r="R1694" s="75" t="str">
        <f t="shared" si="489"/>
        <v>A+J=</v>
      </c>
      <c r="S1694" s="71">
        <f t="shared" si="490"/>
        <v>45915</v>
      </c>
    </row>
    <row r="1695" spans="1:19" x14ac:dyDescent="0.15">
      <c r="A1695" s="68">
        <f t="shared" si="491"/>
        <v>45816</v>
      </c>
      <c r="B1695" s="82" t="str">
        <f t="shared" ca="1" si="476"/>
        <v>n.d</v>
      </c>
      <c r="C1695" s="70">
        <f t="shared" si="477"/>
        <v>250</v>
      </c>
      <c r="D1695" s="11">
        <f ca="1">IF(A1695&lt;$B$1,VLOOKUP(A1695,[1]DI!$A$4:$B$15000,2),0)</f>
        <v>0</v>
      </c>
      <c r="E1695" s="70">
        <f t="shared" ca="1" si="478"/>
        <v>1</v>
      </c>
      <c r="F1695" s="70">
        <f ca="1">(TRUNC(PRODUCT($E$12:$E1694),16))</f>
        <v>1.540895129431</v>
      </c>
      <c r="G1695" s="70">
        <f t="shared" ca="1" si="479"/>
        <v>1.51134837969442</v>
      </c>
      <c r="H1695" s="70">
        <f t="shared" ca="1" si="480"/>
        <v>1.0195499299999999</v>
      </c>
      <c r="I1695" s="69">
        <f t="shared" si="492"/>
        <v>4.65E-2</v>
      </c>
      <c r="J1695" s="71">
        <f t="shared" si="481"/>
        <v>45733</v>
      </c>
      <c r="K1695" s="72">
        <f t="shared" si="482"/>
        <v>56</v>
      </c>
      <c r="L1695" s="73">
        <f t="shared" si="483"/>
        <v>57</v>
      </c>
      <c r="M1695" s="74">
        <f t="shared" si="484"/>
        <v>1.0103336700000001</v>
      </c>
      <c r="N1695" s="74">
        <f t="shared" ca="1" si="485"/>
        <v>1.030085623</v>
      </c>
      <c r="O1695" s="73">
        <f t="shared" si="486"/>
        <v>0</v>
      </c>
      <c r="P1695" s="70">
        <f t="shared" ca="1" si="487"/>
        <v>7.5214057399999996</v>
      </c>
      <c r="Q1695" s="70">
        <f t="shared" si="488"/>
        <v>0</v>
      </c>
      <c r="R1695" s="75" t="str">
        <f t="shared" si="489"/>
        <v>A+J=</v>
      </c>
      <c r="S1695" s="71">
        <f t="shared" si="490"/>
        <v>45915</v>
      </c>
    </row>
    <row r="1696" spans="1:19" x14ac:dyDescent="0.15">
      <c r="A1696" s="68">
        <f t="shared" si="491"/>
        <v>45817</v>
      </c>
      <c r="B1696" s="82" t="str">
        <f t="shared" ca="1" si="476"/>
        <v>n.d</v>
      </c>
      <c r="C1696" s="70">
        <f t="shared" si="477"/>
        <v>250</v>
      </c>
      <c r="D1696" s="11">
        <f ca="1">IF(A1696&lt;$B$1,VLOOKUP(A1696,[1]DI!$A$4:$B$15000,2),0)</f>
        <v>0</v>
      </c>
      <c r="E1696" s="70">
        <f t="shared" ca="1" si="478"/>
        <v>1</v>
      </c>
      <c r="F1696" s="70">
        <f ca="1">(TRUNC(PRODUCT($E$12:$E1695),16))</f>
        <v>1.540895129431</v>
      </c>
      <c r="G1696" s="70">
        <f t="shared" ca="1" si="479"/>
        <v>1.51134837969442</v>
      </c>
      <c r="H1696" s="70">
        <f t="shared" ca="1" si="480"/>
        <v>1.0195499299999999</v>
      </c>
      <c r="I1696" s="69">
        <f t="shared" si="492"/>
        <v>4.65E-2</v>
      </c>
      <c r="J1696" s="71">
        <f t="shared" si="481"/>
        <v>45733</v>
      </c>
      <c r="K1696" s="72">
        <f t="shared" si="482"/>
        <v>57</v>
      </c>
      <c r="L1696" s="73">
        <f t="shared" si="483"/>
        <v>57</v>
      </c>
      <c r="M1696" s="74">
        <f t="shared" si="484"/>
        <v>1.0103336700000001</v>
      </c>
      <c r="N1696" s="74">
        <f t="shared" ca="1" si="485"/>
        <v>1.030085623</v>
      </c>
      <c r="O1696" s="73">
        <f t="shared" si="486"/>
        <v>0</v>
      </c>
      <c r="P1696" s="70">
        <f t="shared" ca="1" si="487"/>
        <v>7.5214057399999996</v>
      </c>
      <c r="Q1696" s="70">
        <f t="shared" si="488"/>
        <v>0</v>
      </c>
      <c r="R1696" s="75" t="str">
        <f t="shared" si="489"/>
        <v>A+J=</v>
      </c>
      <c r="S1696" s="71">
        <f t="shared" si="490"/>
        <v>45915</v>
      </c>
    </row>
    <row r="1697" spans="1:19" x14ac:dyDescent="0.15">
      <c r="A1697" s="68">
        <f t="shared" si="491"/>
        <v>45818</v>
      </c>
      <c r="B1697" s="82" t="str">
        <f t="shared" ca="1" si="476"/>
        <v>n.d</v>
      </c>
      <c r="C1697" s="70">
        <f t="shared" si="477"/>
        <v>250</v>
      </c>
      <c r="D1697" s="11">
        <f ca="1">IF(A1697&lt;$B$1,VLOOKUP(A1697,[1]DI!$A$4:$B$15000,2),0)</f>
        <v>0</v>
      </c>
      <c r="E1697" s="70">
        <f t="shared" ca="1" si="478"/>
        <v>1</v>
      </c>
      <c r="F1697" s="70">
        <f ca="1">(TRUNC(PRODUCT($E$12:$E1696),16))</f>
        <v>1.540895129431</v>
      </c>
      <c r="G1697" s="70">
        <f t="shared" ca="1" si="479"/>
        <v>1.51134837969442</v>
      </c>
      <c r="H1697" s="70">
        <f t="shared" ca="1" si="480"/>
        <v>1.0195499299999999</v>
      </c>
      <c r="I1697" s="69">
        <f t="shared" si="492"/>
        <v>4.65E-2</v>
      </c>
      <c r="J1697" s="71">
        <f t="shared" si="481"/>
        <v>45733</v>
      </c>
      <c r="K1697" s="72">
        <f t="shared" si="482"/>
        <v>58</v>
      </c>
      <c r="L1697" s="73">
        <f t="shared" si="483"/>
        <v>58</v>
      </c>
      <c r="M1697" s="74">
        <f t="shared" si="484"/>
        <v>1.0105159130000001</v>
      </c>
      <c r="N1697" s="74">
        <f t="shared" ca="1" si="485"/>
        <v>1.030271428</v>
      </c>
      <c r="O1697" s="73">
        <f t="shared" si="486"/>
        <v>0</v>
      </c>
      <c r="P1697" s="70">
        <f t="shared" ca="1" si="487"/>
        <v>7.5678570000000001</v>
      </c>
      <c r="Q1697" s="70">
        <f t="shared" si="488"/>
        <v>0</v>
      </c>
      <c r="R1697" s="75" t="str">
        <f t="shared" si="489"/>
        <v>A+J=</v>
      </c>
      <c r="S1697" s="71">
        <f t="shared" si="490"/>
        <v>45915</v>
      </c>
    </row>
    <row r="1698" spans="1:19" x14ac:dyDescent="0.15">
      <c r="A1698" s="68">
        <f t="shared" si="491"/>
        <v>45819</v>
      </c>
      <c r="B1698" s="82" t="str">
        <f t="shared" ca="1" si="476"/>
        <v>n.d</v>
      </c>
      <c r="C1698" s="70">
        <f t="shared" si="477"/>
        <v>250</v>
      </c>
      <c r="D1698" s="11">
        <f ca="1">IF(A1698&lt;$B$1,VLOOKUP(A1698,[1]DI!$A$4:$B$15000,2),0)</f>
        <v>0</v>
      </c>
      <c r="E1698" s="70">
        <f t="shared" ca="1" si="478"/>
        <v>1</v>
      </c>
      <c r="F1698" s="70">
        <f ca="1">(TRUNC(PRODUCT($E$12:$E1697),16))</f>
        <v>1.540895129431</v>
      </c>
      <c r="G1698" s="70">
        <f t="shared" ca="1" si="479"/>
        <v>1.51134837969442</v>
      </c>
      <c r="H1698" s="70">
        <f t="shared" ca="1" si="480"/>
        <v>1.0195499299999999</v>
      </c>
      <c r="I1698" s="69">
        <f t="shared" si="492"/>
        <v>4.65E-2</v>
      </c>
      <c r="J1698" s="71">
        <f t="shared" si="481"/>
        <v>45733</v>
      </c>
      <c r="K1698" s="72">
        <f t="shared" si="482"/>
        <v>59</v>
      </c>
      <c r="L1698" s="73">
        <f t="shared" si="483"/>
        <v>59</v>
      </c>
      <c r="M1698" s="74">
        <f t="shared" si="484"/>
        <v>1.0106981880000001</v>
      </c>
      <c r="N1698" s="74">
        <f t="shared" ca="1" si="485"/>
        <v>1.0304572670000001</v>
      </c>
      <c r="O1698" s="73">
        <f t="shared" si="486"/>
        <v>0</v>
      </c>
      <c r="P1698" s="70">
        <f t="shared" ca="1" si="487"/>
        <v>7.6143167500000004</v>
      </c>
      <c r="Q1698" s="70">
        <f t="shared" si="488"/>
        <v>0</v>
      </c>
      <c r="R1698" s="75" t="str">
        <f t="shared" si="489"/>
        <v>A+J=</v>
      </c>
      <c r="S1698" s="71">
        <f t="shared" si="490"/>
        <v>45915</v>
      </c>
    </row>
    <row r="1699" spans="1:19" x14ac:dyDescent="0.15">
      <c r="A1699" s="68">
        <f t="shared" si="491"/>
        <v>45820</v>
      </c>
      <c r="B1699" s="82" t="str">
        <f t="shared" ca="1" si="476"/>
        <v>n.d</v>
      </c>
      <c r="C1699" s="70">
        <f t="shared" si="477"/>
        <v>250</v>
      </c>
      <c r="D1699" s="11">
        <f ca="1">IF(A1699&lt;$B$1,VLOOKUP(A1699,[1]DI!$A$4:$B$15000,2),0)</f>
        <v>0</v>
      </c>
      <c r="E1699" s="70">
        <f t="shared" ca="1" si="478"/>
        <v>1</v>
      </c>
      <c r="F1699" s="70">
        <f ca="1">(TRUNC(PRODUCT($E$12:$E1698),16))</f>
        <v>1.540895129431</v>
      </c>
      <c r="G1699" s="70">
        <f t="shared" ca="1" si="479"/>
        <v>1.51134837969442</v>
      </c>
      <c r="H1699" s="70">
        <f t="shared" ca="1" si="480"/>
        <v>1.0195499299999999</v>
      </c>
      <c r="I1699" s="69">
        <f t="shared" si="492"/>
        <v>4.65E-2</v>
      </c>
      <c r="J1699" s="71">
        <f t="shared" si="481"/>
        <v>45733</v>
      </c>
      <c r="K1699" s="72">
        <f t="shared" si="482"/>
        <v>60</v>
      </c>
      <c r="L1699" s="73">
        <f t="shared" si="483"/>
        <v>60</v>
      </c>
      <c r="M1699" s="74">
        <f t="shared" si="484"/>
        <v>1.010880496</v>
      </c>
      <c r="N1699" s="74">
        <f t="shared" ca="1" si="485"/>
        <v>1.0306431389999999</v>
      </c>
      <c r="O1699" s="73">
        <f t="shared" si="486"/>
        <v>0</v>
      </c>
      <c r="P1699" s="70">
        <f t="shared" ca="1" si="487"/>
        <v>7.6607847400000004</v>
      </c>
      <c r="Q1699" s="70">
        <f t="shared" si="488"/>
        <v>0</v>
      </c>
      <c r="R1699" s="75" t="str">
        <f t="shared" si="489"/>
        <v>A+J=</v>
      </c>
      <c r="S1699" s="71">
        <f t="shared" si="490"/>
        <v>45915</v>
      </c>
    </row>
    <row r="1700" spans="1:19" x14ac:dyDescent="0.15">
      <c r="A1700" s="68">
        <f t="shared" si="491"/>
        <v>45821</v>
      </c>
      <c r="B1700" s="82" t="str">
        <f t="shared" ca="1" si="476"/>
        <v>n.d</v>
      </c>
      <c r="C1700" s="70">
        <f t="shared" si="477"/>
        <v>250</v>
      </c>
      <c r="D1700" s="11">
        <f ca="1">IF(A1700&lt;$B$1,VLOOKUP(A1700,[1]DI!$A$4:$B$15000,2),0)</f>
        <v>0</v>
      </c>
      <c r="E1700" s="70">
        <f t="shared" ca="1" si="478"/>
        <v>1</v>
      </c>
      <c r="F1700" s="70">
        <f ca="1">(TRUNC(PRODUCT($E$12:$E1699),16))</f>
        <v>1.540895129431</v>
      </c>
      <c r="G1700" s="70">
        <f t="shared" ca="1" si="479"/>
        <v>1.51134837969442</v>
      </c>
      <c r="H1700" s="70">
        <f t="shared" ca="1" si="480"/>
        <v>1.0195499299999999</v>
      </c>
      <c r="I1700" s="69">
        <f t="shared" si="492"/>
        <v>4.65E-2</v>
      </c>
      <c r="J1700" s="71">
        <f t="shared" si="481"/>
        <v>45733</v>
      </c>
      <c r="K1700" s="72">
        <f t="shared" si="482"/>
        <v>61</v>
      </c>
      <c r="L1700" s="73">
        <f t="shared" si="483"/>
        <v>61</v>
      </c>
      <c r="M1700" s="74">
        <f t="shared" si="484"/>
        <v>1.0110628370000001</v>
      </c>
      <c r="N1700" s="74">
        <f t="shared" ca="1" si="485"/>
        <v>1.0308290449999999</v>
      </c>
      <c r="O1700" s="73">
        <f t="shared" si="486"/>
        <v>0</v>
      </c>
      <c r="P1700" s="70">
        <f t="shared" ca="1" si="487"/>
        <v>7.7072612400000002</v>
      </c>
      <c r="Q1700" s="70">
        <f t="shared" si="488"/>
        <v>0</v>
      </c>
      <c r="R1700" s="75" t="str">
        <f t="shared" si="489"/>
        <v>A+J=</v>
      </c>
      <c r="S1700" s="71">
        <f t="shared" si="490"/>
        <v>45915</v>
      </c>
    </row>
    <row r="1701" spans="1:19" x14ac:dyDescent="0.15">
      <c r="A1701" s="68">
        <f t="shared" si="491"/>
        <v>45822</v>
      </c>
      <c r="B1701" s="82" t="str">
        <f t="shared" ref="B1701:B1764" ca="1" si="493">IF(A1701&lt;=TODAY(),C1701+P1701,IF(AND(A1701&gt;TODAY(),A1701&lt;=$B$1),IF(VLOOKUP(TODAY(),$A$10:$D$10000,4,FALSE)=0,"n.d",C1701+P1701),"n.d"))</f>
        <v>n.d</v>
      </c>
      <c r="C1701" s="70">
        <f t="shared" ref="C1701:C1764" si="494">(C1700-Q1700)</f>
        <v>250</v>
      </c>
      <c r="D1701" s="11">
        <f ca="1">IF(A1701&lt;$B$1,VLOOKUP(A1701,[1]DI!$A$4:$B$15000,2),0)</f>
        <v>0</v>
      </c>
      <c r="E1701" s="70">
        <f t="shared" ref="E1701:E1764" ca="1" si="495">IF(A1701&lt;A$10,1,ROUND(((1+D1701)^(1/252)),8))</f>
        <v>1</v>
      </c>
      <c r="F1701" s="70">
        <f ca="1">(TRUNC(PRODUCT($E$12:$E1700),16))</f>
        <v>1.540895129431</v>
      </c>
      <c r="G1701" s="70">
        <f t="shared" ref="G1701:G1764" ca="1" si="496">IF(O1700&gt;0,F1700,G1700)</f>
        <v>1.51134837969442</v>
      </c>
      <c r="H1701" s="70">
        <f t="shared" ref="H1701:H1764" ca="1" si="497">ROUND(F1701/G1701,8)</f>
        <v>1.0195499299999999</v>
      </c>
      <c r="I1701" s="69">
        <f t="shared" si="492"/>
        <v>4.65E-2</v>
      </c>
      <c r="J1701" s="71">
        <f t="shared" ref="J1701:J1764" si="498">IF(O1700&gt;0,VLOOKUP(O1700,U$12:AE$48,2),J1700)</f>
        <v>45733</v>
      </c>
      <c r="K1701" s="72">
        <f t="shared" ref="K1701:K1764" si="499">IF(A1701&gt;J1701,IF(NETWORKDAYS(J1701,A1701,$U$72:$U$436)-1=0,1,NETWORKDAYS(J1701,A1701,$U$72:$U$436)-1),0)</f>
        <v>61</v>
      </c>
      <c r="L1701" s="73">
        <f t="shared" ref="L1701:L1764" si="500">IF(AND(K1701=1,K1700=1),1,IF(K1701&gt;0,IF(K1701=K1700,K1701+1,K1701),0))</f>
        <v>62</v>
      </c>
      <c r="M1701" s="74">
        <f t="shared" ref="M1701:M1764" si="501">ROUND((I1701+1)^(L1701/252),9)</f>
        <v>1.0112452110000001</v>
      </c>
      <c r="N1701" s="74">
        <f t="shared" ref="N1701:N1764" ca="1" si="502">ROUND(H1701*M1701,9)</f>
        <v>1.031014984</v>
      </c>
      <c r="O1701" s="73">
        <f t="shared" ref="O1701:O1764" si="503">IF(VLOOKUP(A1701,V$12:AC$60,8)=VLOOKUP(A1700,V$12:AC$60,8),0,VLOOKUP(A1701,V$12:AC$60,8))</f>
        <v>0</v>
      </c>
      <c r="P1701" s="70">
        <f t="shared" ref="P1701:P1764" ca="1" si="504">TRUNC(((N1701-1)*C1701),8)</f>
        <v>7.7537459999999996</v>
      </c>
      <c r="Q1701" s="70">
        <f t="shared" ref="Q1701:Q1764" si="505">IF(O1701&gt;0,VLOOKUP(O1701,$U$12:$Z$60,6),0)</f>
        <v>0</v>
      </c>
      <c r="R1701" s="75" t="str">
        <f t="shared" ref="R1701:R1764" si="506">IF(O1700&gt;0,VLOOKUP(O1700,U$12:AE$60,10),R1700)</f>
        <v>A+J=</v>
      </c>
      <c r="S1701" s="71">
        <f t="shared" ref="S1701:S1764" si="507">IF(O1700&gt;0,VLOOKUP(O1700,U$12:AE$60,11),S1700)</f>
        <v>45915</v>
      </c>
    </row>
    <row r="1702" spans="1:19" x14ac:dyDescent="0.15">
      <c r="A1702" s="68">
        <f t="shared" si="491"/>
        <v>45823</v>
      </c>
      <c r="B1702" s="82" t="str">
        <f t="shared" ca="1" si="493"/>
        <v>n.d</v>
      </c>
      <c r="C1702" s="70">
        <f t="shared" si="494"/>
        <v>250</v>
      </c>
      <c r="D1702" s="11">
        <f ca="1">IF(A1702&lt;$B$1,VLOOKUP(A1702,[1]DI!$A$4:$B$15000,2),0)</f>
        <v>0</v>
      </c>
      <c r="E1702" s="70">
        <f t="shared" ca="1" si="495"/>
        <v>1</v>
      </c>
      <c r="F1702" s="70">
        <f ca="1">(TRUNC(PRODUCT($E$12:$E1701),16))</f>
        <v>1.540895129431</v>
      </c>
      <c r="G1702" s="70">
        <f t="shared" ca="1" si="496"/>
        <v>1.51134837969442</v>
      </c>
      <c r="H1702" s="70">
        <f t="shared" ca="1" si="497"/>
        <v>1.0195499299999999</v>
      </c>
      <c r="I1702" s="69">
        <f t="shared" si="492"/>
        <v>4.65E-2</v>
      </c>
      <c r="J1702" s="71">
        <f t="shared" si="498"/>
        <v>45733</v>
      </c>
      <c r="K1702" s="72">
        <f t="shared" si="499"/>
        <v>61</v>
      </c>
      <c r="L1702" s="73">
        <f t="shared" si="500"/>
        <v>62</v>
      </c>
      <c r="M1702" s="74">
        <f t="shared" si="501"/>
        <v>1.0112452110000001</v>
      </c>
      <c r="N1702" s="74">
        <f t="shared" ca="1" si="502"/>
        <v>1.031014984</v>
      </c>
      <c r="O1702" s="73">
        <f t="shared" si="503"/>
        <v>0</v>
      </c>
      <c r="P1702" s="70">
        <f t="shared" ca="1" si="504"/>
        <v>7.7537459999999996</v>
      </c>
      <c r="Q1702" s="70">
        <f t="shared" si="505"/>
        <v>0</v>
      </c>
      <c r="R1702" s="75" t="str">
        <f t="shared" si="506"/>
        <v>A+J=</v>
      </c>
      <c r="S1702" s="71">
        <f t="shared" si="507"/>
        <v>45915</v>
      </c>
    </row>
    <row r="1703" spans="1:19" x14ac:dyDescent="0.15">
      <c r="A1703" s="68">
        <f t="shared" si="491"/>
        <v>45824</v>
      </c>
      <c r="B1703" s="82" t="str">
        <f t="shared" ca="1" si="493"/>
        <v>n.d</v>
      </c>
      <c r="C1703" s="70">
        <f t="shared" si="494"/>
        <v>250</v>
      </c>
      <c r="D1703" s="11">
        <f ca="1">IF(A1703&lt;$B$1,VLOOKUP(A1703,[1]DI!$A$4:$B$15000,2),0)</f>
        <v>0</v>
      </c>
      <c r="E1703" s="70">
        <f t="shared" ca="1" si="495"/>
        <v>1</v>
      </c>
      <c r="F1703" s="70">
        <f ca="1">(TRUNC(PRODUCT($E$12:$E1702),16))</f>
        <v>1.540895129431</v>
      </c>
      <c r="G1703" s="70">
        <f t="shared" ca="1" si="496"/>
        <v>1.51134837969442</v>
      </c>
      <c r="H1703" s="70">
        <f t="shared" ca="1" si="497"/>
        <v>1.0195499299999999</v>
      </c>
      <c r="I1703" s="69">
        <f t="shared" si="492"/>
        <v>4.65E-2</v>
      </c>
      <c r="J1703" s="71">
        <f t="shared" si="498"/>
        <v>45733</v>
      </c>
      <c r="K1703" s="72">
        <f t="shared" si="499"/>
        <v>62</v>
      </c>
      <c r="L1703" s="73">
        <f t="shared" si="500"/>
        <v>62</v>
      </c>
      <c r="M1703" s="74">
        <f t="shared" si="501"/>
        <v>1.0112452110000001</v>
      </c>
      <c r="N1703" s="74">
        <f t="shared" ca="1" si="502"/>
        <v>1.031014984</v>
      </c>
      <c r="O1703" s="73">
        <f t="shared" si="503"/>
        <v>0</v>
      </c>
      <c r="P1703" s="70">
        <f t="shared" ca="1" si="504"/>
        <v>7.7537459999999996</v>
      </c>
      <c r="Q1703" s="70">
        <f t="shared" si="505"/>
        <v>0</v>
      </c>
      <c r="R1703" s="75" t="str">
        <f t="shared" si="506"/>
        <v>A+J=</v>
      </c>
      <c r="S1703" s="71">
        <f t="shared" si="507"/>
        <v>45915</v>
      </c>
    </row>
    <row r="1704" spans="1:19" x14ac:dyDescent="0.15">
      <c r="A1704" s="68">
        <f t="shared" si="491"/>
        <v>45825</v>
      </c>
      <c r="B1704" s="82" t="str">
        <f t="shared" ca="1" si="493"/>
        <v>n.d</v>
      </c>
      <c r="C1704" s="70">
        <f t="shared" si="494"/>
        <v>250</v>
      </c>
      <c r="D1704" s="11">
        <f ca="1">IF(A1704&lt;$B$1,VLOOKUP(A1704,[1]DI!$A$4:$B$15000,2),0)</f>
        <v>0</v>
      </c>
      <c r="E1704" s="70">
        <f t="shared" ca="1" si="495"/>
        <v>1</v>
      </c>
      <c r="F1704" s="70">
        <f ca="1">(TRUNC(PRODUCT($E$12:$E1703),16))</f>
        <v>1.540895129431</v>
      </c>
      <c r="G1704" s="70">
        <f t="shared" ca="1" si="496"/>
        <v>1.51134837969442</v>
      </c>
      <c r="H1704" s="70">
        <f t="shared" ca="1" si="497"/>
        <v>1.0195499299999999</v>
      </c>
      <c r="I1704" s="69">
        <f t="shared" si="492"/>
        <v>4.65E-2</v>
      </c>
      <c r="J1704" s="71">
        <f t="shared" si="498"/>
        <v>45733</v>
      </c>
      <c r="K1704" s="72">
        <f t="shared" si="499"/>
        <v>63</v>
      </c>
      <c r="L1704" s="73">
        <f t="shared" si="500"/>
        <v>63</v>
      </c>
      <c r="M1704" s="74">
        <f t="shared" si="501"/>
        <v>1.0114276179999999</v>
      </c>
      <c r="N1704" s="74">
        <f t="shared" ca="1" si="502"/>
        <v>1.031200957</v>
      </c>
      <c r="O1704" s="73">
        <f t="shared" si="503"/>
        <v>0</v>
      </c>
      <c r="P1704" s="70">
        <f t="shared" ca="1" si="504"/>
        <v>7.8002392499999997</v>
      </c>
      <c r="Q1704" s="70">
        <f t="shared" si="505"/>
        <v>0</v>
      </c>
      <c r="R1704" s="75" t="str">
        <f t="shared" si="506"/>
        <v>A+J=</v>
      </c>
      <c r="S1704" s="71">
        <f t="shared" si="507"/>
        <v>45915</v>
      </c>
    </row>
    <row r="1705" spans="1:19" x14ac:dyDescent="0.15">
      <c r="A1705" s="68">
        <f t="shared" si="491"/>
        <v>45826</v>
      </c>
      <c r="B1705" s="82" t="str">
        <f t="shared" ca="1" si="493"/>
        <v>n.d</v>
      </c>
      <c r="C1705" s="70">
        <f t="shared" si="494"/>
        <v>250</v>
      </c>
      <c r="D1705" s="11">
        <f ca="1">IF(A1705&lt;$B$1,VLOOKUP(A1705,[1]DI!$A$4:$B$15000,2),0)</f>
        <v>0</v>
      </c>
      <c r="E1705" s="70">
        <f t="shared" ca="1" si="495"/>
        <v>1</v>
      </c>
      <c r="F1705" s="70">
        <f ca="1">(TRUNC(PRODUCT($E$12:$E1704),16))</f>
        <v>1.540895129431</v>
      </c>
      <c r="G1705" s="70">
        <f t="shared" ca="1" si="496"/>
        <v>1.51134837969442</v>
      </c>
      <c r="H1705" s="70">
        <f t="shared" ca="1" si="497"/>
        <v>1.0195499299999999</v>
      </c>
      <c r="I1705" s="69">
        <f t="shared" si="492"/>
        <v>4.65E-2</v>
      </c>
      <c r="J1705" s="71">
        <f t="shared" si="498"/>
        <v>45733</v>
      </c>
      <c r="K1705" s="72">
        <f t="shared" si="499"/>
        <v>64</v>
      </c>
      <c r="L1705" s="73">
        <f t="shared" si="500"/>
        <v>64</v>
      </c>
      <c r="M1705" s="74">
        <f t="shared" si="501"/>
        <v>1.011610057</v>
      </c>
      <c r="N1705" s="74">
        <f t="shared" ca="1" si="502"/>
        <v>1.0313869630000001</v>
      </c>
      <c r="O1705" s="73">
        <f t="shared" si="503"/>
        <v>0</v>
      </c>
      <c r="P1705" s="70">
        <f t="shared" ca="1" si="504"/>
        <v>7.8467407500000004</v>
      </c>
      <c r="Q1705" s="70">
        <f t="shared" si="505"/>
        <v>0</v>
      </c>
      <c r="R1705" s="75" t="str">
        <f t="shared" si="506"/>
        <v>A+J=</v>
      </c>
      <c r="S1705" s="71">
        <f t="shared" si="507"/>
        <v>45915</v>
      </c>
    </row>
    <row r="1706" spans="1:19" x14ac:dyDescent="0.15">
      <c r="A1706" s="68">
        <f t="shared" si="491"/>
        <v>45827</v>
      </c>
      <c r="B1706" s="82" t="str">
        <f t="shared" ca="1" si="493"/>
        <v>n.d</v>
      </c>
      <c r="C1706" s="70">
        <f t="shared" si="494"/>
        <v>250</v>
      </c>
      <c r="D1706" s="11">
        <f ca="1">IF(A1706&lt;$B$1,VLOOKUP(A1706,[1]DI!$A$4:$B$15000,2),0)</f>
        <v>0</v>
      </c>
      <c r="E1706" s="70">
        <f t="shared" ca="1" si="495"/>
        <v>1</v>
      </c>
      <c r="F1706" s="70">
        <f ca="1">(TRUNC(PRODUCT($E$12:$E1705),16))</f>
        <v>1.540895129431</v>
      </c>
      <c r="G1706" s="70">
        <f t="shared" ca="1" si="496"/>
        <v>1.51134837969442</v>
      </c>
      <c r="H1706" s="70">
        <f t="shared" ca="1" si="497"/>
        <v>1.0195499299999999</v>
      </c>
      <c r="I1706" s="69">
        <f t="shared" si="492"/>
        <v>4.65E-2</v>
      </c>
      <c r="J1706" s="71">
        <f t="shared" si="498"/>
        <v>45733</v>
      </c>
      <c r="K1706" s="72">
        <f t="shared" si="499"/>
        <v>64</v>
      </c>
      <c r="L1706" s="73">
        <f t="shared" si="500"/>
        <v>65</v>
      </c>
      <c r="M1706" s="74">
        <f t="shared" si="501"/>
        <v>1.0117925299999999</v>
      </c>
      <c r="N1706" s="74">
        <f t="shared" ca="1" si="502"/>
        <v>1.0315730030000001</v>
      </c>
      <c r="O1706" s="73">
        <f t="shared" si="503"/>
        <v>0</v>
      </c>
      <c r="P1706" s="70">
        <f t="shared" ca="1" si="504"/>
        <v>7.89325075</v>
      </c>
      <c r="Q1706" s="70">
        <f t="shared" si="505"/>
        <v>0</v>
      </c>
      <c r="R1706" s="75" t="str">
        <f t="shared" si="506"/>
        <v>A+J=</v>
      </c>
      <c r="S1706" s="71">
        <f t="shared" si="507"/>
        <v>45915</v>
      </c>
    </row>
    <row r="1707" spans="1:19" x14ac:dyDescent="0.15">
      <c r="A1707" s="68">
        <f t="shared" si="491"/>
        <v>45828</v>
      </c>
      <c r="B1707" s="82" t="str">
        <f t="shared" ca="1" si="493"/>
        <v>n.d</v>
      </c>
      <c r="C1707" s="70">
        <f t="shared" si="494"/>
        <v>250</v>
      </c>
      <c r="D1707" s="11">
        <f ca="1">IF(A1707&lt;$B$1,VLOOKUP(A1707,[1]DI!$A$4:$B$15000,2),0)</f>
        <v>0</v>
      </c>
      <c r="E1707" s="70">
        <f t="shared" ca="1" si="495"/>
        <v>1</v>
      </c>
      <c r="F1707" s="70">
        <f ca="1">(TRUNC(PRODUCT($E$12:$E1706),16))</f>
        <v>1.540895129431</v>
      </c>
      <c r="G1707" s="70">
        <f t="shared" ca="1" si="496"/>
        <v>1.51134837969442</v>
      </c>
      <c r="H1707" s="70">
        <f t="shared" ca="1" si="497"/>
        <v>1.0195499299999999</v>
      </c>
      <c r="I1707" s="69">
        <f t="shared" si="492"/>
        <v>4.65E-2</v>
      </c>
      <c r="J1707" s="71">
        <f t="shared" si="498"/>
        <v>45733</v>
      </c>
      <c r="K1707" s="72">
        <f t="shared" si="499"/>
        <v>65</v>
      </c>
      <c r="L1707" s="73">
        <f t="shared" si="500"/>
        <v>65</v>
      </c>
      <c r="M1707" s="74">
        <f t="shared" si="501"/>
        <v>1.0117925299999999</v>
      </c>
      <c r="N1707" s="74">
        <f t="shared" ca="1" si="502"/>
        <v>1.0315730030000001</v>
      </c>
      <c r="O1707" s="73">
        <f t="shared" si="503"/>
        <v>0</v>
      </c>
      <c r="P1707" s="70">
        <f t="shared" ca="1" si="504"/>
        <v>7.89325075</v>
      </c>
      <c r="Q1707" s="70">
        <f t="shared" si="505"/>
        <v>0</v>
      </c>
      <c r="R1707" s="75" t="str">
        <f t="shared" si="506"/>
        <v>A+J=</v>
      </c>
      <c r="S1707" s="71">
        <f t="shared" si="507"/>
        <v>45915</v>
      </c>
    </row>
    <row r="1708" spans="1:19" x14ac:dyDescent="0.15">
      <c r="A1708" s="68">
        <f t="shared" si="491"/>
        <v>45829</v>
      </c>
      <c r="B1708" s="82" t="str">
        <f t="shared" ca="1" si="493"/>
        <v>n.d</v>
      </c>
      <c r="C1708" s="70">
        <f t="shared" si="494"/>
        <v>250</v>
      </c>
      <c r="D1708" s="11">
        <f ca="1">IF(A1708&lt;$B$1,VLOOKUP(A1708,[1]DI!$A$4:$B$15000,2),0)</f>
        <v>0</v>
      </c>
      <c r="E1708" s="70">
        <f t="shared" ca="1" si="495"/>
        <v>1</v>
      </c>
      <c r="F1708" s="70">
        <f ca="1">(TRUNC(PRODUCT($E$12:$E1707),16))</f>
        <v>1.540895129431</v>
      </c>
      <c r="G1708" s="70">
        <f t="shared" ca="1" si="496"/>
        <v>1.51134837969442</v>
      </c>
      <c r="H1708" s="70">
        <f t="shared" ca="1" si="497"/>
        <v>1.0195499299999999</v>
      </c>
      <c r="I1708" s="69">
        <f t="shared" si="492"/>
        <v>4.65E-2</v>
      </c>
      <c r="J1708" s="71">
        <f t="shared" si="498"/>
        <v>45733</v>
      </c>
      <c r="K1708" s="72">
        <f t="shared" si="499"/>
        <v>65</v>
      </c>
      <c r="L1708" s="73">
        <f t="shared" si="500"/>
        <v>66</v>
      </c>
      <c r="M1708" s="74">
        <f t="shared" si="501"/>
        <v>1.0119750359999999</v>
      </c>
      <c r="N1708" s="74">
        <f t="shared" ca="1" si="502"/>
        <v>1.031759077</v>
      </c>
      <c r="O1708" s="73">
        <f t="shared" si="503"/>
        <v>0</v>
      </c>
      <c r="P1708" s="70">
        <f t="shared" ca="1" si="504"/>
        <v>7.9397692500000003</v>
      </c>
      <c r="Q1708" s="70">
        <f t="shared" si="505"/>
        <v>0</v>
      </c>
      <c r="R1708" s="75" t="str">
        <f t="shared" si="506"/>
        <v>A+J=</v>
      </c>
      <c r="S1708" s="71">
        <f t="shared" si="507"/>
        <v>45915</v>
      </c>
    </row>
    <row r="1709" spans="1:19" x14ac:dyDescent="0.15">
      <c r="A1709" s="68">
        <f t="shared" si="491"/>
        <v>45830</v>
      </c>
      <c r="B1709" s="82" t="str">
        <f t="shared" ca="1" si="493"/>
        <v>n.d</v>
      </c>
      <c r="C1709" s="70">
        <f t="shared" si="494"/>
        <v>250</v>
      </c>
      <c r="D1709" s="11">
        <f ca="1">IF(A1709&lt;$B$1,VLOOKUP(A1709,[1]DI!$A$4:$B$15000,2),0)</f>
        <v>0</v>
      </c>
      <c r="E1709" s="70">
        <f t="shared" ca="1" si="495"/>
        <v>1</v>
      </c>
      <c r="F1709" s="70">
        <f ca="1">(TRUNC(PRODUCT($E$12:$E1708),16))</f>
        <v>1.540895129431</v>
      </c>
      <c r="G1709" s="70">
        <f t="shared" ca="1" si="496"/>
        <v>1.51134837969442</v>
      </c>
      <c r="H1709" s="70">
        <f t="shared" ca="1" si="497"/>
        <v>1.0195499299999999</v>
      </c>
      <c r="I1709" s="69">
        <f t="shared" si="492"/>
        <v>4.65E-2</v>
      </c>
      <c r="J1709" s="71">
        <f t="shared" si="498"/>
        <v>45733</v>
      </c>
      <c r="K1709" s="72">
        <f t="shared" si="499"/>
        <v>65</v>
      </c>
      <c r="L1709" s="73">
        <f t="shared" si="500"/>
        <v>66</v>
      </c>
      <c r="M1709" s="74">
        <f t="shared" si="501"/>
        <v>1.0119750359999999</v>
      </c>
      <c r="N1709" s="74">
        <f t="shared" ca="1" si="502"/>
        <v>1.031759077</v>
      </c>
      <c r="O1709" s="73">
        <f t="shared" si="503"/>
        <v>0</v>
      </c>
      <c r="P1709" s="70">
        <f t="shared" ca="1" si="504"/>
        <v>7.9397692500000003</v>
      </c>
      <c r="Q1709" s="70">
        <f t="shared" si="505"/>
        <v>0</v>
      </c>
      <c r="R1709" s="75" t="str">
        <f t="shared" si="506"/>
        <v>A+J=</v>
      </c>
      <c r="S1709" s="71">
        <f t="shared" si="507"/>
        <v>45915</v>
      </c>
    </row>
    <row r="1710" spans="1:19" x14ac:dyDescent="0.15">
      <c r="A1710" s="68">
        <f t="shared" si="491"/>
        <v>45831</v>
      </c>
      <c r="B1710" s="82" t="str">
        <f t="shared" ca="1" si="493"/>
        <v>n.d</v>
      </c>
      <c r="C1710" s="70">
        <f t="shared" si="494"/>
        <v>250</v>
      </c>
      <c r="D1710" s="11">
        <f ca="1">IF(A1710&lt;$B$1,VLOOKUP(A1710,[1]DI!$A$4:$B$15000,2),0)</f>
        <v>0</v>
      </c>
      <c r="E1710" s="70">
        <f t="shared" ca="1" si="495"/>
        <v>1</v>
      </c>
      <c r="F1710" s="70">
        <f ca="1">(TRUNC(PRODUCT($E$12:$E1709),16))</f>
        <v>1.540895129431</v>
      </c>
      <c r="G1710" s="70">
        <f t="shared" ca="1" si="496"/>
        <v>1.51134837969442</v>
      </c>
      <c r="H1710" s="70">
        <f t="shared" ca="1" si="497"/>
        <v>1.0195499299999999</v>
      </c>
      <c r="I1710" s="69">
        <f t="shared" si="492"/>
        <v>4.65E-2</v>
      </c>
      <c r="J1710" s="71">
        <f t="shared" si="498"/>
        <v>45733</v>
      </c>
      <c r="K1710" s="72">
        <f t="shared" si="499"/>
        <v>66</v>
      </c>
      <c r="L1710" s="73">
        <f t="shared" si="500"/>
        <v>66</v>
      </c>
      <c r="M1710" s="74">
        <f t="shared" si="501"/>
        <v>1.0119750359999999</v>
      </c>
      <c r="N1710" s="74">
        <f t="shared" ca="1" si="502"/>
        <v>1.031759077</v>
      </c>
      <c r="O1710" s="73">
        <f t="shared" si="503"/>
        <v>0</v>
      </c>
      <c r="P1710" s="70">
        <f t="shared" ca="1" si="504"/>
        <v>7.9397692500000003</v>
      </c>
      <c r="Q1710" s="70">
        <f t="shared" si="505"/>
        <v>0</v>
      </c>
      <c r="R1710" s="75" t="str">
        <f t="shared" si="506"/>
        <v>A+J=</v>
      </c>
      <c r="S1710" s="71">
        <f t="shared" si="507"/>
        <v>45915</v>
      </c>
    </row>
    <row r="1711" spans="1:19" x14ac:dyDescent="0.15">
      <c r="A1711" s="68">
        <f t="shared" si="491"/>
        <v>45832</v>
      </c>
      <c r="B1711" s="82" t="str">
        <f t="shared" ca="1" si="493"/>
        <v>n.d</v>
      </c>
      <c r="C1711" s="70">
        <f t="shared" si="494"/>
        <v>250</v>
      </c>
      <c r="D1711" s="11">
        <f ca="1">IF(A1711&lt;$B$1,VLOOKUP(A1711,[1]DI!$A$4:$B$15000,2),0)</f>
        <v>0</v>
      </c>
      <c r="E1711" s="70">
        <f t="shared" ca="1" si="495"/>
        <v>1</v>
      </c>
      <c r="F1711" s="70">
        <f ca="1">(TRUNC(PRODUCT($E$12:$E1710),16))</f>
        <v>1.540895129431</v>
      </c>
      <c r="G1711" s="70">
        <f t="shared" ca="1" si="496"/>
        <v>1.51134837969442</v>
      </c>
      <c r="H1711" s="70">
        <f t="shared" ca="1" si="497"/>
        <v>1.0195499299999999</v>
      </c>
      <c r="I1711" s="69">
        <f t="shared" si="492"/>
        <v>4.65E-2</v>
      </c>
      <c r="J1711" s="71">
        <f t="shared" si="498"/>
        <v>45733</v>
      </c>
      <c r="K1711" s="72">
        <f t="shared" si="499"/>
        <v>67</v>
      </c>
      <c r="L1711" s="73">
        <f t="shared" si="500"/>
        <v>67</v>
      </c>
      <c r="M1711" s="74">
        <f t="shared" si="501"/>
        <v>1.0121575739999999</v>
      </c>
      <c r="N1711" s="74">
        <f t="shared" ca="1" si="502"/>
        <v>1.031945184</v>
      </c>
      <c r="O1711" s="73">
        <f t="shared" si="503"/>
        <v>0</v>
      </c>
      <c r="P1711" s="70">
        <f t="shared" ca="1" si="504"/>
        <v>7.9862960000000003</v>
      </c>
      <c r="Q1711" s="70">
        <f t="shared" si="505"/>
        <v>0</v>
      </c>
      <c r="R1711" s="75" t="str">
        <f t="shared" si="506"/>
        <v>A+J=</v>
      </c>
      <c r="S1711" s="71">
        <f t="shared" si="507"/>
        <v>45915</v>
      </c>
    </row>
    <row r="1712" spans="1:19" x14ac:dyDescent="0.15">
      <c r="A1712" s="68">
        <f t="shared" si="491"/>
        <v>45833</v>
      </c>
      <c r="B1712" s="82" t="str">
        <f t="shared" ca="1" si="493"/>
        <v>n.d</v>
      </c>
      <c r="C1712" s="70">
        <f t="shared" si="494"/>
        <v>250</v>
      </c>
      <c r="D1712" s="11">
        <f ca="1">IF(A1712&lt;$B$1,VLOOKUP(A1712,[1]DI!$A$4:$B$15000,2),0)</f>
        <v>0</v>
      </c>
      <c r="E1712" s="70">
        <f t="shared" ca="1" si="495"/>
        <v>1</v>
      </c>
      <c r="F1712" s="70">
        <f ca="1">(TRUNC(PRODUCT($E$12:$E1711),16))</f>
        <v>1.540895129431</v>
      </c>
      <c r="G1712" s="70">
        <f t="shared" ca="1" si="496"/>
        <v>1.51134837969442</v>
      </c>
      <c r="H1712" s="70">
        <f t="shared" ca="1" si="497"/>
        <v>1.0195499299999999</v>
      </c>
      <c r="I1712" s="69">
        <f t="shared" si="492"/>
        <v>4.65E-2</v>
      </c>
      <c r="J1712" s="71">
        <f t="shared" si="498"/>
        <v>45733</v>
      </c>
      <c r="K1712" s="72">
        <f t="shared" si="499"/>
        <v>68</v>
      </c>
      <c r="L1712" s="73">
        <f t="shared" si="500"/>
        <v>68</v>
      </c>
      <c r="M1712" s="74">
        <f t="shared" si="501"/>
        <v>1.012340145</v>
      </c>
      <c r="N1712" s="74">
        <f t="shared" ca="1" si="502"/>
        <v>1.0321313240000001</v>
      </c>
      <c r="O1712" s="73">
        <f t="shared" si="503"/>
        <v>0</v>
      </c>
      <c r="P1712" s="70">
        <f t="shared" ca="1" si="504"/>
        <v>8.0328309999999998</v>
      </c>
      <c r="Q1712" s="70">
        <f t="shared" si="505"/>
        <v>0</v>
      </c>
      <c r="R1712" s="75" t="str">
        <f t="shared" si="506"/>
        <v>A+J=</v>
      </c>
      <c r="S1712" s="71">
        <f t="shared" si="507"/>
        <v>45915</v>
      </c>
    </row>
    <row r="1713" spans="1:19" x14ac:dyDescent="0.15">
      <c r="A1713" s="68">
        <f t="shared" si="491"/>
        <v>45834</v>
      </c>
      <c r="B1713" s="82" t="str">
        <f t="shared" ca="1" si="493"/>
        <v>n.d</v>
      </c>
      <c r="C1713" s="70">
        <f t="shared" si="494"/>
        <v>250</v>
      </c>
      <c r="D1713" s="11">
        <f ca="1">IF(A1713&lt;$B$1,VLOOKUP(A1713,[1]DI!$A$4:$B$15000,2),0)</f>
        <v>0</v>
      </c>
      <c r="E1713" s="70">
        <f t="shared" ca="1" si="495"/>
        <v>1</v>
      </c>
      <c r="F1713" s="70">
        <f ca="1">(TRUNC(PRODUCT($E$12:$E1712),16))</f>
        <v>1.540895129431</v>
      </c>
      <c r="G1713" s="70">
        <f t="shared" ca="1" si="496"/>
        <v>1.51134837969442</v>
      </c>
      <c r="H1713" s="70">
        <f t="shared" ca="1" si="497"/>
        <v>1.0195499299999999</v>
      </c>
      <c r="I1713" s="69">
        <f t="shared" si="492"/>
        <v>4.65E-2</v>
      </c>
      <c r="J1713" s="71">
        <f t="shared" si="498"/>
        <v>45733</v>
      </c>
      <c r="K1713" s="72">
        <f t="shared" si="499"/>
        <v>69</v>
      </c>
      <c r="L1713" s="73">
        <f t="shared" si="500"/>
        <v>69</v>
      </c>
      <c r="M1713" s="74">
        <f t="shared" si="501"/>
        <v>1.01252275</v>
      </c>
      <c r="N1713" s="74">
        <f t="shared" ca="1" si="502"/>
        <v>1.0323174989999999</v>
      </c>
      <c r="O1713" s="73">
        <f t="shared" si="503"/>
        <v>0</v>
      </c>
      <c r="P1713" s="70">
        <f t="shared" ca="1" si="504"/>
        <v>8.0793747400000004</v>
      </c>
      <c r="Q1713" s="70">
        <f t="shared" si="505"/>
        <v>0</v>
      </c>
      <c r="R1713" s="75" t="str">
        <f t="shared" si="506"/>
        <v>A+J=</v>
      </c>
      <c r="S1713" s="71">
        <f t="shared" si="507"/>
        <v>45915</v>
      </c>
    </row>
    <row r="1714" spans="1:19" x14ac:dyDescent="0.15">
      <c r="A1714" s="68">
        <f t="shared" si="491"/>
        <v>45835</v>
      </c>
      <c r="B1714" s="82" t="str">
        <f t="shared" ca="1" si="493"/>
        <v>n.d</v>
      </c>
      <c r="C1714" s="70">
        <f t="shared" si="494"/>
        <v>250</v>
      </c>
      <c r="D1714" s="11">
        <f ca="1">IF(A1714&lt;$B$1,VLOOKUP(A1714,[1]DI!$A$4:$B$15000,2),0)</f>
        <v>0</v>
      </c>
      <c r="E1714" s="70">
        <f t="shared" ca="1" si="495"/>
        <v>1</v>
      </c>
      <c r="F1714" s="70">
        <f ca="1">(TRUNC(PRODUCT($E$12:$E1713),16))</f>
        <v>1.540895129431</v>
      </c>
      <c r="G1714" s="70">
        <f t="shared" ca="1" si="496"/>
        <v>1.51134837969442</v>
      </c>
      <c r="H1714" s="70">
        <f t="shared" ca="1" si="497"/>
        <v>1.0195499299999999</v>
      </c>
      <c r="I1714" s="69">
        <f t="shared" si="492"/>
        <v>4.65E-2</v>
      </c>
      <c r="J1714" s="71">
        <f t="shared" si="498"/>
        <v>45733</v>
      </c>
      <c r="K1714" s="72">
        <f t="shared" si="499"/>
        <v>70</v>
      </c>
      <c r="L1714" s="73">
        <f t="shared" si="500"/>
        <v>70</v>
      </c>
      <c r="M1714" s="74">
        <f t="shared" si="501"/>
        <v>1.012705387</v>
      </c>
      <c r="N1714" s="74">
        <f t="shared" ca="1" si="502"/>
        <v>1.032503706</v>
      </c>
      <c r="O1714" s="73">
        <f t="shared" si="503"/>
        <v>0</v>
      </c>
      <c r="P1714" s="70">
        <f t="shared" ca="1" si="504"/>
        <v>8.1259264899999994</v>
      </c>
      <c r="Q1714" s="70">
        <f t="shared" si="505"/>
        <v>0</v>
      </c>
      <c r="R1714" s="75" t="str">
        <f t="shared" si="506"/>
        <v>A+J=</v>
      </c>
      <c r="S1714" s="71">
        <f t="shared" si="507"/>
        <v>45915</v>
      </c>
    </row>
    <row r="1715" spans="1:19" x14ac:dyDescent="0.15">
      <c r="A1715" s="68">
        <f t="shared" si="491"/>
        <v>45836</v>
      </c>
      <c r="B1715" s="82" t="str">
        <f t="shared" ca="1" si="493"/>
        <v>n.d</v>
      </c>
      <c r="C1715" s="70">
        <f t="shared" si="494"/>
        <v>250</v>
      </c>
      <c r="D1715" s="11">
        <f ca="1">IF(A1715&lt;$B$1,VLOOKUP(A1715,[1]DI!$A$4:$B$15000,2),0)</f>
        <v>0</v>
      </c>
      <c r="E1715" s="70">
        <f t="shared" ca="1" si="495"/>
        <v>1</v>
      </c>
      <c r="F1715" s="70">
        <f ca="1">(TRUNC(PRODUCT($E$12:$E1714),16))</f>
        <v>1.540895129431</v>
      </c>
      <c r="G1715" s="70">
        <f t="shared" ca="1" si="496"/>
        <v>1.51134837969442</v>
      </c>
      <c r="H1715" s="70">
        <f t="shared" ca="1" si="497"/>
        <v>1.0195499299999999</v>
      </c>
      <c r="I1715" s="69">
        <f t="shared" si="492"/>
        <v>4.65E-2</v>
      </c>
      <c r="J1715" s="71">
        <f t="shared" si="498"/>
        <v>45733</v>
      </c>
      <c r="K1715" s="72">
        <f t="shared" si="499"/>
        <v>70</v>
      </c>
      <c r="L1715" s="73">
        <f t="shared" si="500"/>
        <v>71</v>
      </c>
      <c r="M1715" s="74">
        <f t="shared" si="501"/>
        <v>1.0128880570000001</v>
      </c>
      <c r="N1715" s="74">
        <f t="shared" ca="1" si="502"/>
        <v>1.032689948</v>
      </c>
      <c r="O1715" s="73">
        <f t="shared" si="503"/>
        <v>0</v>
      </c>
      <c r="P1715" s="70">
        <f t="shared" ca="1" si="504"/>
        <v>8.1724870000000003</v>
      </c>
      <c r="Q1715" s="70">
        <f t="shared" si="505"/>
        <v>0</v>
      </c>
      <c r="R1715" s="75" t="str">
        <f t="shared" si="506"/>
        <v>A+J=</v>
      </c>
      <c r="S1715" s="71">
        <f t="shared" si="507"/>
        <v>45915</v>
      </c>
    </row>
    <row r="1716" spans="1:19" x14ac:dyDescent="0.15">
      <c r="A1716" s="68">
        <f t="shared" si="491"/>
        <v>45837</v>
      </c>
      <c r="B1716" s="82" t="str">
        <f t="shared" ca="1" si="493"/>
        <v>n.d</v>
      </c>
      <c r="C1716" s="70">
        <f t="shared" si="494"/>
        <v>250</v>
      </c>
      <c r="D1716" s="11">
        <f ca="1">IF(A1716&lt;$B$1,VLOOKUP(A1716,[1]DI!$A$4:$B$15000,2),0)</f>
        <v>0</v>
      </c>
      <c r="E1716" s="70">
        <f t="shared" ca="1" si="495"/>
        <v>1</v>
      </c>
      <c r="F1716" s="70">
        <f ca="1">(TRUNC(PRODUCT($E$12:$E1715),16))</f>
        <v>1.540895129431</v>
      </c>
      <c r="G1716" s="70">
        <f t="shared" ca="1" si="496"/>
        <v>1.51134837969442</v>
      </c>
      <c r="H1716" s="70">
        <f t="shared" ca="1" si="497"/>
        <v>1.0195499299999999</v>
      </c>
      <c r="I1716" s="69">
        <f t="shared" si="492"/>
        <v>4.65E-2</v>
      </c>
      <c r="J1716" s="71">
        <f t="shared" si="498"/>
        <v>45733</v>
      </c>
      <c r="K1716" s="72">
        <f t="shared" si="499"/>
        <v>70</v>
      </c>
      <c r="L1716" s="73">
        <f t="shared" si="500"/>
        <v>71</v>
      </c>
      <c r="M1716" s="74">
        <f t="shared" si="501"/>
        <v>1.0128880570000001</v>
      </c>
      <c r="N1716" s="74">
        <f t="shared" ca="1" si="502"/>
        <v>1.032689948</v>
      </c>
      <c r="O1716" s="73">
        <f t="shared" si="503"/>
        <v>0</v>
      </c>
      <c r="P1716" s="70">
        <f t="shared" ca="1" si="504"/>
        <v>8.1724870000000003</v>
      </c>
      <c r="Q1716" s="70">
        <f t="shared" si="505"/>
        <v>0</v>
      </c>
      <c r="R1716" s="75" t="str">
        <f t="shared" si="506"/>
        <v>A+J=</v>
      </c>
      <c r="S1716" s="71">
        <f t="shared" si="507"/>
        <v>45915</v>
      </c>
    </row>
    <row r="1717" spans="1:19" x14ac:dyDescent="0.15">
      <c r="A1717" s="68">
        <f t="shared" si="491"/>
        <v>45838</v>
      </c>
      <c r="B1717" s="82" t="str">
        <f t="shared" ca="1" si="493"/>
        <v>n.d</v>
      </c>
      <c r="C1717" s="70">
        <f t="shared" si="494"/>
        <v>250</v>
      </c>
      <c r="D1717" s="11">
        <f ca="1">IF(A1717&lt;$B$1,VLOOKUP(A1717,[1]DI!$A$4:$B$15000,2),0)</f>
        <v>0</v>
      </c>
      <c r="E1717" s="70">
        <f t="shared" ca="1" si="495"/>
        <v>1</v>
      </c>
      <c r="F1717" s="70">
        <f ca="1">(TRUNC(PRODUCT($E$12:$E1716),16))</f>
        <v>1.540895129431</v>
      </c>
      <c r="G1717" s="70">
        <f t="shared" ca="1" si="496"/>
        <v>1.51134837969442</v>
      </c>
      <c r="H1717" s="70">
        <f t="shared" ca="1" si="497"/>
        <v>1.0195499299999999</v>
      </c>
      <c r="I1717" s="69">
        <f t="shared" si="492"/>
        <v>4.65E-2</v>
      </c>
      <c r="J1717" s="71">
        <f t="shared" si="498"/>
        <v>45733</v>
      </c>
      <c r="K1717" s="72">
        <f t="shared" si="499"/>
        <v>71</v>
      </c>
      <c r="L1717" s="73">
        <f t="shared" si="500"/>
        <v>71</v>
      </c>
      <c r="M1717" s="74">
        <f t="shared" si="501"/>
        <v>1.0128880570000001</v>
      </c>
      <c r="N1717" s="74">
        <f t="shared" ca="1" si="502"/>
        <v>1.032689948</v>
      </c>
      <c r="O1717" s="73">
        <f t="shared" si="503"/>
        <v>0</v>
      </c>
      <c r="P1717" s="70">
        <f t="shared" ca="1" si="504"/>
        <v>8.1724870000000003</v>
      </c>
      <c r="Q1717" s="70">
        <f t="shared" si="505"/>
        <v>0</v>
      </c>
      <c r="R1717" s="75" t="str">
        <f t="shared" si="506"/>
        <v>A+J=</v>
      </c>
      <c r="S1717" s="71">
        <f t="shared" si="507"/>
        <v>45915</v>
      </c>
    </row>
    <row r="1718" spans="1:19" x14ac:dyDescent="0.15">
      <c r="A1718" s="68">
        <f t="shared" si="491"/>
        <v>45839</v>
      </c>
      <c r="B1718" s="82" t="str">
        <f t="shared" ca="1" si="493"/>
        <v>n.d</v>
      </c>
      <c r="C1718" s="70">
        <f t="shared" si="494"/>
        <v>250</v>
      </c>
      <c r="D1718" s="11">
        <f ca="1">IF(A1718&lt;$B$1,VLOOKUP(A1718,[1]DI!$A$4:$B$15000,2),0)</f>
        <v>0</v>
      </c>
      <c r="E1718" s="70">
        <f t="shared" ca="1" si="495"/>
        <v>1</v>
      </c>
      <c r="F1718" s="70">
        <f ca="1">(TRUNC(PRODUCT($E$12:$E1717),16))</f>
        <v>1.540895129431</v>
      </c>
      <c r="G1718" s="70">
        <f t="shared" ca="1" si="496"/>
        <v>1.51134837969442</v>
      </c>
      <c r="H1718" s="70">
        <f t="shared" ca="1" si="497"/>
        <v>1.0195499299999999</v>
      </c>
      <c r="I1718" s="69">
        <f t="shared" si="492"/>
        <v>4.65E-2</v>
      </c>
      <c r="J1718" s="71">
        <f t="shared" si="498"/>
        <v>45733</v>
      </c>
      <c r="K1718" s="72">
        <f t="shared" si="499"/>
        <v>72</v>
      </c>
      <c r="L1718" s="73">
        <f t="shared" si="500"/>
        <v>72</v>
      </c>
      <c r="M1718" s="74">
        <f t="shared" si="501"/>
        <v>1.01307076</v>
      </c>
      <c r="N1718" s="74">
        <f t="shared" ca="1" si="502"/>
        <v>1.0328762220000001</v>
      </c>
      <c r="O1718" s="73">
        <f t="shared" si="503"/>
        <v>0</v>
      </c>
      <c r="P1718" s="70">
        <f t="shared" ca="1" si="504"/>
        <v>8.2190554999999996</v>
      </c>
      <c r="Q1718" s="70">
        <f t="shared" si="505"/>
        <v>0</v>
      </c>
      <c r="R1718" s="75" t="str">
        <f t="shared" si="506"/>
        <v>A+J=</v>
      </c>
      <c r="S1718" s="71">
        <f t="shared" si="507"/>
        <v>45915</v>
      </c>
    </row>
    <row r="1719" spans="1:19" x14ac:dyDescent="0.15">
      <c r="A1719" s="68">
        <f t="shared" si="491"/>
        <v>45840</v>
      </c>
      <c r="B1719" s="82" t="str">
        <f t="shared" ca="1" si="493"/>
        <v>n.d</v>
      </c>
      <c r="C1719" s="70">
        <f t="shared" si="494"/>
        <v>250</v>
      </c>
      <c r="D1719" s="11">
        <f ca="1">IF(A1719&lt;$B$1,VLOOKUP(A1719,[1]DI!$A$4:$B$15000,2),0)</f>
        <v>0</v>
      </c>
      <c r="E1719" s="70">
        <f t="shared" ca="1" si="495"/>
        <v>1</v>
      </c>
      <c r="F1719" s="70">
        <f ca="1">(TRUNC(PRODUCT($E$12:$E1718),16))</f>
        <v>1.540895129431</v>
      </c>
      <c r="G1719" s="70">
        <f t="shared" ca="1" si="496"/>
        <v>1.51134837969442</v>
      </c>
      <c r="H1719" s="70">
        <f t="shared" ca="1" si="497"/>
        <v>1.0195499299999999</v>
      </c>
      <c r="I1719" s="69">
        <f t="shared" si="492"/>
        <v>4.65E-2</v>
      </c>
      <c r="J1719" s="71">
        <f t="shared" si="498"/>
        <v>45733</v>
      </c>
      <c r="K1719" s="72">
        <f t="shared" si="499"/>
        <v>73</v>
      </c>
      <c r="L1719" s="73">
        <f t="shared" si="500"/>
        <v>73</v>
      </c>
      <c r="M1719" s="74">
        <f t="shared" si="501"/>
        <v>1.0132534959999999</v>
      </c>
      <c r="N1719" s="74">
        <f t="shared" ca="1" si="502"/>
        <v>1.0330625309999999</v>
      </c>
      <c r="O1719" s="73">
        <f t="shared" si="503"/>
        <v>0</v>
      </c>
      <c r="P1719" s="70">
        <f t="shared" ca="1" si="504"/>
        <v>8.2656327399999991</v>
      </c>
      <c r="Q1719" s="70">
        <f t="shared" si="505"/>
        <v>0</v>
      </c>
      <c r="R1719" s="75" t="str">
        <f t="shared" si="506"/>
        <v>A+J=</v>
      </c>
      <c r="S1719" s="71">
        <f t="shared" si="507"/>
        <v>45915</v>
      </c>
    </row>
    <row r="1720" spans="1:19" x14ac:dyDescent="0.15">
      <c r="A1720" s="68">
        <f t="shared" si="491"/>
        <v>45841</v>
      </c>
      <c r="B1720" s="82" t="str">
        <f t="shared" ca="1" si="493"/>
        <v>n.d</v>
      </c>
      <c r="C1720" s="70">
        <f t="shared" si="494"/>
        <v>250</v>
      </c>
      <c r="D1720" s="11">
        <f ca="1">IF(A1720&lt;$B$1,VLOOKUP(A1720,[1]DI!$A$4:$B$15000,2),0)</f>
        <v>0</v>
      </c>
      <c r="E1720" s="70">
        <f t="shared" ca="1" si="495"/>
        <v>1</v>
      </c>
      <c r="F1720" s="70">
        <f ca="1">(TRUNC(PRODUCT($E$12:$E1719),16))</f>
        <v>1.540895129431</v>
      </c>
      <c r="G1720" s="70">
        <f t="shared" ca="1" si="496"/>
        <v>1.51134837969442</v>
      </c>
      <c r="H1720" s="70">
        <f t="shared" ca="1" si="497"/>
        <v>1.0195499299999999</v>
      </c>
      <c r="I1720" s="69">
        <f t="shared" si="492"/>
        <v>4.65E-2</v>
      </c>
      <c r="J1720" s="71">
        <f t="shared" si="498"/>
        <v>45733</v>
      </c>
      <c r="K1720" s="72">
        <f t="shared" si="499"/>
        <v>74</v>
      </c>
      <c r="L1720" s="73">
        <f t="shared" si="500"/>
        <v>74</v>
      </c>
      <c r="M1720" s="74">
        <f t="shared" si="501"/>
        <v>1.013436266</v>
      </c>
      <c r="N1720" s="74">
        <f t="shared" ca="1" si="502"/>
        <v>1.0332488740000001</v>
      </c>
      <c r="O1720" s="73">
        <f t="shared" si="503"/>
        <v>0</v>
      </c>
      <c r="P1720" s="70">
        <f t="shared" ca="1" si="504"/>
        <v>8.3122185000000002</v>
      </c>
      <c r="Q1720" s="70">
        <f t="shared" si="505"/>
        <v>0</v>
      </c>
      <c r="R1720" s="75" t="str">
        <f t="shared" si="506"/>
        <v>A+J=</v>
      </c>
      <c r="S1720" s="71">
        <f t="shared" si="507"/>
        <v>45915</v>
      </c>
    </row>
    <row r="1721" spans="1:19" x14ac:dyDescent="0.15">
      <c r="A1721" s="68">
        <f t="shared" si="491"/>
        <v>45842</v>
      </c>
      <c r="B1721" s="82" t="str">
        <f t="shared" ca="1" si="493"/>
        <v>n.d</v>
      </c>
      <c r="C1721" s="70">
        <f t="shared" si="494"/>
        <v>250</v>
      </c>
      <c r="D1721" s="11">
        <f ca="1">IF(A1721&lt;$B$1,VLOOKUP(A1721,[1]DI!$A$4:$B$15000,2),0)</f>
        <v>0</v>
      </c>
      <c r="E1721" s="70">
        <f t="shared" ca="1" si="495"/>
        <v>1</v>
      </c>
      <c r="F1721" s="70">
        <f ca="1">(TRUNC(PRODUCT($E$12:$E1720),16))</f>
        <v>1.540895129431</v>
      </c>
      <c r="G1721" s="70">
        <f t="shared" ca="1" si="496"/>
        <v>1.51134837969442</v>
      </c>
      <c r="H1721" s="70">
        <f t="shared" ca="1" si="497"/>
        <v>1.0195499299999999</v>
      </c>
      <c r="I1721" s="69">
        <f t="shared" si="492"/>
        <v>4.65E-2</v>
      </c>
      <c r="J1721" s="71">
        <f t="shared" si="498"/>
        <v>45733</v>
      </c>
      <c r="K1721" s="72">
        <f t="shared" si="499"/>
        <v>75</v>
      </c>
      <c r="L1721" s="73">
        <f t="shared" si="500"/>
        <v>75</v>
      </c>
      <c r="M1721" s="74">
        <f t="shared" si="501"/>
        <v>1.0136190679999999</v>
      </c>
      <c r="N1721" s="74">
        <f t="shared" ca="1" si="502"/>
        <v>1.0334352499999999</v>
      </c>
      <c r="O1721" s="73">
        <f t="shared" si="503"/>
        <v>0</v>
      </c>
      <c r="P1721" s="70">
        <f t="shared" ca="1" si="504"/>
        <v>8.35881249</v>
      </c>
      <c r="Q1721" s="70">
        <f t="shared" si="505"/>
        <v>0</v>
      </c>
      <c r="R1721" s="75" t="str">
        <f t="shared" si="506"/>
        <v>A+J=</v>
      </c>
      <c r="S1721" s="71">
        <f t="shared" si="507"/>
        <v>45915</v>
      </c>
    </row>
    <row r="1722" spans="1:19" x14ac:dyDescent="0.15">
      <c r="A1722" s="68">
        <f t="shared" si="491"/>
        <v>45843</v>
      </c>
      <c r="B1722" s="82" t="str">
        <f t="shared" ca="1" si="493"/>
        <v>n.d</v>
      </c>
      <c r="C1722" s="70">
        <f t="shared" si="494"/>
        <v>250</v>
      </c>
      <c r="D1722" s="11">
        <f ca="1">IF(A1722&lt;$B$1,VLOOKUP(A1722,[1]DI!$A$4:$B$15000,2),0)</f>
        <v>0</v>
      </c>
      <c r="E1722" s="70">
        <f t="shared" ca="1" si="495"/>
        <v>1</v>
      </c>
      <c r="F1722" s="70">
        <f ca="1">(TRUNC(PRODUCT($E$12:$E1721),16))</f>
        <v>1.540895129431</v>
      </c>
      <c r="G1722" s="70">
        <f t="shared" ca="1" si="496"/>
        <v>1.51134837969442</v>
      </c>
      <c r="H1722" s="70">
        <f t="shared" ca="1" si="497"/>
        <v>1.0195499299999999</v>
      </c>
      <c r="I1722" s="69">
        <f t="shared" si="492"/>
        <v>4.65E-2</v>
      </c>
      <c r="J1722" s="71">
        <f t="shared" si="498"/>
        <v>45733</v>
      </c>
      <c r="K1722" s="72">
        <f t="shared" si="499"/>
        <v>75</v>
      </c>
      <c r="L1722" s="73">
        <f t="shared" si="500"/>
        <v>76</v>
      </c>
      <c r="M1722" s="74">
        <f t="shared" si="501"/>
        <v>1.0138019030000001</v>
      </c>
      <c r="N1722" s="74">
        <f t="shared" ca="1" si="502"/>
        <v>1.033621659</v>
      </c>
      <c r="O1722" s="73">
        <f t="shared" si="503"/>
        <v>0</v>
      </c>
      <c r="P1722" s="70">
        <f t="shared" ca="1" si="504"/>
        <v>8.4054147500000003</v>
      </c>
      <c r="Q1722" s="70">
        <f t="shared" si="505"/>
        <v>0</v>
      </c>
      <c r="R1722" s="75" t="str">
        <f t="shared" si="506"/>
        <v>A+J=</v>
      </c>
      <c r="S1722" s="71">
        <f t="shared" si="507"/>
        <v>45915</v>
      </c>
    </row>
    <row r="1723" spans="1:19" x14ac:dyDescent="0.15">
      <c r="A1723" s="68">
        <f t="shared" si="491"/>
        <v>45844</v>
      </c>
      <c r="B1723" s="82" t="str">
        <f t="shared" ca="1" si="493"/>
        <v>n.d</v>
      </c>
      <c r="C1723" s="70">
        <f t="shared" si="494"/>
        <v>250</v>
      </c>
      <c r="D1723" s="11">
        <f ca="1">IF(A1723&lt;$B$1,VLOOKUP(A1723,[1]DI!$A$4:$B$15000,2),0)</f>
        <v>0</v>
      </c>
      <c r="E1723" s="70">
        <f t="shared" ca="1" si="495"/>
        <v>1</v>
      </c>
      <c r="F1723" s="70">
        <f ca="1">(TRUNC(PRODUCT($E$12:$E1722),16))</f>
        <v>1.540895129431</v>
      </c>
      <c r="G1723" s="70">
        <f t="shared" ca="1" si="496"/>
        <v>1.51134837969442</v>
      </c>
      <c r="H1723" s="70">
        <f t="shared" ca="1" si="497"/>
        <v>1.0195499299999999</v>
      </c>
      <c r="I1723" s="69">
        <f t="shared" si="492"/>
        <v>4.65E-2</v>
      </c>
      <c r="J1723" s="71">
        <f t="shared" si="498"/>
        <v>45733</v>
      </c>
      <c r="K1723" s="72">
        <f t="shared" si="499"/>
        <v>75</v>
      </c>
      <c r="L1723" s="73">
        <f t="shared" si="500"/>
        <v>76</v>
      </c>
      <c r="M1723" s="74">
        <f t="shared" si="501"/>
        <v>1.0138019030000001</v>
      </c>
      <c r="N1723" s="74">
        <f t="shared" ca="1" si="502"/>
        <v>1.033621659</v>
      </c>
      <c r="O1723" s="73">
        <f t="shared" si="503"/>
        <v>0</v>
      </c>
      <c r="P1723" s="70">
        <f t="shared" ca="1" si="504"/>
        <v>8.4054147500000003</v>
      </c>
      <c r="Q1723" s="70">
        <f t="shared" si="505"/>
        <v>0</v>
      </c>
      <c r="R1723" s="75" t="str">
        <f t="shared" si="506"/>
        <v>A+J=</v>
      </c>
      <c r="S1723" s="71">
        <f t="shared" si="507"/>
        <v>45915</v>
      </c>
    </row>
    <row r="1724" spans="1:19" x14ac:dyDescent="0.15">
      <c r="A1724" s="68">
        <f t="shared" si="491"/>
        <v>45845</v>
      </c>
      <c r="B1724" s="82" t="str">
        <f t="shared" ca="1" si="493"/>
        <v>n.d</v>
      </c>
      <c r="C1724" s="70">
        <f t="shared" si="494"/>
        <v>250</v>
      </c>
      <c r="D1724" s="11">
        <f ca="1">IF(A1724&lt;$B$1,VLOOKUP(A1724,[1]DI!$A$4:$B$15000,2),0)</f>
        <v>0</v>
      </c>
      <c r="E1724" s="70">
        <f t="shared" ca="1" si="495"/>
        <v>1</v>
      </c>
      <c r="F1724" s="70">
        <f ca="1">(TRUNC(PRODUCT($E$12:$E1723),16))</f>
        <v>1.540895129431</v>
      </c>
      <c r="G1724" s="70">
        <f t="shared" ca="1" si="496"/>
        <v>1.51134837969442</v>
      </c>
      <c r="H1724" s="70">
        <f t="shared" ca="1" si="497"/>
        <v>1.0195499299999999</v>
      </c>
      <c r="I1724" s="69">
        <f t="shared" si="492"/>
        <v>4.65E-2</v>
      </c>
      <c r="J1724" s="71">
        <f t="shared" si="498"/>
        <v>45733</v>
      </c>
      <c r="K1724" s="72">
        <f t="shared" si="499"/>
        <v>76</v>
      </c>
      <c r="L1724" s="73">
        <f t="shared" si="500"/>
        <v>76</v>
      </c>
      <c r="M1724" s="74">
        <f t="shared" si="501"/>
        <v>1.0138019030000001</v>
      </c>
      <c r="N1724" s="74">
        <f t="shared" ca="1" si="502"/>
        <v>1.033621659</v>
      </c>
      <c r="O1724" s="73">
        <f t="shared" si="503"/>
        <v>0</v>
      </c>
      <c r="P1724" s="70">
        <f t="shared" ca="1" si="504"/>
        <v>8.4054147500000003</v>
      </c>
      <c r="Q1724" s="70">
        <f t="shared" si="505"/>
        <v>0</v>
      </c>
      <c r="R1724" s="75" t="str">
        <f t="shared" si="506"/>
        <v>A+J=</v>
      </c>
      <c r="S1724" s="71">
        <f t="shared" si="507"/>
        <v>45915</v>
      </c>
    </row>
    <row r="1725" spans="1:19" x14ac:dyDescent="0.15">
      <c r="A1725" s="68">
        <f t="shared" si="491"/>
        <v>45846</v>
      </c>
      <c r="B1725" s="82" t="str">
        <f t="shared" ca="1" si="493"/>
        <v>n.d</v>
      </c>
      <c r="C1725" s="70">
        <f t="shared" si="494"/>
        <v>250</v>
      </c>
      <c r="D1725" s="11">
        <f ca="1">IF(A1725&lt;$B$1,VLOOKUP(A1725,[1]DI!$A$4:$B$15000,2),0)</f>
        <v>0</v>
      </c>
      <c r="E1725" s="70">
        <f t="shared" ca="1" si="495"/>
        <v>1</v>
      </c>
      <c r="F1725" s="70">
        <f ca="1">(TRUNC(PRODUCT($E$12:$E1724),16))</f>
        <v>1.540895129431</v>
      </c>
      <c r="G1725" s="70">
        <f t="shared" ca="1" si="496"/>
        <v>1.51134837969442</v>
      </c>
      <c r="H1725" s="70">
        <f t="shared" ca="1" si="497"/>
        <v>1.0195499299999999</v>
      </c>
      <c r="I1725" s="69">
        <f t="shared" si="492"/>
        <v>4.65E-2</v>
      </c>
      <c r="J1725" s="71">
        <f t="shared" si="498"/>
        <v>45733</v>
      </c>
      <c r="K1725" s="72">
        <f t="shared" si="499"/>
        <v>77</v>
      </c>
      <c r="L1725" s="73">
        <f t="shared" si="500"/>
        <v>77</v>
      </c>
      <c r="M1725" s="74">
        <f t="shared" si="501"/>
        <v>1.0139847710000001</v>
      </c>
      <c r="N1725" s="74">
        <f t="shared" ca="1" si="502"/>
        <v>1.0338081020000001</v>
      </c>
      <c r="O1725" s="73">
        <f t="shared" si="503"/>
        <v>0</v>
      </c>
      <c r="P1725" s="70">
        <f t="shared" ca="1" si="504"/>
        <v>8.4520254999999995</v>
      </c>
      <c r="Q1725" s="70">
        <f t="shared" si="505"/>
        <v>0</v>
      </c>
      <c r="R1725" s="75" t="str">
        <f t="shared" si="506"/>
        <v>A+J=</v>
      </c>
      <c r="S1725" s="71">
        <f t="shared" si="507"/>
        <v>45915</v>
      </c>
    </row>
    <row r="1726" spans="1:19" x14ac:dyDescent="0.15">
      <c r="A1726" s="68">
        <f t="shared" si="491"/>
        <v>45847</v>
      </c>
      <c r="B1726" s="82" t="str">
        <f t="shared" ca="1" si="493"/>
        <v>n.d</v>
      </c>
      <c r="C1726" s="70">
        <f t="shared" si="494"/>
        <v>250</v>
      </c>
      <c r="D1726" s="11">
        <f ca="1">IF(A1726&lt;$B$1,VLOOKUP(A1726,[1]DI!$A$4:$B$15000,2),0)</f>
        <v>0</v>
      </c>
      <c r="E1726" s="70">
        <f t="shared" ca="1" si="495"/>
        <v>1</v>
      </c>
      <c r="F1726" s="70">
        <f ca="1">(TRUNC(PRODUCT($E$12:$E1725),16))</f>
        <v>1.540895129431</v>
      </c>
      <c r="G1726" s="70">
        <f t="shared" ca="1" si="496"/>
        <v>1.51134837969442</v>
      </c>
      <c r="H1726" s="70">
        <f t="shared" ca="1" si="497"/>
        <v>1.0195499299999999</v>
      </c>
      <c r="I1726" s="69">
        <f t="shared" si="492"/>
        <v>4.65E-2</v>
      </c>
      <c r="J1726" s="71">
        <f t="shared" si="498"/>
        <v>45733</v>
      </c>
      <c r="K1726" s="72">
        <f t="shared" si="499"/>
        <v>78</v>
      </c>
      <c r="L1726" s="73">
        <f t="shared" si="500"/>
        <v>78</v>
      </c>
      <c r="M1726" s="74">
        <f t="shared" si="501"/>
        <v>1.0141676719999999</v>
      </c>
      <c r="N1726" s="74">
        <f t="shared" ca="1" si="502"/>
        <v>1.033994579</v>
      </c>
      <c r="O1726" s="73">
        <f t="shared" si="503"/>
        <v>0</v>
      </c>
      <c r="P1726" s="70">
        <f t="shared" ca="1" si="504"/>
        <v>8.4986447500000004</v>
      </c>
      <c r="Q1726" s="70">
        <f t="shared" si="505"/>
        <v>0</v>
      </c>
      <c r="R1726" s="75" t="str">
        <f t="shared" si="506"/>
        <v>A+J=</v>
      </c>
      <c r="S1726" s="71">
        <f t="shared" si="507"/>
        <v>45915</v>
      </c>
    </row>
    <row r="1727" spans="1:19" x14ac:dyDescent="0.15">
      <c r="A1727" s="68">
        <f t="shared" si="491"/>
        <v>45848</v>
      </c>
      <c r="B1727" s="82" t="str">
        <f t="shared" ca="1" si="493"/>
        <v>n.d</v>
      </c>
      <c r="C1727" s="70">
        <f t="shared" si="494"/>
        <v>250</v>
      </c>
      <c r="D1727" s="11">
        <f ca="1">IF(A1727&lt;$B$1,VLOOKUP(A1727,[1]DI!$A$4:$B$15000,2),0)</f>
        <v>0</v>
      </c>
      <c r="E1727" s="70">
        <f t="shared" ca="1" si="495"/>
        <v>1</v>
      </c>
      <c r="F1727" s="70">
        <f ca="1">(TRUNC(PRODUCT($E$12:$E1726),16))</f>
        <v>1.540895129431</v>
      </c>
      <c r="G1727" s="70">
        <f t="shared" ca="1" si="496"/>
        <v>1.51134837969442</v>
      </c>
      <c r="H1727" s="70">
        <f t="shared" ca="1" si="497"/>
        <v>1.0195499299999999</v>
      </c>
      <c r="I1727" s="69">
        <f t="shared" si="492"/>
        <v>4.65E-2</v>
      </c>
      <c r="J1727" s="71">
        <f t="shared" si="498"/>
        <v>45733</v>
      </c>
      <c r="K1727" s="72">
        <f t="shared" si="499"/>
        <v>79</v>
      </c>
      <c r="L1727" s="73">
        <f t="shared" si="500"/>
        <v>79</v>
      </c>
      <c r="M1727" s="74">
        <f t="shared" si="501"/>
        <v>1.014350605</v>
      </c>
      <c r="N1727" s="74">
        <f t="shared" ca="1" si="502"/>
        <v>1.034181088</v>
      </c>
      <c r="O1727" s="73">
        <f t="shared" si="503"/>
        <v>0</v>
      </c>
      <c r="P1727" s="70">
        <f t="shared" ca="1" si="504"/>
        <v>8.5452719899999998</v>
      </c>
      <c r="Q1727" s="70">
        <f t="shared" si="505"/>
        <v>0</v>
      </c>
      <c r="R1727" s="75" t="str">
        <f t="shared" si="506"/>
        <v>A+J=</v>
      </c>
      <c r="S1727" s="71">
        <f t="shared" si="507"/>
        <v>45915</v>
      </c>
    </row>
    <row r="1728" spans="1:19" x14ac:dyDescent="0.15">
      <c r="A1728" s="68">
        <f t="shared" si="491"/>
        <v>45849</v>
      </c>
      <c r="B1728" s="82" t="str">
        <f t="shared" ca="1" si="493"/>
        <v>n.d</v>
      </c>
      <c r="C1728" s="70">
        <f t="shared" si="494"/>
        <v>250</v>
      </c>
      <c r="D1728" s="11">
        <f ca="1">IF(A1728&lt;$B$1,VLOOKUP(A1728,[1]DI!$A$4:$B$15000,2),0)</f>
        <v>0</v>
      </c>
      <c r="E1728" s="70">
        <f t="shared" ca="1" si="495"/>
        <v>1</v>
      </c>
      <c r="F1728" s="70">
        <f ca="1">(TRUNC(PRODUCT($E$12:$E1727),16))</f>
        <v>1.540895129431</v>
      </c>
      <c r="G1728" s="70">
        <f t="shared" ca="1" si="496"/>
        <v>1.51134837969442</v>
      </c>
      <c r="H1728" s="70">
        <f t="shared" ca="1" si="497"/>
        <v>1.0195499299999999</v>
      </c>
      <c r="I1728" s="69">
        <f t="shared" si="492"/>
        <v>4.65E-2</v>
      </c>
      <c r="J1728" s="71">
        <f t="shared" si="498"/>
        <v>45733</v>
      </c>
      <c r="K1728" s="72">
        <f t="shared" si="499"/>
        <v>80</v>
      </c>
      <c r="L1728" s="73">
        <f t="shared" si="500"/>
        <v>80</v>
      </c>
      <c r="M1728" s="74">
        <f t="shared" si="501"/>
        <v>1.0145335719999999</v>
      </c>
      <c r="N1728" s="74">
        <f t="shared" ca="1" si="502"/>
        <v>1.0343676319999999</v>
      </c>
      <c r="O1728" s="73">
        <f t="shared" si="503"/>
        <v>0</v>
      </c>
      <c r="P1728" s="70">
        <f t="shared" ca="1" si="504"/>
        <v>8.5919079899999993</v>
      </c>
      <c r="Q1728" s="70">
        <f t="shared" si="505"/>
        <v>0</v>
      </c>
      <c r="R1728" s="75" t="str">
        <f t="shared" si="506"/>
        <v>A+J=</v>
      </c>
      <c r="S1728" s="71">
        <f t="shared" si="507"/>
        <v>45915</v>
      </c>
    </row>
    <row r="1729" spans="1:19" x14ac:dyDescent="0.15">
      <c r="A1729" s="68">
        <f t="shared" si="491"/>
        <v>45850</v>
      </c>
      <c r="B1729" s="82" t="str">
        <f t="shared" ca="1" si="493"/>
        <v>n.d</v>
      </c>
      <c r="C1729" s="70">
        <f t="shared" si="494"/>
        <v>250</v>
      </c>
      <c r="D1729" s="11">
        <f ca="1">IF(A1729&lt;$B$1,VLOOKUP(A1729,[1]DI!$A$4:$B$15000,2),0)</f>
        <v>0</v>
      </c>
      <c r="E1729" s="70">
        <f t="shared" ca="1" si="495"/>
        <v>1</v>
      </c>
      <c r="F1729" s="70">
        <f ca="1">(TRUNC(PRODUCT($E$12:$E1728),16))</f>
        <v>1.540895129431</v>
      </c>
      <c r="G1729" s="70">
        <f t="shared" ca="1" si="496"/>
        <v>1.51134837969442</v>
      </c>
      <c r="H1729" s="70">
        <f t="shared" ca="1" si="497"/>
        <v>1.0195499299999999</v>
      </c>
      <c r="I1729" s="69">
        <f t="shared" si="492"/>
        <v>4.65E-2</v>
      </c>
      <c r="J1729" s="71">
        <f t="shared" si="498"/>
        <v>45733</v>
      </c>
      <c r="K1729" s="72">
        <f t="shared" si="499"/>
        <v>80</v>
      </c>
      <c r="L1729" s="73">
        <f t="shared" si="500"/>
        <v>81</v>
      </c>
      <c r="M1729" s="74">
        <f t="shared" si="501"/>
        <v>1.014716572</v>
      </c>
      <c r="N1729" s="74">
        <f t="shared" ca="1" si="502"/>
        <v>1.03455421</v>
      </c>
      <c r="O1729" s="73">
        <f t="shared" si="503"/>
        <v>0</v>
      </c>
      <c r="P1729" s="70">
        <f t="shared" ca="1" si="504"/>
        <v>8.6385524999999994</v>
      </c>
      <c r="Q1729" s="70">
        <f t="shared" si="505"/>
        <v>0</v>
      </c>
      <c r="R1729" s="75" t="str">
        <f t="shared" si="506"/>
        <v>A+J=</v>
      </c>
      <c r="S1729" s="71">
        <f t="shared" si="507"/>
        <v>45915</v>
      </c>
    </row>
    <row r="1730" spans="1:19" x14ac:dyDescent="0.15">
      <c r="A1730" s="68">
        <f t="shared" si="491"/>
        <v>45851</v>
      </c>
      <c r="B1730" s="82" t="str">
        <f t="shared" ca="1" si="493"/>
        <v>n.d</v>
      </c>
      <c r="C1730" s="70">
        <f t="shared" si="494"/>
        <v>250</v>
      </c>
      <c r="D1730" s="11">
        <f ca="1">IF(A1730&lt;$B$1,VLOOKUP(A1730,[1]DI!$A$4:$B$15000,2),0)</f>
        <v>0</v>
      </c>
      <c r="E1730" s="70">
        <f t="shared" ca="1" si="495"/>
        <v>1</v>
      </c>
      <c r="F1730" s="70">
        <f ca="1">(TRUNC(PRODUCT($E$12:$E1729),16))</f>
        <v>1.540895129431</v>
      </c>
      <c r="G1730" s="70">
        <f t="shared" ca="1" si="496"/>
        <v>1.51134837969442</v>
      </c>
      <c r="H1730" s="70">
        <f t="shared" ca="1" si="497"/>
        <v>1.0195499299999999</v>
      </c>
      <c r="I1730" s="69">
        <f t="shared" si="492"/>
        <v>4.65E-2</v>
      </c>
      <c r="J1730" s="71">
        <f t="shared" si="498"/>
        <v>45733</v>
      </c>
      <c r="K1730" s="72">
        <f t="shared" si="499"/>
        <v>80</v>
      </c>
      <c r="L1730" s="73">
        <f t="shared" si="500"/>
        <v>81</v>
      </c>
      <c r="M1730" s="74">
        <f t="shared" si="501"/>
        <v>1.014716572</v>
      </c>
      <c r="N1730" s="74">
        <f t="shared" ca="1" si="502"/>
        <v>1.03455421</v>
      </c>
      <c r="O1730" s="73">
        <f t="shared" si="503"/>
        <v>0</v>
      </c>
      <c r="P1730" s="70">
        <f t="shared" ca="1" si="504"/>
        <v>8.6385524999999994</v>
      </c>
      <c r="Q1730" s="70">
        <f t="shared" si="505"/>
        <v>0</v>
      </c>
      <c r="R1730" s="75" t="str">
        <f t="shared" si="506"/>
        <v>A+J=</v>
      </c>
      <c r="S1730" s="71">
        <f t="shared" si="507"/>
        <v>45915</v>
      </c>
    </row>
    <row r="1731" spans="1:19" x14ac:dyDescent="0.15">
      <c r="A1731" s="68">
        <f t="shared" si="491"/>
        <v>45852</v>
      </c>
      <c r="B1731" s="82" t="str">
        <f t="shared" ca="1" si="493"/>
        <v>n.d</v>
      </c>
      <c r="C1731" s="70">
        <f t="shared" si="494"/>
        <v>250</v>
      </c>
      <c r="D1731" s="11">
        <f ca="1">IF(A1731&lt;$B$1,VLOOKUP(A1731,[1]DI!$A$4:$B$15000,2),0)</f>
        <v>0</v>
      </c>
      <c r="E1731" s="70">
        <f t="shared" ca="1" si="495"/>
        <v>1</v>
      </c>
      <c r="F1731" s="70">
        <f ca="1">(TRUNC(PRODUCT($E$12:$E1730),16))</f>
        <v>1.540895129431</v>
      </c>
      <c r="G1731" s="70">
        <f t="shared" ca="1" si="496"/>
        <v>1.51134837969442</v>
      </c>
      <c r="H1731" s="70">
        <f t="shared" ca="1" si="497"/>
        <v>1.0195499299999999</v>
      </c>
      <c r="I1731" s="69">
        <f t="shared" si="492"/>
        <v>4.65E-2</v>
      </c>
      <c r="J1731" s="71">
        <f t="shared" si="498"/>
        <v>45733</v>
      </c>
      <c r="K1731" s="72">
        <f t="shared" si="499"/>
        <v>81</v>
      </c>
      <c r="L1731" s="73">
        <f t="shared" si="500"/>
        <v>81</v>
      </c>
      <c r="M1731" s="74">
        <f t="shared" si="501"/>
        <v>1.014716572</v>
      </c>
      <c r="N1731" s="74">
        <f t="shared" ca="1" si="502"/>
        <v>1.03455421</v>
      </c>
      <c r="O1731" s="73">
        <f t="shared" si="503"/>
        <v>0</v>
      </c>
      <c r="P1731" s="70">
        <f t="shared" ca="1" si="504"/>
        <v>8.6385524999999994</v>
      </c>
      <c r="Q1731" s="70">
        <f t="shared" si="505"/>
        <v>0</v>
      </c>
      <c r="R1731" s="75" t="str">
        <f t="shared" si="506"/>
        <v>A+J=</v>
      </c>
      <c r="S1731" s="71">
        <f t="shared" si="507"/>
        <v>45915</v>
      </c>
    </row>
    <row r="1732" spans="1:19" x14ac:dyDescent="0.15">
      <c r="A1732" s="68">
        <f t="shared" si="491"/>
        <v>45853</v>
      </c>
      <c r="B1732" s="82" t="str">
        <f t="shared" ca="1" si="493"/>
        <v>n.d</v>
      </c>
      <c r="C1732" s="70">
        <f t="shared" si="494"/>
        <v>250</v>
      </c>
      <c r="D1732" s="11">
        <f ca="1">IF(A1732&lt;$B$1,VLOOKUP(A1732,[1]DI!$A$4:$B$15000,2),0)</f>
        <v>0</v>
      </c>
      <c r="E1732" s="70">
        <f t="shared" ca="1" si="495"/>
        <v>1</v>
      </c>
      <c r="F1732" s="70">
        <f ca="1">(TRUNC(PRODUCT($E$12:$E1731),16))</f>
        <v>1.540895129431</v>
      </c>
      <c r="G1732" s="70">
        <f t="shared" ca="1" si="496"/>
        <v>1.51134837969442</v>
      </c>
      <c r="H1732" s="70">
        <f t="shared" ca="1" si="497"/>
        <v>1.0195499299999999</v>
      </c>
      <c r="I1732" s="69">
        <f t="shared" si="492"/>
        <v>4.65E-2</v>
      </c>
      <c r="J1732" s="71">
        <f t="shared" si="498"/>
        <v>45733</v>
      </c>
      <c r="K1732" s="72">
        <f t="shared" si="499"/>
        <v>82</v>
      </c>
      <c r="L1732" s="73">
        <f t="shared" si="500"/>
        <v>82</v>
      </c>
      <c r="M1732" s="74">
        <f t="shared" si="501"/>
        <v>1.0148996050000001</v>
      </c>
      <c r="N1732" s="74">
        <f t="shared" ca="1" si="502"/>
        <v>1.034740821</v>
      </c>
      <c r="O1732" s="73">
        <f t="shared" si="503"/>
        <v>0</v>
      </c>
      <c r="P1732" s="70">
        <f t="shared" ca="1" si="504"/>
        <v>8.6852052400000002</v>
      </c>
      <c r="Q1732" s="70">
        <f t="shared" si="505"/>
        <v>0</v>
      </c>
      <c r="R1732" s="75" t="str">
        <f t="shared" si="506"/>
        <v>A+J=</v>
      </c>
      <c r="S1732" s="71">
        <f t="shared" si="507"/>
        <v>45915</v>
      </c>
    </row>
    <row r="1733" spans="1:19" x14ac:dyDescent="0.15">
      <c r="A1733" s="68">
        <f t="shared" si="491"/>
        <v>45854</v>
      </c>
      <c r="B1733" s="82" t="str">
        <f t="shared" ca="1" si="493"/>
        <v>n.d</v>
      </c>
      <c r="C1733" s="70">
        <f t="shared" si="494"/>
        <v>250</v>
      </c>
      <c r="D1733" s="11">
        <f ca="1">IF(A1733&lt;$B$1,VLOOKUP(A1733,[1]DI!$A$4:$B$15000,2),0)</f>
        <v>0</v>
      </c>
      <c r="E1733" s="70">
        <f t="shared" ca="1" si="495"/>
        <v>1</v>
      </c>
      <c r="F1733" s="70">
        <f ca="1">(TRUNC(PRODUCT($E$12:$E1732),16))</f>
        <v>1.540895129431</v>
      </c>
      <c r="G1733" s="70">
        <f t="shared" ca="1" si="496"/>
        <v>1.51134837969442</v>
      </c>
      <c r="H1733" s="70">
        <f t="shared" ca="1" si="497"/>
        <v>1.0195499299999999</v>
      </c>
      <c r="I1733" s="69">
        <f t="shared" si="492"/>
        <v>4.65E-2</v>
      </c>
      <c r="J1733" s="71">
        <f t="shared" si="498"/>
        <v>45733</v>
      </c>
      <c r="K1733" s="72">
        <f t="shared" si="499"/>
        <v>83</v>
      </c>
      <c r="L1733" s="73">
        <f t="shared" si="500"/>
        <v>83</v>
      </c>
      <c r="M1733" s="74">
        <f t="shared" si="501"/>
        <v>1.015082671</v>
      </c>
      <c r="N1733" s="74">
        <f t="shared" ca="1" si="502"/>
        <v>1.0349274660000001</v>
      </c>
      <c r="O1733" s="73">
        <f t="shared" si="503"/>
        <v>0</v>
      </c>
      <c r="P1733" s="70">
        <f t="shared" ca="1" si="504"/>
        <v>8.7318665000000006</v>
      </c>
      <c r="Q1733" s="70">
        <f t="shared" si="505"/>
        <v>0</v>
      </c>
      <c r="R1733" s="75" t="str">
        <f t="shared" si="506"/>
        <v>A+J=</v>
      </c>
      <c r="S1733" s="71">
        <f t="shared" si="507"/>
        <v>45915</v>
      </c>
    </row>
    <row r="1734" spans="1:19" x14ac:dyDescent="0.15">
      <c r="A1734" s="68">
        <f t="shared" si="491"/>
        <v>45855</v>
      </c>
      <c r="B1734" s="82" t="str">
        <f t="shared" ca="1" si="493"/>
        <v>n.d</v>
      </c>
      <c r="C1734" s="70">
        <f t="shared" si="494"/>
        <v>250</v>
      </c>
      <c r="D1734" s="11">
        <f ca="1">IF(A1734&lt;$B$1,VLOOKUP(A1734,[1]DI!$A$4:$B$15000,2),0)</f>
        <v>0</v>
      </c>
      <c r="E1734" s="70">
        <f t="shared" ca="1" si="495"/>
        <v>1</v>
      </c>
      <c r="F1734" s="70">
        <f ca="1">(TRUNC(PRODUCT($E$12:$E1733),16))</f>
        <v>1.540895129431</v>
      </c>
      <c r="G1734" s="70">
        <f t="shared" ca="1" si="496"/>
        <v>1.51134837969442</v>
      </c>
      <c r="H1734" s="70">
        <f t="shared" ca="1" si="497"/>
        <v>1.0195499299999999</v>
      </c>
      <c r="I1734" s="69">
        <f t="shared" si="492"/>
        <v>4.65E-2</v>
      </c>
      <c r="J1734" s="71">
        <f t="shared" si="498"/>
        <v>45733</v>
      </c>
      <c r="K1734" s="72">
        <f t="shared" si="499"/>
        <v>84</v>
      </c>
      <c r="L1734" s="73">
        <f t="shared" si="500"/>
        <v>84</v>
      </c>
      <c r="M1734" s="74">
        <f t="shared" si="501"/>
        <v>1.0152657700000001</v>
      </c>
      <c r="N1734" s="74">
        <f t="shared" ca="1" si="502"/>
        <v>1.0351141450000001</v>
      </c>
      <c r="O1734" s="73">
        <f t="shared" si="503"/>
        <v>0</v>
      </c>
      <c r="P1734" s="70">
        <f t="shared" ca="1" si="504"/>
        <v>8.7785362500000002</v>
      </c>
      <c r="Q1734" s="70">
        <f t="shared" si="505"/>
        <v>0</v>
      </c>
      <c r="R1734" s="75" t="str">
        <f t="shared" si="506"/>
        <v>A+J=</v>
      </c>
      <c r="S1734" s="71">
        <f t="shared" si="507"/>
        <v>45915</v>
      </c>
    </row>
    <row r="1735" spans="1:19" x14ac:dyDescent="0.15">
      <c r="A1735" s="68">
        <f t="shared" si="491"/>
        <v>45856</v>
      </c>
      <c r="B1735" s="82" t="str">
        <f t="shared" ca="1" si="493"/>
        <v>n.d</v>
      </c>
      <c r="C1735" s="70">
        <f t="shared" si="494"/>
        <v>250</v>
      </c>
      <c r="D1735" s="11">
        <f ca="1">IF(A1735&lt;$B$1,VLOOKUP(A1735,[1]DI!$A$4:$B$15000,2),0)</f>
        <v>0</v>
      </c>
      <c r="E1735" s="70">
        <f t="shared" ca="1" si="495"/>
        <v>1</v>
      </c>
      <c r="F1735" s="70">
        <f ca="1">(TRUNC(PRODUCT($E$12:$E1734),16))</f>
        <v>1.540895129431</v>
      </c>
      <c r="G1735" s="70">
        <f t="shared" ca="1" si="496"/>
        <v>1.51134837969442</v>
      </c>
      <c r="H1735" s="70">
        <f t="shared" ca="1" si="497"/>
        <v>1.0195499299999999</v>
      </c>
      <c r="I1735" s="69">
        <f t="shared" si="492"/>
        <v>4.65E-2</v>
      </c>
      <c r="J1735" s="71">
        <f t="shared" si="498"/>
        <v>45733</v>
      </c>
      <c r="K1735" s="72">
        <f t="shared" si="499"/>
        <v>85</v>
      </c>
      <c r="L1735" s="73">
        <f t="shared" si="500"/>
        <v>85</v>
      </c>
      <c r="M1735" s="74">
        <f t="shared" si="501"/>
        <v>1.0154489019999999</v>
      </c>
      <c r="N1735" s="74">
        <f t="shared" ca="1" si="502"/>
        <v>1.035300857</v>
      </c>
      <c r="O1735" s="73">
        <f t="shared" si="503"/>
        <v>0</v>
      </c>
      <c r="P1735" s="70">
        <f t="shared" ca="1" si="504"/>
        <v>8.8252142399999993</v>
      </c>
      <c r="Q1735" s="70">
        <f t="shared" si="505"/>
        <v>0</v>
      </c>
      <c r="R1735" s="75" t="str">
        <f t="shared" si="506"/>
        <v>A+J=</v>
      </c>
      <c r="S1735" s="71">
        <f t="shared" si="507"/>
        <v>45915</v>
      </c>
    </row>
    <row r="1736" spans="1:19" x14ac:dyDescent="0.15">
      <c r="A1736" s="68">
        <f t="shared" si="491"/>
        <v>45857</v>
      </c>
      <c r="B1736" s="82" t="str">
        <f t="shared" ca="1" si="493"/>
        <v>n.d</v>
      </c>
      <c r="C1736" s="70">
        <f t="shared" si="494"/>
        <v>250</v>
      </c>
      <c r="D1736" s="11">
        <f ca="1">IF(A1736&lt;$B$1,VLOOKUP(A1736,[1]DI!$A$4:$B$15000,2),0)</f>
        <v>0</v>
      </c>
      <c r="E1736" s="70">
        <f t="shared" ca="1" si="495"/>
        <v>1</v>
      </c>
      <c r="F1736" s="70">
        <f ca="1">(TRUNC(PRODUCT($E$12:$E1735),16))</f>
        <v>1.540895129431</v>
      </c>
      <c r="G1736" s="70">
        <f t="shared" ca="1" si="496"/>
        <v>1.51134837969442</v>
      </c>
      <c r="H1736" s="70">
        <f t="shared" ca="1" si="497"/>
        <v>1.0195499299999999</v>
      </c>
      <c r="I1736" s="69">
        <f t="shared" si="492"/>
        <v>4.65E-2</v>
      </c>
      <c r="J1736" s="71">
        <f t="shared" si="498"/>
        <v>45733</v>
      </c>
      <c r="K1736" s="72">
        <f t="shared" si="499"/>
        <v>85</v>
      </c>
      <c r="L1736" s="73">
        <f t="shared" si="500"/>
        <v>86</v>
      </c>
      <c r="M1736" s="74">
        <f t="shared" si="501"/>
        <v>1.0156320670000001</v>
      </c>
      <c r="N1736" s="74">
        <f t="shared" ca="1" si="502"/>
        <v>1.035487603</v>
      </c>
      <c r="O1736" s="73">
        <f t="shared" si="503"/>
        <v>0</v>
      </c>
      <c r="P1736" s="70">
        <f t="shared" ca="1" si="504"/>
        <v>8.8719007399999992</v>
      </c>
      <c r="Q1736" s="70">
        <f t="shared" si="505"/>
        <v>0</v>
      </c>
      <c r="R1736" s="75" t="str">
        <f t="shared" si="506"/>
        <v>A+J=</v>
      </c>
      <c r="S1736" s="71">
        <f t="shared" si="507"/>
        <v>45915</v>
      </c>
    </row>
    <row r="1737" spans="1:19" x14ac:dyDescent="0.15">
      <c r="A1737" s="68">
        <f t="shared" si="491"/>
        <v>45858</v>
      </c>
      <c r="B1737" s="82" t="str">
        <f t="shared" ca="1" si="493"/>
        <v>n.d</v>
      </c>
      <c r="C1737" s="70">
        <f t="shared" si="494"/>
        <v>250</v>
      </c>
      <c r="D1737" s="11">
        <f ca="1">IF(A1737&lt;$B$1,VLOOKUP(A1737,[1]DI!$A$4:$B$15000,2),0)</f>
        <v>0</v>
      </c>
      <c r="E1737" s="70">
        <f t="shared" ca="1" si="495"/>
        <v>1</v>
      </c>
      <c r="F1737" s="70">
        <f ca="1">(TRUNC(PRODUCT($E$12:$E1736),16))</f>
        <v>1.540895129431</v>
      </c>
      <c r="G1737" s="70">
        <f t="shared" ca="1" si="496"/>
        <v>1.51134837969442</v>
      </c>
      <c r="H1737" s="70">
        <f t="shared" ca="1" si="497"/>
        <v>1.0195499299999999</v>
      </c>
      <c r="I1737" s="69">
        <f t="shared" si="492"/>
        <v>4.65E-2</v>
      </c>
      <c r="J1737" s="71">
        <f t="shared" si="498"/>
        <v>45733</v>
      </c>
      <c r="K1737" s="72">
        <f t="shared" si="499"/>
        <v>85</v>
      </c>
      <c r="L1737" s="73">
        <f t="shared" si="500"/>
        <v>86</v>
      </c>
      <c r="M1737" s="74">
        <f t="shared" si="501"/>
        <v>1.0156320670000001</v>
      </c>
      <c r="N1737" s="74">
        <f t="shared" ca="1" si="502"/>
        <v>1.035487603</v>
      </c>
      <c r="O1737" s="73">
        <f t="shared" si="503"/>
        <v>0</v>
      </c>
      <c r="P1737" s="70">
        <f t="shared" ca="1" si="504"/>
        <v>8.8719007399999992</v>
      </c>
      <c r="Q1737" s="70">
        <f t="shared" si="505"/>
        <v>0</v>
      </c>
      <c r="R1737" s="75" t="str">
        <f t="shared" si="506"/>
        <v>A+J=</v>
      </c>
      <c r="S1737" s="71">
        <f t="shared" si="507"/>
        <v>45915</v>
      </c>
    </row>
    <row r="1738" spans="1:19" x14ac:dyDescent="0.15">
      <c r="A1738" s="68">
        <f t="shared" si="491"/>
        <v>45859</v>
      </c>
      <c r="B1738" s="82" t="str">
        <f t="shared" ca="1" si="493"/>
        <v>n.d</v>
      </c>
      <c r="C1738" s="70">
        <f t="shared" si="494"/>
        <v>250</v>
      </c>
      <c r="D1738" s="11">
        <f ca="1">IF(A1738&lt;$B$1,VLOOKUP(A1738,[1]DI!$A$4:$B$15000,2),0)</f>
        <v>0</v>
      </c>
      <c r="E1738" s="70">
        <f t="shared" ca="1" si="495"/>
        <v>1</v>
      </c>
      <c r="F1738" s="70">
        <f ca="1">(TRUNC(PRODUCT($E$12:$E1737),16))</f>
        <v>1.540895129431</v>
      </c>
      <c r="G1738" s="70">
        <f t="shared" ca="1" si="496"/>
        <v>1.51134837969442</v>
      </c>
      <c r="H1738" s="70">
        <f t="shared" ca="1" si="497"/>
        <v>1.0195499299999999</v>
      </c>
      <c r="I1738" s="69">
        <f t="shared" si="492"/>
        <v>4.65E-2</v>
      </c>
      <c r="J1738" s="71">
        <f t="shared" si="498"/>
        <v>45733</v>
      </c>
      <c r="K1738" s="72">
        <f t="shared" si="499"/>
        <v>86</v>
      </c>
      <c r="L1738" s="73">
        <f t="shared" si="500"/>
        <v>86</v>
      </c>
      <c r="M1738" s="74">
        <f t="shared" si="501"/>
        <v>1.0156320670000001</v>
      </c>
      <c r="N1738" s="74">
        <f t="shared" ca="1" si="502"/>
        <v>1.035487603</v>
      </c>
      <c r="O1738" s="73">
        <f t="shared" si="503"/>
        <v>0</v>
      </c>
      <c r="P1738" s="70">
        <f t="shared" ca="1" si="504"/>
        <v>8.8719007399999992</v>
      </c>
      <c r="Q1738" s="70">
        <f t="shared" si="505"/>
        <v>0</v>
      </c>
      <c r="R1738" s="75" t="str">
        <f t="shared" si="506"/>
        <v>A+J=</v>
      </c>
      <c r="S1738" s="71">
        <f t="shared" si="507"/>
        <v>45915</v>
      </c>
    </row>
    <row r="1739" spans="1:19" x14ac:dyDescent="0.15">
      <c r="A1739" s="68">
        <f t="shared" si="491"/>
        <v>45860</v>
      </c>
      <c r="B1739" s="82" t="str">
        <f t="shared" ca="1" si="493"/>
        <v>n.d</v>
      </c>
      <c r="C1739" s="70">
        <f t="shared" si="494"/>
        <v>250</v>
      </c>
      <c r="D1739" s="11">
        <f ca="1">IF(A1739&lt;$B$1,VLOOKUP(A1739,[1]DI!$A$4:$B$15000,2),0)</f>
        <v>0</v>
      </c>
      <c r="E1739" s="70">
        <f t="shared" ca="1" si="495"/>
        <v>1</v>
      </c>
      <c r="F1739" s="70">
        <f ca="1">(TRUNC(PRODUCT($E$12:$E1738),16))</f>
        <v>1.540895129431</v>
      </c>
      <c r="G1739" s="70">
        <f t="shared" ca="1" si="496"/>
        <v>1.51134837969442</v>
      </c>
      <c r="H1739" s="70">
        <f t="shared" ca="1" si="497"/>
        <v>1.0195499299999999</v>
      </c>
      <c r="I1739" s="69">
        <f t="shared" si="492"/>
        <v>4.65E-2</v>
      </c>
      <c r="J1739" s="71">
        <f t="shared" si="498"/>
        <v>45733</v>
      </c>
      <c r="K1739" s="72">
        <f t="shared" si="499"/>
        <v>87</v>
      </c>
      <c r="L1739" s="73">
        <f t="shared" si="500"/>
        <v>87</v>
      </c>
      <c r="M1739" s="74">
        <f t="shared" si="501"/>
        <v>1.0158152659999999</v>
      </c>
      <c r="N1739" s="74">
        <f t="shared" ca="1" si="502"/>
        <v>1.0356743829999999</v>
      </c>
      <c r="O1739" s="73">
        <f t="shared" si="503"/>
        <v>0</v>
      </c>
      <c r="P1739" s="70">
        <f t="shared" ca="1" si="504"/>
        <v>8.9185957400000007</v>
      </c>
      <c r="Q1739" s="70">
        <f t="shared" si="505"/>
        <v>0</v>
      </c>
      <c r="R1739" s="75" t="str">
        <f t="shared" si="506"/>
        <v>A+J=</v>
      </c>
      <c r="S1739" s="71">
        <f t="shared" si="507"/>
        <v>45915</v>
      </c>
    </row>
    <row r="1740" spans="1:19" x14ac:dyDescent="0.15">
      <c r="A1740" s="68">
        <f t="shared" si="491"/>
        <v>45861</v>
      </c>
      <c r="B1740" s="82" t="str">
        <f t="shared" ca="1" si="493"/>
        <v>n.d</v>
      </c>
      <c r="C1740" s="70">
        <f t="shared" si="494"/>
        <v>250</v>
      </c>
      <c r="D1740" s="11">
        <f ca="1">IF(A1740&lt;$B$1,VLOOKUP(A1740,[1]DI!$A$4:$B$15000,2),0)</f>
        <v>0</v>
      </c>
      <c r="E1740" s="70">
        <f t="shared" ca="1" si="495"/>
        <v>1</v>
      </c>
      <c r="F1740" s="70">
        <f ca="1">(TRUNC(PRODUCT($E$12:$E1739),16))</f>
        <v>1.540895129431</v>
      </c>
      <c r="G1740" s="70">
        <f t="shared" ca="1" si="496"/>
        <v>1.51134837969442</v>
      </c>
      <c r="H1740" s="70">
        <f t="shared" ca="1" si="497"/>
        <v>1.0195499299999999</v>
      </c>
      <c r="I1740" s="69">
        <f t="shared" si="492"/>
        <v>4.65E-2</v>
      </c>
      <c r="J1740" s="71">
        <f t="shared" si="498"/>
        <v>45733</v>
      </c>
      <c r="K1740" s="72">
        <f t="shared" si="499"/>
        <v>88</v>
      </c>
      <c r="L1740" s="73">
        <f t="shared" si="500"/>
        <v>88</v>
      </c>
      <c r="M1740" s="74">
        <f t="shared" si="501"/>
        <v>1.015998497</v>
      </c>
      <c r="N1740" s="74">
        <f t="shared" ca="1" si="502"/>
        <v>1.0358611959999999</v>
      </c>
      <c r="O1740" s="73">
        <f t="shared" si="503"/>
        <v>0</v>
      </c>
      <c r="P1740" s="70">
        <f t="shared" ca="1" si="504"/>
        <v>8.9652989900000009</v>
      </c>
      <c r="Q1740" s="70">
        <f t="shared" si="505"/>
        <v>0</v>
      </c>
      <c r="R1740" s="75" t="str">
        <f t="shared" si="506"/>
        <v>A+J=</v>
      </c>
      <c r="S1740" s="71">
        <f t="shared" si="507"/>
        <v>45915</v>
      </c>
    </row>
    <row r="1741" spans="1:19" x14ac:dyDescent="0.15">
      <c r="A1741" s="68">
        <f t="shared" ref="A1741:A1804" si="508">(A1740+1)</f>
        <v>45862</v>
      </c>
      <c r="B1741" s="82" t="str">
        <f t="shared" ca="1" si="493"/>
        <v>n.d</v>
      </c>
      <c r="C1741" s="70">
        <f t="shared" si="494"/>
        <v>250</v>
      </c>
      <c r="D1741" s="11">
        <f ca="1">IF(A1741&lt;$B$1,VLOOKUP(A1741,[1]DI!$A$4:$B$15000,2),0)</f>
        <v>0</v>
      </c>
      <c r="E1741" s="70">
        <f t="shared" ca="1" si="495"/>
        <v>1</v>
      </c>
      <c r="F1741" s="70">
        <f ca="1">(TRUNC(PRODUCT($E$12:$E1740),16))</f>
        <v>1.540895129431</v>
      </c>
      <c r="G1741" s="70">
        <f t="shared" ca="1" si="496"/>
        <v>1.51134837969442</v>
      </c>
      <c r="H1741" s="70">
        <f t="shared" ca="1" si="497"/>
        <v>1.0195499299999999</v>
      </c>
      <c r="I1741" s="69">
        <f t="shared" ref="I1741:I1804" si="509">I1740</f>
        <v>4.65E-2</v>
      </c>
      <c r="J1741" s="71">
        <f t="shared" si="498"/>
        <v>45733</v>
      </c>
      <c r="K1741" s="72">
        <f t="shared" si="499"/>
        <v>89</v>
      </c>
      <c r="L1741" s="73">
        <f t="shared" si="500"/>
        <v>89</v>
      </c>
      <c r="M1741" s="74">
        <f t="shared" si="501"/>
        <v>1.0161817609999999</v>
      </c>
      <c r="N1741" s="74">
        <f t="shared" ca="1" si="502"/>
        <v>1.0360480430000001</v>
      </c>
      <c r="O1741" s="73">
        <f t="shared" si="503"/>
        <v>0</v>
      </c>
      <c r="P1741" s="70">
        <f t="shared" ca="1" si="504"/>
        <v>9.01201075</v>
      </c>
      <c r="Q1741" s="70">
        <f t="shared" si="505"/>
        <v>0</v>
      </c>
      <c r="R1741" s="75" t="str">
        <f t="shared" si="506"/>
        <v>A+J=</v>
      </c>
      <c r="S1741" s="71">
        <f t="shared" si="507"/>
        <v>45915</v>
      </c>
    </row>
    <row r="1742" spans="1:19" x14ac:dyDescent="0.15">
      <c r="A1742" s="68">
        <f t="shared" si="508"/>
        <v>45863</v>
      </c>
      <c r="B1742" s="82" t="str">
        <f t="shared" ca="1" si="493"/>
        <v>n.d</v>
      </c>
      <c r="C1742" s="70">
        <f t="shared" si="494"/>
        <v>250</v>
      </c>
      <c r="D1742" s="11">
        <f ca="1">IF(A1742&lt;$B$1,VLOOKUP(A1742,[1]DI!$A$4:$B$15000,2),0)</f>
        <v>0</v>
      </c>
      <c r="E1742" s="70">
        <f t="shared" ca="1" si="495"/>
        <v>1</v>
      </c>
      <c r="F1742" s="70">
        <f ca="1">(TRUNC(PRODUCT($E$12:$E1741),16))</f>
        <v>1.540895129431</v>
      </c>
      <c r="G1742" s="70">
        <f t="shared" ca="1" si="496"/>
        <v>1.51134837969442</v>
      </c>
      <c r="H1742" s="70">
        <f t="shared" ca="1" si="497"/>
        <v>1.0195499299999999</v>
      </c>
      <c r="I1742" s="69">
        <f t="shared" si="509"/>
        <v>4.65E-2</v>
      </c>
      <c r="J1742" s="71">
        <f t="shared" si="498"/>
        <v>45733</v>
      </c>
      <c r="K1742" s="72">
        <f t="shared" si="499"/>
        <v>90</v>
      </c>
      <c r="L1742" s="73">
        <f t="shared" si="500"/>
        <v>90</v>
      </c>
      <c r="M1742" s="74">
        <f t="shared" si="501"/>
        <v>1.0163650580000001</v>
      </c>
      <c r="N1742" s="74">
        <f t="shared" ca="1" si="502"/>
        <v>1.0362349239999999</v>
      </c>
      <c r="O1742" s="73">
        <f t="shared" si="503"/>
        <v>0</v>
      </c>
      <c r="P1742" s="70">
        <f t="shared" ca="1" si="504"/>
        <v>9.0587309900000008</v>
      </c>
      <c r="Q1742" s="70">
        <f t="shared" si="505"/>
        <v>0</v>
      </c>
      <c r="R1742" s="75" t="str">
        <f t="shared" si="506"/>
        <v>A+J=</v>
      </c>
      <c r="S1742" s="71">
        <f t="shared" si="507"/>
        <v>45915</v>
      </c>
    </row>
    <row r="1743" spans="1:19" x14ac:dyDescent="0.15">
      <c r="A1743" s="68">
        <f t="shared" si="508"/>
        <v>45864</v>
      </c>
      <c r="B1743" s="82" t="str">
        <f t="shared" ca="1" si="493"/>
        <v>n.d</v>
      </c>
      <c r="C1743" s="70">
        <f t="shared" si="494"/>
        <v>250</v>
      </c>
      <c r="D1743" s="11">
        <f ca="1">IF(A1743&lt;$B$1,VLOOKUP(A1743,[1]DI!$A$4:$B$15000,2),0)</f>
        <v>0</v>
      </c>
      <c r="E1743" s="70">
        <f t="shared" ca="1" si="495"/>
        <v>1</v>
      </c>
      <c r="F1743" s="70">
        <f ca="1">(TRUNC(PRODUCT($E$12:$E1742),16))</f>
        <v>1.540895129431</v>
      </c>
      <c r="G1743" s="70">
        <f t="shared" ca="1" si="496"/>
        <v>1.51134837969442</v>
      </c>
      <c r="H1743" s="70">
        <f t="shared" ca="1" si="497"/>
        <v>1.0195499299999999</v>
      </c>
      <c r="I1743" s="69">
        <f t="shared" si="509"/>
        <v>4.65E-2</v>
      </c>
      <c r="J1743" s="71">
        <f t="shared" si="498"/>
        <v>45733</v>
      </c>
      <c r="K1743" s="72">
        <f t="shared" si="499"/>
        <v>90</v>
      </c>
      <c r="L1743" s="73">
        <f t="shared" si="500"/>
        <v>91</v>
      </c>
      <c r="M1743" s="74">
        <f t="shared" si="501"/>
        <v>1.016548389</v>
      </c>
      <c r="N1743" s="74">
        <f t="shared" ca="1" si="502"/>
        <v>1.036421839</v>
      </c>
      <c r="O1743" s="73">
        <f t="shared" si="503"/>
        <v>0</v>
      </c>
      <c r="P1743" s="70">
        <f t="shared" ca="1" si="504"/>
        <v>9.1054597400000006</v>
      </c>
      <c r="Q1743" s="70">
        <f t="shared" si="505"/>
        <v>0</v>
      </c>
      <c r="R1743" s="75" t="str">
        <f t="shared" si="506"/>
        <v>A+J=</v>
      </c>
      <c r="S1743" s="71">
        <f t="shared" si="507"/>
        <v>45915</v>
      </c>
    </row>
    <row r="1744" spans="1:19" x14ac:dyDescent="0.15">
      <c r="A1744" s="68">
        <f t="shared" si="508"/>
        <v>45865</v>
      </c>
      <c r="B1744" s="82" t="str">
        <f t="shared" ca="1" si="493"/>
        <v>n.d</v>
      </c>
      <c r="C1744" s="70">
        <f t="shared" si="494"/>
        <v>250</v>
      </c>
      <c r="D1744" s="11">
        <f ca="1">IF(A1744&lt;$B$1,VLOOKUP(A1744,[1]DI!$A$4:$B$15000,2),0)</f>
        <v>0</v>
      </c>
      <c r="E1744" s="70">
        <f t="shared" ca="1" si="495"/>
        <v>1</v>
      </c>
      <c r="F1744" s="70">
        <f ca="1">(TRUNC(PRODUCT($E$12:$E1743),16))</f>
        <v>1.540895129431</v>
      </c>
      <c r="G1744" s="70">
        <f t="shared" ca="1" si="496"/>
        <v>1.51134837969442</v>
      </c>
      <c r="H1744" s="70">
        <f t="shared" ca="1" si="497"/>
        <v>1.0195499299999999</v>
      </c>
      <c r="I1744" s="69">
        <f t="shared" si="509"/>
        <v>4.65E-2</v>
      </c>
      <c r="J1744" s="71">
        <f t="shared" si="498"/>
        <v>45733</v>
      </c>
      <c r="K1744" s="72">
        <f t="shared" si="499"/>
        <v>90</v>
      </c>
      <c r="L1744" s="73">
        <f t="shared" si="500"/>
        <v>91</v>
      </c>
      <c r="M1744" s="74">
        <f t="shared" si="501"/>
        <v>1.016548389</v>
      </c>
      <c r="N1744" s="74">
        <f t="shared" ca="1" si="502"/>
        <v>1.036421839</v>
      </c>
      <c r="O1744" s="73">
        <f t="shared" si="503"/>
        <v>0</v>
      </c>
      <c r="P1744" s="70">
        <f t="shared" ca="1" si="504"/>
        <v>9.1054597400000006</v>
      </c>
      <c r="Q1744" s="70">
        <f t="shared" si="505"/>
        <v>0</v>
      </c>
      <c r="R1744" s="75" t="str">
        <f t="shared" si="506"/>
        <v>A+J=</v>
      </c>
      <c r="S1744" s="71">
        <f t="shared" si="507"/>
        <v>45915</v>
      </c>
    </row>
    <row r="1745" spans="1:19" x14ac:dyDescent="0.15">
      <c r="A1745" s="68">
        <f t="shared" si="508"/>
        <v>45866</v>
      </c>
      <c r="B1745" s="82" t="str">
        <f t="shared" ca="1" si="493"/>
        <v>n.d</v>
      </c>
      <c r="C1745" s="70">
        <f t="shared" si="494"/>
        <v>250</v>
      </c>
      <c r="D1745" s="11">
        <f ca="1">IF(A1745&lt;$B$1,VLOOKUP(A1745,[1]DI!$A$4:$B$15000,2),0)</f>
        <v>0</v>
      </c>
      <c r="E1745" s="70">
        <f t="shared" ca="1" si="495"/>
        <v>1</v>
      </c>
      <c r="F1745" s="70">
        <f ca="1">(TRUNC(PRODUCT($E$12:$E1744),16))</f>
        <v>1.540895129431</v>
      </c>
      <c r="G1745" s="70">
        <f t="shared" ca="1" si="496"/>
        <v>1.51134837969442</v>
      </c>
      <c r="H1745" s="70">
        <f t="shared" ca="1" si="497"/>
        <v>1.0195499299999999</v>
      </c>
      <c r="I1745" s="69">
        <f t="shared" si="509"/>
        <v>4.65E-2</v>
      </c>
      <c r="J1745" s="71">
        <f t="shared" si="498"/>
        <v>45733</v>
      </c>
      <c r="K1745" s="72">
        <f t="shared" si="499"/>
        <v>91</v>
      </c>
      <c r="L1745" s="73">
        <f t="shared" si="500"/>
        <v>91</v>
      </c>
      <c r="M1745" s="74">
        <f t="shared" si="501"/>
        <v>1.016548389</v>
      </c>
      <c r="N1745" s="74">
        <f t="shared" ca="1" si="502"/>
        <v>1.036421839</v>
      </c>
      <c r="O1745" s="73">
        <f t="shared" si="503"/>
        <v>0</v>
      </c>
      <c r="P1745" s="70">
        <f t="shared" ca="1" si="504"/>
        <v>9.1054597400000006</v>
      </c>
      <c r="Q1745" s="70">
        <f t="shared" si="505"/>
        <v>0</v>
      </c>
      <c r="R1745" s="75" t="str">
        <f t="shared" si="506"/>
        <v>A+J=</v>
      </c>
      <c r="S1745" s="71">
        <f t="shared" si="507"/>
        <v>45915</v>
      </c>
    </row>
    <row r="1746" spans="1:19" x14ac:dyDescent="0.15">
      <c r="A1746" s="68">
        <f t="shared" si="508"/>
        <v>45867</v>
      </c>
      <c r="B1746" s="82" t="str">
        <f t="shared" ca="1" si="493"/>
        <v>n.d</v>
      </c>
      <c r="C1746" s="70">
        <f t="shared" si="494"/>
        <v>250</v>
      </c>
      <c r="D1746" s="11">
        <f ca="1">IF(A1746&lt;$B$1,VLOOKUP(A1746,[1]DI!$A$4:$B$15000,2),0)</f>
        <v>0</v>
      </c>
      <c r="E1746" s="70">
        <f t="shared" ca="1" si="495"/>
        <v>1</v>
      </c>
      <c r="F1746" s="70">
        <f ca="1">(TRUNC(PRODUCT($E$12:$E1745),16))</f>
        <v>1.540895129431</v>
      </c>
      <c r="G1746" s="70">
        <f t="shared" ca="1" si="496"/>
        <v>1.51134837969442</v>
      </c>
      <c r="H1746" s="70">
        <f t="shared" ca="1" si="497"/>
        <v>1.0195499299999999</v>
      </c>
      <c r="I1746" s="69">
        <f t="shared" si="509"/>
        <v>4.65E-2</v>
      </c>
      <c r="J1746" s="71">
        <f t="shared" si="498"/>
        <v>45733</v>
      </c>
      <c r="K1746" s="72">
        <f t="shared" si="499"/>
        <v>92</v>
      </c>
      <c r="L1746" s="73">
        <f t="shared" si="500"/>
        <v>92</v>
      </c>
      <c r="M1746" s="74">
        <f t="shared" si="501"/>
        <v>1.0167317520000001</v>
      </c>
      <c r="N1746" s="74">
        <f t="shared" ca="1" si="502"/>
        <v>1.036608787</v>
      </c>
      <c r="O1746" s="73">
        <f t="shared" si="503"/>
        <v>0</v>
      </c>
      <c r="P1746" s="70">
        <f t="shared" ca="1" si="504"/>
        <v>9.1521967499999999</v>
      </c>
      <c r="Q1746" s="70">
        <f t="shared" si="505"/>
        <v>0</v>
      </c>
      <c r="R1746" s="75" t="str">
        <f t="shared" si="506"/>
        <v>A+J=</v>
      </c>
      <c r="S1746" s="71">
        <f t="shared" si="507"/>
        <v>45915</v>
      </c>
    </row>
    <row r="1747" spans="1:19" x14ac:dyDescent="0.15">
      <c r="A1747" s="68">
        <f t="shared" si="508"/>
        <v>45868</v>
      </c>
      <c r="B1747" s="82" t="str">
        <f t="shared" ca="1" si="493"/>
        <v>n.d</v>
      </c>
      <c r="C1747" s="70">
        <f t="shared" si="494"/>
        <v>250</v>
      </c>
      <c r="D1747" s="11">
        <f ca="1">IF(A1747&lt;$B$1,VLOOKUP(A1747,[1]DI!$A$4:$B$15000,2),0)</f>
        <v>0</v>
      </c>
      <c r="E1747" s="70">
        <f t="shared" ca="1" si="495"/>
        <v>1</v>
      </c>
      <c r="F1747" s="70">
        <f ca="1">(TRUNC(PRODUCT($E$12:$E1746),16))</f>
        <v>1.540895129431</v>
      </c>
      <c r="G1747" s="70">
        <f t="shared" ca="1" si="496"/>
        <v>1.51134837969442</v>
      </c>
      <c r="H1747" s="70">
        <f t="shared" ca="1" si="497"/>
        <v>1.0195499299999999</v>
      </c>
      <c r="I1747" s="69">
        <f t="shared" si="509"/>
        <v>4.65E-2</v>
      </c>
      <c r="J1747" s="71">
        <f t="shared" si="498"/>
        <v>45733</v>
      </c>
      <c r="K1747" s="72">
        <f t="shared" si="499"/>
        <v>93</v>
      </c>
      <c r="L1747" s="73">
        <f t="shared" si="500"/>
        <v>93</v>
      </c>
      <c r="M1747" s="74">
        <f t="shared" si="501"/>
        <v>1.016915148</v>
      </c>
      <c r="N1747" s="74">
        <f t="shared" ca="1" si="502"/>
        <v>1.036795768</v>
      </c>
      <c r="O1747" s="73">
        <f t="shared" si="503"/>
        <v>0</v>
      </c>
      <c r="P1747" s="70">
        <f t="shared" ca="1" si="504"/>
        <v>9.1989419899999998</v>
      </c>
      <c r="Q1747" s="70">
        <f t="shared" si="505"/>
        <v>0</v>
      </c>
      <c r="R1747" s="75" t="str">
        <f t="shared" si="506"/>
        <v>A+J=</v>
      </c>
      <c r="S1747" s="71">
        <f t="shared" si="507"/>
        <v>45915</v>
      </c>
    </row>
    <row r="1748" spans="1:19" x14ac:dyDescent="0.15">
      <c r="A1748" s="68">
        <f t="shared" si="508"/>
        <v>45869</v>
      </c>
      <c r="B1748" s="82" t="str">
        <f t="shared" ca="1" si="493"/>
        <v>n.d</v>
      </c>
      <c r="C1748" s="70">
        <f t="shared" si="494"/>
        <v>250</v>
      </c>
      <c r="D1748" s="11">
        <f ca="1">IF(A1748&lt;$B$1,VLOOKUP(A1748,[1]DI!$A$4:$B$15000,2),0)</f>
        <v>0</v>
      </c>
      <c r="E1748" s="70">
        <f t="shared" ca="1" si="495"/>
        <v>1</v>
      </c>
      <c r="F1748" s="70">
        <f ca="1">(TRUNC(PRODUCT($E$12:$E1747),16))</f>
        <v>1.540895129431</v>
      </c>
      <c r="G1748" s="70">
        <f t="shared" ca="1" si="496"/>
        <v>1.51134837969442</v>
      </c>
      <c r="H1748" s="70">
        <f t="shared" ca="1" si="497"/>
        <v>1.0195499299999999</v>
      </c>
      <c r="I1748" s="69">
        <f t="shared" si="509"/>
        <v>4.65E-2</v>
      </c>
      <c r="J1748" s="71">
        <f t="shared" si="498"/>
        <v>45733</v>
      </c>
      <c r="K1748" s="72">
        <f t="shared" si="499"/>
        <v>94</v>
      </c>
      <c r="L1748" s="73">
        <f t="shared" si="500"/>
        <v>94</v>
      </c>
      <c r="M1748" s="74">
        <f t="shared" si="501"/>
        <v>1.0170985779999999</v>
      </c>
      <c r="N1748" s="74">
        <f t="shared" ca="1" si="502"/>
        <v>1.0369827840000001</v>
      </c>
      <c r="O1748" s="73">
        <f t="shared" si="503"/>
        <v>0</v>
      </c>
      <c r="P1748" s="70">
        <f t="shared" ca="1" si="504"/>
        <v>9.2456960000000006</v>
      </c>
      <c r="Q1748" s="70">
        <f t="shared" si="505"/>
        <v>0</v>
      </c>
      <c r="R1748" s="75" t="str">
        <f t="shared" si="506"/>
        <v>A+J=</v>
      </c>
      <c r="S1748" s="71">
        <f t="shared" si="507"/>
        <v>45915</v>
      </c>
    </row>
    <row r="1749" spans="1:19" x14ac:dyDescent="0.15">
      <c r="A1749" s="68">
        <f t="shared" si="508"/>
        <v>45870</v>
      </c>
      <c r="B1749" s="82" t="str">
        <f t="shared" ca="1" si="493"/>
        <v>n.d</v>
      </c>
      <c r="C1749" s="70">
        <f t="shared" si="494"/>
        <v>250</v>
      </c>
      <c r="D1749" s="11">
        <f ca="1">IF(A1749&lt;$B$1,VLOOKUP(A1749,[1]DI!$A$4:$B$15000,2),0)</f>
        <v>0</v>
      </c>
      <c r="E1749" s="70">
        <f t="shared" ca="1" si="495"/>
        <v>1</v>
      </c>
      <c r="F1749" s="70">
        <f ca="1">(TRUNC(PRODUCT($E$12:$E1748),16))</f>
        <v>1.540895129431</v>
      </c>
      <c r="G1749" s="70">
        <f t="shared" ca="1" si="496"/>
        <v>1.51134837969442</v>
      </c>
      <c r="H1749" s="70">
        <f t="shared" ca="1" si="497"/>
        <v>1.0195499299999999</v>
      </c>
      <c r="I1749" s="69">
        <f t="shared" si="509"/>
        <v>4.65E-2</v>
      </c>
      <c r="J1749" s="71">
        <f t="shared" si="498"/>
        <v>45733</v>
      </c>
      <c r="K1749" s="72">
        <f t="shared" si="499"/>
        <v>95</v>
      </c>
      <c r="L1749" s="73">
        <f t="shared" si="500"/>
        <v>95</v>
      </c>
      <c r="M1749" s="74">
        <f t="shared" si="501"/>
        <v>1.0172820410000001</v>
      </c>
      <c r="N1749" s="74">
        <f t="shared" ca="1" si="502"/>
        <v>1.037169834</v>
      </c>
      <c r="O1749" s="73">
        <f t="shared" si="503"/>
        <v>0</v>
      </c>
      <c r="P1749" s="70">
        <f t="shared" ca="1" si="504"/>
        <v>9.2924584899999996</v>
      </c>
      <c r="Q1749" s="70">
        <f t="shared" si="505"/>
        <v>0</v>
      </c>
      <c r="R1749" s="75" t="str">
        <f t="shared" si="506"/>
        <v>A+J=</v>
      </c>
      <c r="S1749" s="71">
        <f t="shared" si="507"/>
        <v>45915</v>
      </c>
    </row>
    <row r="1750" spans="1:19" x14ac:dyDescent="0.15">
      <c r="A1750" s="68">
        <f t="shared" si="508"/>
        <v>45871</v>
      </c>
      <c r="B1750" s="82" t="str">
        <f t="shared" ca="1" si="493"/>
        <v>n.d</v>
      </c>
      <c r="C1750" s="70">
        <f t="shared" si="494"/>
        <v>250</v>
      </c>
      <c r="D1750" s="11">
        <f ca="1">IF(A1750&lt;$B$1,VLOOKUP(A1750,[1]DI!$A$4:$B$15000,2),0)</f>
        <v>0</v>
      </c>
      <c r="E1750" s="70">
        <f t="shared" ca="1" si="495"/>
        <v>1</v>
      </c>
      <c r="F1750" s="70">
        <f ca="1">(TRUNC(PRODUCT($E$12:$E1749),16))</f>
        <v>1.540895129431</v>
      </c>
      <c r="G1750" s="70">
        <f t="shared" ca="1" si="496"/>
        <v>1.51134837969442</v>
      </c>
      <c r="H1750" s="70">
        <f t="shared" ca="1" si="497"/>
        <v>1.0195499299999999</v>
      </c>
      <c r="I1750" s="69">
        <f t="shared" si="509"/>
        <v>4.65E-2</v>
      </c>
      <c r="J1750" s="71">
        <f t="shared" si="498"/>
        <v>45733</v>
      </c>
      <c r="K1750" s="72">
        <f t="shared" si="499"/>
        <v>95</v>
      </c>
      <c r="L1750" s="73">
        <f t="shared" si="500"/>
        <v>96</v>
      </c>
      <c r="M1750" s="74">
        <f t="shared" si="501"/>
        <v>1.017465536</v>
      </c>
      <c r="N1750" s="74">
        <f t="shared" ca="1" si="502"/>
        <v>1.037356916</v>
      </c>
      <c r="O1750" s="73">
        <f t="shared" si="503"/>
        <v>0</v>
      </c>
      <c r="P1750" s="70">
        <f t="shared" ca="1" si="504"/>
        <v>9.3392289999999996</v>
      </c>
      <c r="Q1750" s="70">
        <f t="shared" si="505"/>
        <v>0</v>
      </c>
      <c r="R1750" s="75" t="str">
        <f t="shared" si="506"/>
        <v>A+J=</v>
      </c>
      <c r="S1750" s="71">
        <f t="shared" si="507"/>
        <v>45915</v>
      </c>
    </row>
    <row r="1751" spans="1:19" x14ac:dyDescent="0.15">
      <c r="A1751" s="68">
        <f t="shared" si="508"/>
        <v>45872</v>
      </c>
      <c r="B1751" s="82" t="str">
        <f t="shared" ca="1" si="493"/>
        <v>n.d</v>
      </c>
      <c r="C1751" s="70">
        <f t="shared" si="494"/>
        <v>250</v>
      </c>
      <c r="D1751" s="11">
        <f ca="1">IF(A1751&lt;$B$1,VLOOKUP(A1751,[1]DI!$A$4:$B$15000,2),0)</f>
        <v>0</v>
      </c>
      <c r="E1751" s="70">
        <f t="shared" ca="1" si="495"/>
        <v>1</v>
      </c>
      <c r="F1751" s="70">
        <f ca="1">(TRUNC(PRODUCT($E$12:$E1750),16))</f>
        <v>1.540895129431</v>
      </c>
      <c r="G1751" s="70">
        <f t="shared" ca="1" si="496"/>
        <v>1.51134837969442</v>
      </c>
      <c r="H1751" s="70">
        <f t="shared" ca="1" si="497"/>
        <v>1.0195499299999999</v>
      </c>
      <c r="I1751" s="69">
        <f t="shared" si="509"/>
        <v>4.65E-2</v>
      </c>
      <c r="J1751" s="71">
        <f t="shared" si="498"/>
        <v>45733</v>
      </c>
      <c r="K1751" s="72">
        <f t="shared" si="499"/>
        <v>95</v>
      </c>
      <c r="L1751" s="73">
        <f t="shared" si="500"/>
        <v>96</v>
      </c>
      <c r="M1751" s="74">
        <f t="shared" si="501"/>
        <v>1.017465536</v>
      </c>
      <c r="N1751" s="74">
        <f t="shared" ca="1" si="502"/>
        <v>1.037356916</v>
      </c>
      <c r="O1751" s="73">
        <f t="shared" si="503"/>
        <v>0</v>
      </c>
      <c r="P1751" s="70">
        <f t="shared" ca="1" si="504"/>
        <v>9.3392289999999996</v>
      </c>
      <c r="Q1751" s="70">
        <f t="shared" si="505"/>
        <v>0</v>
      </c>
      <c r="R1751" s="75" t="str">
        <f t="shared" si="506"/>
        <v>A+J=</v>
      </c>
      <c r="S1751" s="71">
        <f t="shared" si="507"/>
        <v>45915</v>
      </c>
    </row>
    <row r="1752" spans="1:19" x14ac:dyDescent="0.15">
      <c r="A1752" s="68">
        <f t="shared" si="508"/>
        <v>45873</v>
      </c>
      <c r="B1752" s="82" t="str">
        <f t="shared" ca="1" si="493"/>
        <v>n.d</v>
      </c>
      <c r="C1752" s="70">
        <f t="shared" si="494"/>
        <v>250</v>
      </c>
      <c r="D1752" s="11">
        <f ca="1">IF(A1752&lt;$B$1,VLOOKUP(A1752,[1]DI!$A$4:$B$15000,2),0)</f>
        <v>0</v>
      </c>
      <c r="E1752" s="70">
        <f t="shared" ca="1" si="495"/>
        <v>1</v>
      </c>
      <c r="F1752" s="70">
        <f ca="1">(TRUNC(PRODUCT($E$12:$E1751),16))</f>
        <v>1.540895129431</v>
      </c>
      <c r="G1752" s="70">
        <f t="shared" ca="1" si="496"/>
        <v>1.51134837969442</v>
      </c>
      <c r="H1752" s="70">
        <f t="shared" ca="1" si="497"/>
        <v>1.0195499299999999</v>
      </c>
      <c r="I1752" s="69">
        <f t="shared" si="509"/>
        <v>4.65E-2</v>
      </c>
      <c r="J1752" s="71">
        <f t="shared" si="498"/>
        <v>45733</v>
      </c>
      <c r="K1752" s="72">
        <f t="shared" si="499"/>
        <v>96</v>
      </c>
      <c r="L1752" s="73">
        <f t="shared" si="500"/>
        <v>96</v>
      </c>
      <c r="M1752" s="74">
        <f t="shared" si="501"/>
        <v>1.017465536</v>
      </c>
      <c r="N1752" s="74">
        <f t="shared" ca="1" si="502"/>
        <v>1.037356916</v>
      </c>
      <c r="O1752" s="73">
        <f t="shared" si="503"/>
        <v>0</v>
      </c>
      <c r="P1752" s="70">
        <f t="shared" ca="1" si="504"/>
        <v>9.3392289999999996</v>
      </c>
      <c r="Q1752" s="70">
        <f t="shared" si="505"/>
        <v>0</v>
      </c>
      <c r="R1752" s="75" t="str">
        <f t="shared" si="506"/>
        <v>A+J=</v>
      </c>
      <c r="S1752" s="71">
        <f t="shared" si="507"/>
        <v>45915</v>
      </c>
    </row>
    <row r="1753" spans="1:19" x14ac:dyDescent="0.15">
      <c r="A1753" s="68">
        <f t="shared" si="508"/>
        <v>45874</v>
      </c>
      <c r="B1753" s="82" t="str">
        <f t="shared" ca="1" si="493"/>
        <v>n.d</v>
      </c>
      <c r="C1753" s="70">
        <f t="shared" si="494"/>
        <v>250</v>
      </c>
      <c r="D1753" s="11">
        <f ca="1">IF(A1753&lt;$B$1,VLOOKUP(A1753,[1]DI!$A$4:$B$15000,2),0)</f>
        <v>0</v>
      </c>
      <c r="E1753" s="70">
        <f t="shared" ca="1" si="495"/>
        <v>1</v>
      </c>
      <c r="F1753" s="70">
        <f ca="1">(TRUNC(PRODUCT($E$12:$E1752),16))</f>
        <v>1.540895129431</v>
      </c>
      <c r="G1753" s="70">
        <f t="shared" ca="1" si="496"/>
        <v>1.51134837969442</v>
      </c>
      <c r="H1753" s="70">
        <f t="shared" ca="1" si="497"/>
        <v>1.0195499299999999</v>
      </c>
      <c r="I1753" s="69">
        <f t="shared" si="509"/>
        <v>4.65E-2</v>
      </c>
      <c r="J1753" s="71">
        <f t="shared" si="498"/>
        <v>45733</v>
      </c>
      <c r="K1753" s="72">
        <f t="shared" si="499"/>
        <v>97</v>
      </c>
      <c r="L1753" s="73">
        <f t="shared" si="500"/>
        <v>97</v>
      </c>
      <c r="M1753" s="74">
        <f t="shared" si="501"/>
        <v>1.0176490650000001</v>
      </c>
      <c r="N1753" s="74">
        <f t="shared" ca="1" si="502"/>
        <v>1.0375440330000001</v>
      </c>
      <c r="O1753" s="73">
        <f t="shared" si="503"/>
        <v>0</v>
      </c>
      <c r="P1753" s="70">
        <f t="shared" ca="1" si="504"/>
        <v>9.3860082499999997</v>
      </c>
      <c r="Q1753" s="70">
        <f t="shared" si="505"/>
        <v>0</v>
      </c>
      <c r="R1753" s="75" t="str">
        <f t="shared" si="506"/>
        <v>A+J=</v>
      </c>
      <c r="S1753" s="71">
        <f t="shared" si="507"/>
        <v>45915</v>
      </c>
    </row>
    <row r="1754" spans="1:19" x14ac:dyDescent="0.15">
      <c r="A1754" s="68">
        <f t="shared" si="508"/>
        <v>45875</v>
      </c>
      <c r="B1754" s="82" t="str">
        <f t="shared" ca="1" si="493"/>
        <v>n.d</v>
      </c>
      <c r="C1754" s="70">
        <f t="shared" si="494"/>
        <v>250</v>
      </c>
      <c r="D1754" s="11">
        <f ca="1">IF(A1754&lt;$B$1,VLOOKUP(A1754,[1]DI!$A$4:$B$15000,2),0)</f>
        <v>0</v>
      </c>
      <c r="E1754" s="70">
        <f t="shared" ca="1" si="495"/>
        <v>1</v>
      </c>
      <c r="F1754" s="70">
        <f ca="1">(TRUNC(PRODUCT($E$12:$E1753),16))</f>
        <v>1.540895129431</v>
      </c>
      <c r="G1754" s="70">
        <f t="shared" ca="1" si="496"/>
        <v>1.51134837969442</v>
      </c>
      <c r="H1754" s="70">
        <f t="shared" ca="1" si="497"/>
        <v>1.0195499299999999</v>
      </c>
      <c r="I1754" s="69">
        <f t="shared" si="509"/>
        <v>4.65E-2</v>
      </c>
      <c r="J1754" s="71">
        <f t="shared" si="498"/>
        <v>45733</v>
      </c>
      <c r="K1754" s="72">
        <f t="shared" si="499"/>
        <v>98</v>
      </c>
      <c r="L1754" s="73">
        <f t="shared" si="500"/>
        <v>98</v>
      </c>
      <c r="M1754" s="74">
        <f t="shared" si="501"/>
        <v>1.017832627</v>
      </c>
      <c r="N1754" s="74">
        <f t="shared" ca="1" si="502"/>
        <v>1.0377311840000001</v>
      </c>
      <c r="O1754" s="73">
        <f t="shared" si="503"/>
        <v>0</v>
      </c>
      <c r="P1754" s="70">
        <f t="shared" ca="1" si="504"/>
        <v>9.4327959999999997</v>
      </c>
      <c r="Q1754" s="70">
        <f t="shared" si="505"/>
        <v>0</v>
      </c>
      <c r="R1754" s="75" t="str">
        <f t="shared" si="506"/>
        <v>A+J=</v>
      </c>
      <c r="S1754" s="71">
        <f t="shared" si="507"/>
        <v>45915</v>
      </c>
    </row>
    <row r="1755" spans="1:19" x14ac:dyDescent="0.15">
      <c r="A1755" s="68">
        <f t="shared" si="508"/>
        <v>45876</v>
      </c>
      <c r="B1755" s="82" t="str">
        <f t="shared" ca="1" si="493"/>
        <v>n.d</v>
      </c>
      <c r="C1755" s="70">
        <f t="shared" si="494"/>
        <v>250</v>
      </c>
      <c r="D1755" s="11">
        <f ca="1">IF(A1755&lt;$B$1,VLOOKUP(A1755,[1]DI!$A$4:$B$15000,2),0)</f>
        <v>0</v>
      </c>
      <c r="E1755" s="70">
        <f t="shared" ca="1" si="495"/>
        <v>1</v>
      </c>
      <c r="F1755" s="70">
        <f ca="1">(TRUNC(PRODUCT($E$12:$E1754),16))</f>
        <v>1.540895129431</v>
      </c>
      <c r="G1755" s="70">
        <f t="shared" ca="1" si="496"/>
        <v>1.51134837969442</v>
      </c>
      <c r="H1755" s="70">
        <f t="shared" ca="1" si="497"/>
        <v>1.0195499299999999</v>
      </c>
      <c r="I1755" s="69">
        <f t="shared" si="509"/>
        <v>4.65E-2</v>
      </c>
      <c r="J1755" s="71">
        <f t="shared" si="498"/>
        <v>45733</v>
      </c>
      <c r="K1755" s="72">
        <f t="shared" si="499"/>
        <v>99</v>
      </c>
      <c r="L1755" s="73">
        <f t="shared" si="500"/>
        <v>99</v>
      </c>
      <c r="M1755" s="74">
        <f t="shared" si="501"/>
        <v>1.018016222</v>
      </c>
      <c r="N1755" s="74">
        <f t="shared" ca="1" si="502"/>
        <v>1.0379183679999999</v>
      </c>
      <c r="O1755" s="73">
        <f t="shared" si="503"/>
        <v>0</v>
      </c>
      <c r="P1755" s="70">
        <f t="shared" ca="1" si="504"/>
        <v>9.4795919899999994</v>
      </c>
      <c r="Q1755" s="70">
        <f t="shared" si="505"/>
        <v>0</v>
      </c>
      <c r="R1755" s="75" t="str">
        <f t="shared" si="506"/>
        <v>A+J=</v>
      </c>
      <c r="S1755" s="71">
        <f t="shared" si="507"/>
        <v>45915</v>
      </c>
    </row>
    <row r="1756" spans="1:19" x14ac:dyDescent="0.15">
      <c r="A1756" s="68">
        <f t="shared" si="508"/>
        <v>45877</v>
      </c>
      <c r="B1756" s="82" t="str">
        <f t="shared" ca="1" si="493"/>
        <v>n.d</v>
      </c>
      <c r="C1756" s="70">
        <f t="shared" si="494"/>
        <v>250</v>
      </c>
      <c r="D1756" s="11">
        <f ca="1">IF(A1756&lt;$B$1,VLOOKUP(A1756,[1]DI!$A$4:$B$15000,2),0)</f>
        <v>0</v>
      </c>
      <c r="E1756" s="70">
        <f t="shared" ca="1" si="495"/>
        <v>1</v>
      </c>
      <c r="F1756" s="70">
        <f ca="1">(TRUNC(PRODUCT($E$12:$E1755),16))</f>
        <v>1.540895129431</v>
      </c>
      <c r="G1756" s="70">
        <f t="shared" ca="1" si="496"/>
        <v>1.51134837969442</v>
      </c>
      <c r="H1756" s="70">
        <f t="shared" ca="1" si="497"/>
        <v>1.0195499299999999</v>
      </c>
      <c r="I1756" s="69">
        <f t="shared" si="509"/>
        <v>4.65E-2</v>
      </c>
      <c r="J1756" s="71">
        <f t="shared" si="498"/>
        <v>45733</v>
      </c>
      <c r="K1756" s="72">
        <f t="shared" si="499"/>
        <v>100</v>
      </c>
      <c r="L1756" s="73">
        <f t="shared" si="500"/>
        <v>100</v>
      </c>
      <c r="M1756" s="74">
        <f t="shared" si="501"/>
        <v>1.01819985</v>
      </c>
      <c r="N1756" s="74">
        <f t="shared" ca="1" si="502"/>
        <v>1.0381055859999999</v>
      </c>
      <c r="O1756" s="73">
        <f t="shared" si="503"/>
        <v>0</v>
      </c>
      <c r="P1756" s="70">
        <f t="shared" ca="1" si="504"/>
        <v>9.5263964899999998</v>
      </c>
      <c r="Q1756" s="70">
        <f t="shared" si="505"/>
        <v>0</v>
      </c>
      <c r="R1756" s="75" t="str">
        <f t="shared" si="506"/>
        <v>A+J=</v>
      </c>
      <c r="S1756" s="71">
        <f t="shared" si="507"/>
        <v>45915</v>
      </c>
    </row>
    <row r="1757" spans="1:19" x14ac:dyDescent="0.15">
      <c r="A1757" s="68">
        <f t="shared" si="508"/>
        <v>45878</v>
      </c>
      <c r="B1757" s="82" t="str">
        <f t="shared" ca="1" si="493"/>
        <v>n.d</v>
      </c>
      <c r="C1757" s="70">
        <f t="shared" si="494"/>
        <v>250</v>
      </c>
      <c r="D1757" s="11">
        <f ca="1">IF(A1757&lt;$B$1,VLOOKUP(A1757,[1]DI!$A$4:$B$15000,2),0)</f>
        <v>0</v>
      </c>
      <c r="E1757" s="70">
        <f t="shared" ca="1" si="495"/>
        <v>1</v>
      </c>
      <c r="F1757" s="70">
        <f ca="1">(TRUNC(PRODUCT($E$12:$E1756),16))</f>
        <v>1.540895129431</v>
      </c>
      <c r="G1757" s="70">
        <f t="shared" ca="1" si="496"/>
        <v>1.51134837969442</v>
      </c>
      <c r="H1757" s="70">
        <f t="shared" ca="1" si="497"/>
        <v>1.0195499299999999</v>
      </c>
      <c r="I1757" s="69">
        <f t="shared" si="509"/>
        <v>4.65E-2</v>
      </c>
      <c r="J1757" s="71">
        <f t="shared" si="498"/>
        <v>45733</v>
      </c>
      <c r="K1757" s="72">
        <f t="shared" si="499"/>
        <v>100</v>
      </c>
      <c r="L1757" s="73">
        <f t="shared" si="500"/>
        <v>101</v>
      </c>
      <c r="M1757" s="74">
        <f t="shared" si="501"/>
        <v>1.018383512</v>
      </c>
      <c r="N1757" s="74">
        <f t="shared" ca="1" si="502"/>
        <v>1.0382928380000001</v>
      </c>
      <c r="O1757" s="73">
        <f t="shared" si="503"/>
        <v>0</v>
      </c>
      <c r="P1757" s="70">
        <f t="shared" ca="1" si="504"/>
        <v>9.5732095000000008</v>
      </c>
      <c r="Q1757" s="70">
        <f t="shared" si="505"/>
        <v>0</v>
      </c>
      <c r="R1757" s="75" t="str">
        <f t="shared" si="506"/>
        <v>A+J=</v>
      </c>
      <c r="S1757" s="71">
        <f t="shared" si="507"/>
        <v>45915</v>
      </c>
    </row>
    <row r="1758" spans="1:19" x14ac:dyDescent="0.15">
      <c r="A1758" s="68">
        <f t="shared" si="508"/>
        <v>45879</v>
      </c>
      <c r="B1758" s="82" t="str">
        <f t="shared" ca="1" si="493"/>
        <v>n.d</v>
      </c>
      <c r="C1758" s="70">
        <f t="shared" si="494"/>
        <v>250</v>
      </c>
      <c r="D1758" s="11">
        <f ca="1">IF(A1758&lt;$B$1,VLOOKUP(A1758,[1]DI!$A$4:$B$15000,2),0)</f>
        <v>0</v>
      </c>
      <c r="E1758" s="70">
        <f t="shared" ca="1" si="495"/>
        <v>1</v>
      </c>
      <c r="F1758" s="70">
        <f ca="1">(TRUNC(PRODUCT($E$12:$E1757),16))</f>
        <v>1.540895129431</v>
      </c>
      <c r="G1758" s="70">
        <f t="shared" ca="1" si="496"/>
        <v>1.51134837969442</v>
      </c>
      <c r="H1758" s="70">
        <f t="shared" ca="1" si="497"/>
        <v>1.0195499299999999</v>
      </c>
      <c r="I1758" s="69">
        <f t="shared" si="509"/>
        <v>4.65E-2</v>
      </c>
      <c r="J1758" s="71">
        <f t="shared" si="498"/>
        <v>45733</v>
      </c>
      <c r="K1758" s="72">
        <f t="shared" si="499"/>
        <v>100</v>
      </c>
      <c r="L1758" s="73">
        <f t="shared" si="500"/>
        <v>101</v>
      </c>
      <c r="M1758" s="74">
        <f t="shared" si="501"/>
        <v>1.018383512</v>
      </c>
      <c r="N1758" s="74">
        <f t="shared" ca="1" si="502"/>
        <v>1.0382928380000001</v>
      </c>
      <c r="O1758" s="73">
        <f t="shared" si="503"/>
        <v>0</v>
      </c>
      <c r="P1758" s="70">
        <f t="shared" ca="1" si="504"/>
        <v>9.5732095000000008</v>
      </c>
      <c r="Q1758" s="70">
        <f t="shared" si="505"/>
        <v>0</v>
      </c>
      <c r="R1758" s="75" t="str">
        <f t="shared" si="506"/>
        <v>A+J=</v>
      </c>
      <c r="S1758" s="71">
        <f t="shared" si="507"/>
        <v>45915</v>
      </c>
    </row>
    <row r="1759" spans="1:19" x14ac:dyDescent="0.15">
      <c r="A1759" s="68">
        <f t="shared" si="508"/>
        <v>45880</v>
      </c>
      <c r="B1759" s="82" t="str">
        <f t="shared" ca="1" si="493"/>
        <v>n.d</v>
      </c>
      <c r="C1759" s="70">
        <f t="shared" si="494"/>
        <v>250</v>
      </c>
      <c r="D1759" s="11">
        <f ca="1">IF(A1759&lt;$B$1,VLOOKUP(A1759,[1]DI!$A$4:$B$15000,2),0)</f>
        <v>0</v>
      </c>
      <c r="E1759" s="70">
        <f t="shared" ca="1" si="495"/>
        <v>1</v>
      </c>
      <c r="F1759" s="70">
        <f ca="1">(TRUNC(PRODUCT($E$12:$E1758),16))</f>
        <v>1.540895129431</v>
      </c>
      <c r="G1759" s="70">
        <f t="shared" ca="1" si="496"/>
        <v>1.51134837969442</v>
      </c>
      <c r="H1759" s="70">
        <f t="shared" ca="1" si="497"/>
        <v>1.0195499299999999</v>
      </c>
      <c r="I1759" s="69">
        <f t="shared" si="509"/>
        <v>4.65E-2</v>
      </c>
      <c r="J1759" s="71">
        <f t="shared" si="498"/>
        <v>45733</v>
      </c>
      <c r="K1759" s="72">
        <f t="shared" si="499"/>
        <v>101</v>
      </c>
      <c r="L1759" s="73">
        <f t="shared" si="500"/>
        <v>101</v>
      </c>
      <c r="M1759" s="74">
        <f t="shared" si="501"/>
        <v>1.018383512</v>
      </c>
      <c r="N1759" s="74">
        <f t="shared" ca="1" si="502"/>
        <v>1.0382928380000001</v>
      </c>
      <c r="O1759" s="73">
        <f t="shared" si="503"/>
        <v>0</v>
      </c>
      <c r="P1759" s="70">
        <f t="shared" ca="1" si="504"/>
        <v>9.5732095000000008</v>
      </c>
      <c r="Q1759" s="70">
        <f t="shared" si="505"/>
        <v>0</v>
      </c>
      <c r="R1759" s="75" t="str">
        <f t="shared" si="506"/>
        <v>A+J=</v>
      </c>
      <c r="S1759" s="71">
        <f t="shared" si="507"/>
        <v>45915</v>
      </c>
    </row>
    <row r="1760" spans="1:19" x14ac:dyDescent="0.15">
      <c r="A1760" s="68">
        <f t="shared" si="508"/>
        <v>45881</v>
      </c>
      <c r="B1760" s="82" t="str">
        <f t="shared" ca="1" si="493"/>
        <v>n.d</v>
      </c>
      <c r="C1760" s="70">
        <f t="shared" si="494"/>
        <v>250</v>
      </c>
      <c r="D1760" s="11">
        <f ca="1">IF(A1760&lt;$B$1,VLOOKUP(A1760,[1]DI!$A$4:$B$15000,2),0)</f>
        <v>0</v>
      </c>
      <c r="E1760" s="70">
        <f t="shared" ca="1" si="495"/>
        <v>1</v>
      </c>
      <c r="F1760" s="70">
        <f ca="1">(TRUNC(PRODUCT($E$12:$E1759),16))</f>
        <v>1.540895129431</v>
      </c>
      <c r="G1760" s="70">
        <f t="shared" ca="1" si="496"/>
        <v>1.51134837969442</v>
      </c>
      <c r="H1760" s="70">
        <f t="shared" ca="1" si="497"/>
        <v>1.0195499299999999</v>
      </c>
      <c r="I1760" s="69">
        <f t="shared" si="509"/>
        <v>4.65E-2</v>
      </c>
      <c r="J1760" s="71">
        <f t="shared" si="498"/>
        <v>45733</v>
      </c>
      <c r="K1760" s="72">
        <f t="shared" si="499"/>
        <v>102</v>
      </c>
      <c r="L1760" s="73">
        <f t="shared" si="500"/>
        <v>102</v>
      </c>
      <c r="M1760" s="74">
        <f t="shared" si="501"/>
        <v>1.0185672059999999</v>
      </c>
      <c r="N1760" s="74">
        <f t="shared" ca="1" si="502"/>
        <v>1.0384801239999999</v>
      </c>
      <c r="O1760" s="73">
        <f t="shared" si="503"/>
        <v>0</v>
      </c>
      <c r="P1760" s="70">
        <f t="shared" ca="1" si="504"/>
        <v>9.6200309900000001</v>
      </c>
      <c r="Q1760" s="70">
        <f t="shared" si="505"/>
        <v>0</v>
      </c>
      <c r="R1760" s="75" t="str">
        <f t="shared" si="506"/>
        <v>A+J=</v>
      </c>
      <c r="S1760" s="71">
        <f t="shared" si="507"/>
        <v>45915</v>
      </c>
    </row>
    <row r="1761" spans="1:19" x14ac:dyDescent="0.15">
      <c r="A1761" s="68">
        <f t="shared" si="508"/>
        <v>45882</v>
      </c>
      <c r="B1761" s="82" t="str">
        <f t="shared" ca="1" si="493"/>
        <v>n.d</v>
      </c>
      <c r="C1761" s="70">
        <f t="shared" si="494"/>
        <v>250</v>
      </c>
      <c r="D1761" s="11">
        <f ca="1">IF(A1761&lt;$B$1,VLOOKUP(A1761,[1]DI!$A$4:$B$15000,2),0)</f>
        <v>0</v>
      </c>
      <c r="E1761" s="70">
        <f t="shared" ca="1" si="495"/>
        <v>1</v>
      </c>
      <c r="F1761" s="70">
        <f ca="1">(TRUNC(PRODUCT($E$12:$E1760),16))</f>
        <v>1.540895129431</v>
      </c>
      <c r="G1761" s="70">
        <f t="shared" ca="1" si="496"/>
        <v>1.51134837969442</v>
      </c>
      <c r="H1761" s="70">
        <f t="shared" ca="1" si="497"/>
        <v>1.0195499299999999</v>
      </c>
      <c r="I1761" s="69">
        <f t="shared" si="509"/>
        <v>4.65E-2</v>
      </c>
      <c r="J1761" s="71">
        <f t="shared" si="498"/>
        <v>45733</v>
      </c>
      <c r="K1761" s="72">
        <f t="shared" si="499"/>
        <v>103</v>
      </c>
      <c r="L1761" s="73">
        <f t="shared" si="500"/>
        <v>103</v>
      </c>
      <c r="M1761" s="74">
        <f t="shared" si="501"/>
        <v>1.0187509340000001</v>
      </c>
      <c r="N1761" s="74">
        <f t="shared" ca="1" si="502"/>
        <v>1.038667443</v>
      </c>
      <c r="O1761" s="73">
        <f t="shared" si="503"/>
        <v>0</v>
      </c>
      <c r="P1761" s="70">
        <f t="shared" ca="1" si="504"/>
        <v>9.6668607499999997</v>
      </c>
      <c r="Q1761" s="70">
        <f t="shared" si="505"/>
        <v>0</v>
      </c>
      <c r="R1761" s="75" t="str">
        <f t="shared" si="506"/>
        <v>A+J=</v>
      </c>
      <c r="S1761" s="71">
        <f t="shared" si="507"/>
        <v>45915</v>
      </c>
    </row>
    <row r="1762" spans="1:19" x14ac:dyDescent="0.15">
      <c r="A1762" s="68">
        <f t="shared" si="508"/>
        <v>45883</v>
      </c>
      <c r="B1762" s="82" t="str">
        <f t="shared" ca="1" si="493"/>
        <v>n.d</v>
      </c>
      <c r="C1762" s="70">
        <f t="shared" si="494"/>
        <v>250</v>
      </c>
      <c r="D1762" s="11">
        <f ca="1">IF(A1762&lt;$B$1,VLOOKUP(A1762,[1]DI!$A$4:$B$15000,2),0)</f>
        <v>0</v>
      </c>
      <c r="E1762" s="70">
        <f t="shared" ca="1" si="495"/>
        <v>1</v>
      </c>
      <c r="F1762" s="70">
        <f ca="1">(TRUNC(PRODUCT($E$12:$E1761),16))</f>
        <v>1.540895129431</v>
      </c>
      <c r="G1762" s="70">
        <f t="shared" ca="1" si="496"/>
        <v>1.51134837969442</v>
      </c>
      <c r="H1762" s="70">
        <f t="shared" ca="1" si="497"/>
        <v>1.0195499299999999</v>
      </c>
      <c r="I1762" s="69">
        <f t="shared" si="509"/>
        <v>4.65E-2</v>
      </c>
      <c r="J1762" s="71">
        <f t="shared" si="498"/>
        <v>45733</v>
      </c>
      <c r="K1762" s="72">
        <f t="shared" si="499"/>
        <v>104</v>
      </c>
      <c r="L1762" s="73">
        <f t="shared" si="500"/>
        <v>104</v>
      </c>
      <c r="M1762" s="74">
        <f t="shared" si="501"/>
        <v>1.0189346939999999</v>
      </c>
      <c r="N1762" s="74">
        <f t="shared" ca="1" si="502"/>
        <v>1.0388547960000001</v>
      </c>
      <c r="O1762" s="73">
        <f t="shared" si="503"/>
        <v>0</v>
      </c>
      <c r="P1762" s="70">
        <f t="shared" ca="1" si="504"/>
        <v>9.7136990000000001</v>
      </c>
      <c r="Q1762" s="70">
        <f t="shared" si="505"/>
        <v>0</v>
      </c>
      <c r="R1762" s="75" t="str">
        <f t="shared" si="506"/>
        <v>A+J=</v>
      </c>
      <c r="S1762" s="71">
        <f t="shared" si="507"/>
        <v>45915</v>
      </c>
    </row>
    <row r="1763" spans="1:19" x14ac:dyDescent="0.15">
      <c r="A1763" s="68">
        <f t="shared" si="508"/>
        <v>45884</v>
      </c>
      <c r="B1763" s="82" t="str">
        <f t="shared" ca="1" si="493"/>
        <v>n.d</v>
      </c>
      <c r="C1763" s="70">
        <f t="shared" si="494"/>
        <v>250</v>
      </c>
      <c r="D1763" s="11">
        <f ca="1">IF(A1763&lt;$B$1,VLOOKUP(A1763,[1]DI!$A$4:$B$15000,2),0)</f>
        <v>0</v>
      </c>
      <c r="E1763" s="70">
        <f t="shared" ca="1" si="495"/>
        <v>1</v>
      </c>
      <c r="F1763" s="70">
        <f ca="1">(TRUNC(PRODUCT($E$12:$E1762),16))</f>
        <v>1.540895129431</v>
      </c>
      <c r="G1763" s="70">
        <f t="shared" ca="1" si="496"/>
        <v>1.51134837969442</v>
      </c>
      <c r="H1763" s="70">
        <f t="shared" ca="1" si="497"/>
        <v>1.0195499299999999</v>
      </c>
      <c r="I1763" s="69">
        <f t="shared" si="509"/>
        <v>4.65E-2</v>
      </c>
      <c r="J1763" s="71">
        <f t="shared" si="498"/>
        <v>45733</v>
      </c>
      <c r="K1763" s="72">
        <f t="shared" si="499"/>
        <v>105</v>
      </c>
      <c r="L1763" s="73">
        <f t="shared" si="500"/>
        <v>105</v>
      </c>
      <c r="M1763" s="74">
        <f t="shared" si="501"/>
        <v>1.0191184879999999</v>
      </c>
      <c r="N1763" s="74">
        <f t="shared" ca="1" si="502"/>
        <v>1.0390421830000001</v>
      </c>
      <c r="O1763" s="73">
        <f t="shared" si="503"/>
        <v>0</v>
      </c>
      <c r="P1763" s="70">
        <f t="shared" ca="1" si="504"/>
        <v>9.7605457500000004</v>
      </c>
      <c r="Q1763" s="70">
        <f t="shared" si="505"/>
        <v>0</v>
      </c>
      <c r="R1763" s="75" t="str">
        <f t="shared" si="506"/>
        <v>A+J=</v>
      </c>
      <c r="S1763" s="71">
        <f t="shared" si="507"/>
        <v>45915</v>
      </c>
    </row>
    <row r="1764" spans="1:19" x14ac:dyDescent="0.15">
      <c r="A1764" s="68">
        <f t="shared" si="508"/>
        <v>45885</v>
      </c>
      <c r="B1764" s="82" t="str">
        <f t="shared" ca="1" si="493"/>
        <v>n.d</v>
      </c>
      <c r="C1764" s="70">
        <f t="shared" si="494"/>
        <v>250</v>
      </c>
      <c r="D1764" s="11">
        <f ca="1">IF(A1764&lt;$B$1,VLOOKUP(A1764,[1]DI!$A$4:$B$15000,2),0)</f>
        <v>0</v>
      </c>
      <c r="E1764" s="70">
        <f t="shared" ca="1" si="495"/>
        <v>1</v>
      </c>
      <c r="F1764" s="70">
        <f ca="1">(TRUNC(PRODUCT($E$12:$E1763),16))</f>
        <v>1.540895129431</v>
      </c>
      <c r="G1764" s="70">
        <f t="shared" ca="1" si="496"/>
        <v>1.51134837969442</v>
      </c>
      <c r="H1764" s="70">
        <f t="shared" ca="1" si="497"/>
        <v>1.0195499299999999</v>
      </c>
      <c r="I1764" s="69">
        <f t="shared" si="509"/>
        <v>4.65E-2</v>
      </c>
      <c r="J1764" s="71">
        <f t="shared" si="498"/>
        <v>45733</v>
      </c>
      <c r="K1764" s="72">
        <f t="shared" si="499"/>
        <v>105</v>
      </c>
      <c r="L1764" s="73">
        <f t="shared" si="500"/>
        <v>106</v>
      </c>
      <c r="M1764" s="74">
        <f t="shared" si="501"/>
        <v>1.019302315</v>
      </c>
      <c r="N1764" s="74">
        <f t="shared" ca="1" si="502"/>
        <v>1.039229604</v>
      </c>
      <c r="O1764" s="73">
        <f t="shared" si="503"/>
        <v>0</v>
      </c>
      <c r="P1764" s="70">
        <f t="shared" ca="1" si="504"/>
        <v>9.8074009899999997</v>
      </c>
      <c r="Q1764" s="70">
        <f t="shared" si="505"/>
        <v>0</v>
      </c>
      <c r="R1764" s="75" t="str">
        <f t="shared" si="506"/>
        <v>A+J=</v>
      </c>
      <c r="S1764" s="71">
        <f t="shared" si="507"/>
        <v>45915</v>
      </c>
    </row>
    <row r="1765" spans="1:19" x14ac:dyDescent="0.15">
      <c r="A1765" s="68">
        <f t="shared" si="508"/>
        <v>45886</v>
      </c>
      <c r="B1765" s="82" t="str">
        <f t="shared" ref="B1765:B1808" ca="1" si="510">IF(A1765&lt;=TODAY(),C1765+P1765,IF(AND(A1765&gt;TODAY(),A1765&lt;=$B$1),IF(VLOOKUP(TODAY(),$A$10:$D$10000,4,FALSE)=0,"n.d",C1765+P1765),"n.d"))</f>
        <v>n.d</v>
      </c>
      <c r="C1765" s="70">
        <f t="shared" ref="C1765:C1808" si="511">(C1764-Q1764)</f>
        <v>250</v>
      </c>
      <c r="D1765" s="11">
        <f ca="1">IF(A1765&lt;$B$1,VLOOKUP(A1765,[1]DI!$A$4:$B$15000,2),0)</f>
        <v>0</v>
      </c>
      <c r="E1765" s="70">
        <f t="shared" ref="E1765:E1808" ca="1" si="512">IF(A1765&lt;A$10,1,ROUND(((1+D1765)^(1/252)),8))</f>
        <v>1</v>
      </c>
      <c r="F1765" s="70">
        <f ca="1">(TRUNC(PRODUCT($E$12:$E1764),16))</f>
        <v>1.540895129431</v>
      </c>
      <c r="G1765" s="70">
        <f t="shared" ref="G1765:G1808" ca="1" si="513">IF(O1764&gt;0,F1764,G1764)</f>
        <v>1.51134837969442</v>
      </c>
      <c r="H1765" s="70">
        <f t="shared" ref="H1765:H1808" ca="1" si="514">ROUND(F1765/G1765,8)</f>
        <v>1.0195499299999999</v>
      </c>
      <c r="I1765" s="69">
        <f t="shared" si="509"/>
        <v>4.65E-2</v>
      </c>
      <c r="J1765" s="71">
        <f t="shared" ref="J1765:J1808" si="515">IF(O1764&gt;0,VLOOKUP(O1764,U$12:AE$48,2),J1764)</f>
        <v>45733</v>
      </c>
      <c r="K1765" s="72">
        <f t="shared" ref="K1765:K1808" si="516">IF(A1765&gt;J1765,IF(NETWORKDAYS(J1765,A1765,$U$72:$U$436)-1=0,1,NETWORKDAYS(J1765,A1765,$U$72:$U$436)-1),0)</f>
        <v>105</v>
      </c>
      <c r="L1765" s="73">
        <f t="shared" ref="L1765:L1808" si="517">IF(AND(K1765=1,K1764=1),1,IF(K1765&gt;0,IF(K1765=K1764,K1765+1,K1765),0))</f>
        <v>106</v>
      </c>
      <c r="M1765" s="74">
        <f t="shared" ref="M1765:M1808" si="518">ROUND((I1765+1)^(L1765/252),9)</f>
        <v>1.019302315</v>
      </c>
      <c r="N1765" s="74">
        <f t="shared" ref="N1765:N1808" ca="1" si="519">ROUND(H1765*M1765,9)</f>
        <v>1.039229604</v>
      </c>
      <c r="O1765" s="73">
        <f t="shared" ref="O1765:O1808" si="520">IF(VLOOKUP(A1765,V$12:AC$60,8)=VLOOKUP(A1764,V$12:AC$60,8),0,VLOOKUP(A1765,V$12:AC$60,8))</f>
        <v>0</v>
      </c>
      <c r="P1765" s="70">
        <f t="shared" ref="P1765:P1808" ca="1" si="521">TRUNC(((N1765-1)*C1765),8)</f>
        <v>9.8074009899999997</v>
      </c>
      <c r="Q1765" s="70">
        <f t="shared" ref="Q1765:Q1808" si="522">IF(O1765&gt;0,VLOOKUP(O1765,$U$12:$Z$60,6),0)</f>
        <v>0</v>
      </c>
      <c r="R1765" s="75" t="str">
        <f t="shared" ref="R1765:R1808" si="523">IF(O1764&gt;0,VLOOKUP(O1764,U$12:AE$60,10),R1764)</f>
        <v>A+J=</v>
      </c>
      <c r="S1765" s="71">
        <f t="shared" ref="S1765:S1808" si="524">IF(O1764&gt;0,VLOOKUP(O1764,U$12:AE$60,11),S1764)</f>
        <v>45915</v>
      </c>
    </row>
    <row r="1766" spans="1:19" x14ac:dyDescent="0.15">
      <c r="A1766" s="68">
        <f t="shared" si="508"/>
        <v>45887</v>
      </c>
      <c r="B1766" s="82" t="str">
        <f t="shared" ca="1" si="510"/>
        <v>n.d</v>
      </c>
      <c r="C1766" s="70">
        <f t="shared" si="511"/>
        <v>250</v>
      </c>
      <c r="D1766" s="11">
        <f ca="1">IF(A1766&lt;$B$1,VLOOKUP(A1766,[1]DI!$A$4:$B$15000,2),0)</f>
        <v>0</v>
      </c>
      <c r="E1766" s="70">
        <f t="shared" ca="1" si="512"/>
        <v>1</v>
      </c>
      <c r="F1766" s="70">
        <f ca="1">(TRUNC(PRODUCT($E$12:$E1765),16))</f>
        <v>1.540895129431</v>
      </c>
      <c r="G1766" s="70">
        <f t="shared" ca="1" si="513"/>
        <v>1.51134837969442</v>
      </c>
      <c r="H1766" s="70">
        <f t="shared" ca="1" si="514"/>
        <v>1.0195499299999999</v>
      </c>
      <c r="I1766" s="69">
        <f t="shared" si="509"/>
        <v>4.65E-2</v>
      </c>
      <c r="J1766" s="71">
        <f t="shared" si="515"/>
        <v>45733</v>
      </c>
      <c r="K1766" s="72">
        <f t="shared" si="516"/>
        <v>106</v>
      </c>
      <c r="L1766" s="73">
        <f t="shared" si="517"/>
        <v>106</v>
      </c>
      <c r="M1766" s="74">
        <f t="shared" si="518"/>
        <v>1.019302315</v>
      </c>
      <c r="N1766" s="74">
        <f t="shared" ca="1" si="519"/>
        <v>1.039229604</v>
      </c>
      <c r="O1766" s="73">
        <f t="shared" si="520"/>
        <v>0</v>
      </c>
      <c r="P1766" s="70">
        <f t="shared" ca="1" si="521"/>
        <v>9.8074009899999997</v>
      </c>
      <c r="Q1766" s="70">
        <f t="shared" si="522"/>
        <v>0</v>
      </c>
      <c r="R1766" s="75" t="str">
        <f t="shared" si="523"/>
        <v>A+J=</v>
      </c>
      <c r="S1766" s="71">
        <f t="shared" si="524"/>
        <v>45915</v>
      </c>
    </row>
    <row r="1767" spans="1:19" x14ac:dyDescent="0.15">
      <c r="A1767" s="68">
        <f t="shared" si="508"/>
        <v>45888</v>
      </c>
      <c r="B1767" s="82" t="str">
        <f t="shared" ca="1" si="510"/>
        <v>n.d</v>
      </c>
      <c r="C1767" s="70">
        <f t="shared" si="511"/>
        <v>250</v>
      </c>
      <c r="D1767" s="11">
        <f ca="1">IF(A1767&lt;$B$1,VLOOKUP(A1767,[1]DI!$A$4:$B$15000,2),0)</f>
        <v>0</v>
      </c>
      <c r="E1767" s="70">
        <f t="shared" ca="1" si="512"/>
        <v>1</v>
      </c>
      <c r="F1767" s="70">
        <f ca="1">(TRUNC(PRODUCT($E$12:$E1766),16))</f>
        <v>1.540895129431</v>
      </c>
      <c r="G1767" s="70">
        <f t="shared" ca="1" si="513"/>
        <v>1.51134837969442</v>
      </c>
      <c r="H1767" s="70">
        <f t="shared" ca="1" si="514"/>
        <v>1.0195499299999999</v>
      </c>
      <c r="I1767" s="69">
        <f t="shared" si="509"/>
        <v>4.65E-2</v>
      </c>
      <c r="J1767" s="71">
        <f t="shared" si="515"/>
        <v>45733</v>
      </c>
      <c r="K1767" s="72">
        <f t="shared" si="516"/>
        <v>107</v>
      </c>
      <c r="L1767" s="73">
        <f t="shared" si="517"/>
        <v>107</v>
      </c>
      <c r="M1767" s="74">
        <f t="shared" si="518"/>
        <v>1.0194861749999999</v>
      </c>
      <c r="N1767" s="74">
        <f t="shared" ca="1" si="519"/>
        <v>1.0394170579999999</v>
      </c>
      <c r="O1767" s="73">
        <f t="shared" si="520"/>
        <v>0</v>
      </c>
      <c r="P1767" s="70">
        <f t="shared" ca="1" si="521"/>
        <v>9.8542644900000003</v>
      </c>
      <c r="Q1767" s="70">
        <f t="shared" si="522"/>
        <v>0</v>
      </c>
      <c r="R1767" s="75" t="str">
        <f t="shared" si="523"/>
        <v>A+J=</v>
      </c>
      <c r="S1767" s="71">
        <f t="shared" si="524"/>
        <v>45915</v>
      </c>
    </row>
    <row r="1768" spans="1:19" x14ac:dyDescent="0.15">
      <c r="A1768" s="68">
        <f t="shared" si="508"/>
        <v>45889</v>
      </c>
      <c r="B1768" s="82" t="str">
        <f t="shared" ca="1" si="510"/>
        <v>n.d</v>
      </c>
      <c r="C1768" s="70">
        <f t="shared" si="511"/>
        <v>250</v>
      </c>
      <c r="D1768" s="11">
        <f ca="1">IF(A1768&lt;$B$1,VLOOKUP(A1768,[1]DI!$A$4:$B$15000,2),0)</f>
        <v>0</v>
      </c>
      <c r="E1768" s="70">
        <f t="shared" ca="1" si="512"/>
        <v>1</v>
      </c>
      <c r="F1768" s="70">
        <f ca="1">(TRUNC(PRODUCT($E$12:$E1767),16))</f>
        <v>1.540895129431</v>
      </c>
      <c r="G1768" s="70">
        <f t="shared" ca="1" si="513"/>
        <v>1.51134837969442</v>
      </c>
      <c r="H1768" s="70">
        <f t="shared" ca="1" si="514"/>
        <v>1.0195499299999999</v>
      </c>
      <c r="I1768" s="69">
        <f t="shared" si="509"/>
        <v>4.65E-2</v>
      </c>
      <c r="J1768" s="71">
        <f t="shared" si="515"/>
        <v>45733</v>
      </c>
      <c r="K1768" s="72">
        <f t="shared" si="516"/>
        <v>108</v>
      </c>
      <c r="L1768" s="73">
        <f t="shared" si="517"/>
        <v>108</v>
      </c>
      <c r="M1768" s="74">
        <f t="shared" si="518"/>
        <v>1.0196700679999999</v>
      </c>
      <c r="N1768" s="74">
        <f t="shared" ca="1" si="519"/>
        <v>1.0396045460000001</v>
      </c>
      <c r="O1768" s="73">
        <f t="shared" si="520"/>
        <v>0</v>
      </c>
      <c r="P1768" s="70">
        <f t="shared" ca="1" si="521"/>
        <v>9.9011364999999998</v>
      </c>
      <c r="Q1768" s="70">
        <f t="shared" si="522"/>
        <v>0</v>
      </c>
      <c r="R1768" s="75" t="str">
        <f t="shared" si="523"/>
        <v>A+J=</v>
      </c>
      <c r="S1768" s="71">
        <f t="shared" si="524"/>
        <v>45915</v>
      </c>
    </row>
    <row r="1769" spans="1:19" x14ac:dyDescent="0.15">
      <c r="A1769" s="68">
        <f t="shared" si="508"/>
        <v>45890</v>
      </c>
      <c r="B1769" s="82" t="str">
        <f t="shared" ca="1" si="510"/>
        <v>n.d</v>
      </c>
      <c r="C1769" s="70">
        <f t="shared" si="511"/>
        <v>250</v>
      </c>
      <c r="D1769" s="11">
        <f ca="1">IF(A1769&lt;$B$1,VLOOKUP(A1769,[1]DI!$A$4:$B$15000,2),0)</f>
        <v>0</v>
      </c>
      <c r="E1769" s="70">
        <f t="shared" ca="1" si="512"/>
        <v>1</v>
      </c>
      <c r="F1769" s="70">
        <f ca="1">(TRUNC(PRODUCT($E$12:$E1768),16))</f>
        <v>1.540895129431</v>
      </c>
      <c r="G1769" s="70">
        <f t="shared" ca="1" si="513"/>
        <v>1.51134837969442</v>
      </c>
      <c r="H1769" s="70">
        <f t="shared" ca="1" si="514"/>
        <v>1.0195499299999999</v>
      </c>
      <c r="I1769" s="69">
        <f t="shared" si="509"/>
        <v>4.65E-2</v>
      </c>
      <c r="J1769" s="71">
        <f t="shared" si="515"/>
        <v>45733</v>
      </c>
      <c r="K1769" s="72">
        <f t="shared" si="516"/>
        <v>109</v>
      </c>
      <c r="L1769" s="73">
        <f t="shared" si="517"/>
        <v>109</v>
      </c>
      <c r="M1769" s="74">
        <f t="shared" si="518"/>
        <v>1.0198539950000001</v>
      </c>
      <c r="N1769" s="74">
        <f t="shared" ca="1" si="519"/>
        <v>1.039792069</v>
      </c>
      <c r="O1769" s="73">
        <f t="shared" si="520"/>
        <v>0</v>
      </c>
      <c r="P1769" s="70">
        <f t="shared" ca="1" si="521"/>
        <v>9.9480172499999995</v>
      </c>
      <c r="Q1769" s="70">
        <f t="shared" si="522"/>
        <v>0</v>
      </c>
      <c r="R1769" s="75" t="str">
        <f t="shared" si="523"/>
        <v>A+J=</v>
      </c>
      <c r="S1769" s="71">
        <f t="shared" si="524"/>
        <v>45915</v>
      </c>
    </row>
    <row r="1770" spans="1:19" x14ac:dyDescent="0.15">
      <c r="A1770" s="68">
        <f t="shared" si="508"/>
        <v>45891</v>
      </c>
      <c r="B1770" s="82" t="str">
        <f t="shared" ca="1" si="510"/>
        <v>n.d</v>
      </c>
      <c r="C1770" s="70">
        <f t="shared" si="511"/>
        <v>250</v>
      </c>
      <c r="D1770" s="11">
        <f ca="1">IF(A1770&lt;$B$1,VLOOKUP(A1770,[1]DI!$A$4:$B$15000,2),0)</f>
        <v>0</v>
      </c>
      <c r="E1770" s="70">
        <f t="shared" ca="1" si="512"/>
        <v>1</v>
      </c>
      <c r="F1770" s="70">
        <f ca="1">(TRUNC(PRODUCT($E$12:$E1769),16))</f>
        <v>1.540895129431</v>
      </c>
      <c r="G1770" s="70">
        <f t="shared" ca="1" si="513"/>
        <v>1.51134837969442</v>
      </c>
      <c r="H1770" s="70">
        <f t="shared" ca="1" si="514"/>
        <v>1.0195499299999999</v>
      </c>
      <c r="I1770" s="69">
        <f t="shared" si="509"/>
        <v>4.65E-2</v>
      </c>
      <c r="J1770" s="71">
        <f t="shared" si="515"/>
        <v>45733</v>
      </c>
      <c r="K1770" s="72">
        <f t="shared" si="516"/>
        <v>110</v>
      </c>
      <c r="L1770" s="73">
        <f t="shared" si="517"/>
        <v>110</v>
      </c>
      <c r="M1770" s="74">
        <f t="shared" si="518"/>
        <v>1.0200379550000001</v>
      </c>
      <c r="N1770" s="74">
        <f t="shared" ca="1" si="519"/>
        <v>1.039979626</v>
      </c>
      <c r="O1770" s="73">
        <f t="shared" si="520"/>
        <v>0</v>
      </c>
      <c r="P1770" s="70">
        <f t="shared" ca="1" si="521"/>
        <v>9.9949065000000008</v>
      </c>
      <c r="Q1770" s="70">
        <f t="shared" si="522"/>
        <v>0</v>
      </c>
      <c r="R1770" s="75" t="str">
        <f t="shared" si="523"/>
        <v>A+J=</v>
      </c>
      <c r="S1770" s="71">
        <f t="shared" si="524"/>
        <v>45915</v>
      </c>
    </row>
    <row r="1771" spans="1:19" x14ac:dyDescent="0.15">
      <c r="A1771" s="68">
        <f t="shared" si="508"/>
        <v>45892</v>
      </c>
      <c r="B1771" s="82" t="str">
        <f t="shared" ca="1" si="510"/>
        <v>n.d</v>
      </c>
      <c r="C1771" s="70">
        <f t="shared" si="511"/>
        <v>250</v>
      </c>
      <c r="D1771" s="11">
        <f ca="1">IF(A1771&lt;$B$1,VLOOKUP(A1771,[1]DI!$A$4:$B$15000,2),0)</f>
        <v>0</v>
      </c>
      <c r="E1771" s="70">
        <f t="shared" ca="1" si="512"/>
        <v>1</v>
      </c>
      <c r="F1771" s="70">
        <f ca="1">(TRUNC(PRODUCT($E$12:$E1770),16))</f>
        <v>1.540895129431</v>
      </c>
      <c r="G1771" s="70">
        <f t="shared" ca="1" si="513"/>
        <v>1.51134837969442</v>
      </c>
      <c r="H1771" s="70">
        <f t="shared" ca="1" si="514"/>
        <v>1.0195499299999999</v>
      </c>
      <c r="I1771" s="69">
        <f t="shared" si="509"/>
        <v>4.65E-2</v>
      </c>
      <c r="J1771" s="71">
        <f t="shared" si="515"/>
        <v>45733</v>
      </c>
      <c r="K1771" s="72">
        <f t="shared" si="516"/>
        <v>110</v>
      </c>
      <c r="L1771" s="73">
        <f t="shared" si="517"/>
        <v>111</v>
      </c>
      <c r="M1771" s="74">
        <f t="shared" si="518"/>
        <v>1.020221947</v>
      </c>
      <c r="N1771" s="74">
        <f t="shared" ca="1" si="519"/>
        <v>1.0401672150000001</v>
      </c>
      <c r="O1771" s="73">
        <f t="shared" si="520"/>
        <v>0</v>
      </c>
      <c r="P1771" s="70">
        <f t="shared" ca="1" si="521"/>
        <v>10.04180375</v>
      </c>
      <c r="Q1771" s="70">
        <f t="shared" si="522"/>
        <v>0</v>
      </c>
      <c r="R1771" s="75" t="str">
        <f t="shared" si="523"/>
        <v>A+J=</v>
      </c>
      <c r="S1771" s="71">
        <f t="shared" si="524"/>
        <v>45915</v>
      </c>
    </row>
    <row r="1772" spans="1:19" x14ac:dyDescent="0.15">
      <c r="A1772" s="68">
        <f t="shared" si="508"/>
        <v>45893</v>
      </c>
      <c r="B1772" s="82" t="str">
        <f t="shared" ca="1" si="510"/>
        <v>n.d</v>
      </c>
      <c r="C1772" s="70">
        <f t="shared" si="511"/>
        <v>250</v>
      </c>
      <c r="D1772" s="11">
        <f ca="1">IF(A1772&lt;$B$1,VLOOKUP(A1772,[1]DI!$A$4:$B$15000,2),0)</f>
        <v>0</v>
      </c>
      <c r="E1772" s="70">
        <f t="shared" ca="1" si="512"/>
        <v>1</v>
      </c>
      <c r="F1772" s="70">
        <f ca="1">(TRUNC(PRODUCT($E$12:$E1771),16))</f>
        <v>1.540895129431</v>
      </c>
      <c r="G1772" s="70">
        <f t="shared" ca="1" si="513"/>
        <v>1.51134837969442</v>
      </c>
      <c r="H1772" s="70">
        <f t="shared" ca="1" si="514"/>
        <v>1.0195499299999999</v>
      </c>
      <c r="I1772" s="69">
        <f t="shared" si="509"/>
        <v>4.65E-2</v>
      </c>
      <c r="J1772" s="71">
        <f t="shared" si="515"/>
        <v>45733</v>
      </c>
      <c r="K1772" s="72">
        <f t="shared" si="516"/>
        <v>110</v>
      </c>
      <c r="L1772" s="73">
        <f t="shared" si="517"/>
        <v>111</v>
      </c>
      <c r="M1772" s="74">
        <f t="shared" si="518"/>
        <v>1.020221947</v>
      </c>
      <c r="N1772" s="74">
        <f t="shared" ca="1" si="519"/>
        <v>1.0401672150000001</v>
      </c>
      <c r="O1772" s="73">
        <f t="shared" si="520"/>
        <v>0</v>
      </c>
      <c r="P1772" s="70">
        <f t="shared" ca="1" si="521"/>
        <v>10.04180375</v>
      </c>
      <c r="Q1772" s="70">
        <f t="shared" si="522"/>
        <v>0</v>
      </c>
      <c r="R1772" s="75" t="str">
        <f t="shared" si="523"/>
        <v>A+J=</v>
      </c>
      <c r="S1772" s="71">
        <f t="shared" si="524"/>
        <v>45915</v>
      </c>
    </row>
    <row r="1773" spans="1:19" x14ac:dyDescent="0.15">
      <c r="A1773" s="68">
        <f t="shared" si="508"/>
        <v>45894</v>
      </c>
      <c r="B1773" s="82" t="str">
        <f t="shared" ca="1" si="510"/>
        <v>n.d</v>
      </c>
      <c r="C1773" s="70">
        <f t="shared" si="511"/>
        <v>250</v>
      </c>
      <c r="D1773" s="11">
        <f ca="1">IF(A1773&lt;$B$1,VLOOKUP(A1773,[1]DI!$A$4:$B$15000,2),0)</f>
        <v>0</v>
      </c>
      <c r="E1773" s="70">
        <f t="shared" ca="1" si="512"/>
        <v>1</v>
      </c>
      <c r="F1773" s="70">
        <f ca="1">(TRUNC(PRODUCT($E$12:$E1772),16))</f>
        <v>1.540895129431</v>
      </c>
      <c r="G1773" s="70">
        <f t="shared" ca="1" si="513"/>
        <v>1.51134837969442</v>
      </c>
      <c r="H1773" s="70">
        <f t="shared" ca="1" si="514"/>
        <v>1.0195499299999999</v>
      </c>
      <c r="I1773" s="69">
        <f t="shared" si="509"/>
        <v>4.65E-2</v>
      </c>
      <c r="J1773" s="71">
        <f t="shared" si="515"/>
        <v>45733</v>
      </c>
      <c r="K1773" s="72">
        <f t="shared" si="516"/>
        <v>111</v>
      </c>
      <c r="L1773" s="73">
        <f t="shared" si="517"/>
        <v>111</v>
      </c>
      <c r="M1773" s="74">
        <f t="shared" si="518"/>
        <v>1.020221947</v>
      </c>
      <c r="N1773" s="74">
        <f t="shared" ca="1" si="519"/>
        <v>1.0401672150000001</v>
      </c>
      <c r="O1773" s="73">
        <f t="shared" si="520"/>
        <v>0</v>
      </c>
      <c r="P1773" s="70">
        <f t="shared" ca="1" si="521"/>
        <v>10.04180375</v>
      </c>
      <c r="Q1773" s="70">
        <f t="shared" si="522"/>
        <v>0</v>
      </c>
      <c r="R1773" s="75" t="str">
        <f t="shared" si="523"/>
        <v>A+J=</v>
      </c>
      <c r="S1773" s="71">
        <f t="shared" si="524"/>
        <v>45915</v>
      </c>
    </row>
    <row r="1774" spans="1:19" x14ac:dyDescent="0.15">
      <c r="A1774" s="68">
        <f t="shared" si="508"/>
        <v>45895</v>
      </c>
      <c r="B1774" s="82" t="str">
        <f t="shared" ca="1" si="510"/>
        <v>n.d</v>
      </c>
      <c r="C1774" s="70">
        <f t="shared" si="511"/>
        <v>250</v>
      </c>
      <c r="D1774" s="11">
        <f ca="1">IF(A1774&lt;$B$1,VLOOKUP(A1774,[1]DI!$A$4:$B$15000,2),0)</f>
        <v>0</v>
      </c>
      <c r="E1774" s="70">
        <f t="shared" ca="1" si="512"/>
        <v>1</v>
      </c>
      <c r="F1774" s="70">
        <f ca="1">(TRUNC(PRODUCT($E$12:$E1773),16))</f>
        <v>1.540895129431</v>
      </c>
      <c r="G1774" s="70">
        <f t="shared" ca="1" si="513"/>
        <v>1.51134837969442</v>
      </c>
      <c r="H1774" s="70">
        <f t="shared" ca="1" si="514"/>
        <v>1.0195499299999999</v>
      </c>
      <c r="I1774" s="69">
        <f t="shared" si="509"/>
        <v>4.65E-2</v>
      </c>
      <c r="J1774" s="71">
        <f t="shared" si="515"/>
        <v>45733</v>
      </c>
      <c r="K1774" s="72">
        <f t="shared" si="516"/>
        <v>112</v>
      </c>
      <c r="L1774" s="73">
        <f t="shared" si="517"/>
        <v>112</v>
      </c>
      <c r="M1774" s="74">
        <f t="shared" si="518"/>
        <v>1.0204059729999999</v>
      </c>
      <c r="N1774" s="74">
        <f t="shared" ca="1" si="519"/>
        <v>1.0403548380000001</v>
      </c>
      <c r="O1774" s="73">
        <f t="shared" si="520"/>
        <v>0</v>
      </c>
      <c r="P1774" s="70">
        <f t="shared" ca="1" si="521"/>
        <v>10.0887095</v>
      </c>
      <c r="Q1774" s="70">
        <f t="shared" si="522"/>
        <v>0</v>
      </c>
      <c r="R1774" s="75" t="str">
        <f t="shared" si="523"/>
        <v>A+J=</v>
      </c>
      <c r="S1774" s="71">
        <f t="shared" si="524"/>
        <v>45915</v>
      </c>
    </row>
    <row r="1775" spans="1:19" x14ac:dyDescent="0.15">
      <c r="A1775" s="68">
        <f t="shared" si="508"/>
        <v>45896</v>
      </c>
      <c r="B1775" s="82" t="str">
        <f t="shared" ca="1" si="510"/>
        <v>n.d</v>
      </c>
      <c r="C1775" s="70">
        <f t="shared" si="511"/>
        <v>250</v>
      </c>
      <c r="D1775" s="11">
        <f ca="1">IF(A1775&lt;$B$1,VLOOKUP(A1775,[1]DI!$A$4:$B$15000,2),0)</f>
        <v>0</v>
      </c>
      <c r="E1775" s="70">
        <f t="shared" ca="1" si="512"/>
        <v>1</v>
      </c>
      <c r="F1775" s="70">
        <f ca="1">(TRUNC(PRODUCT($E$12:$E1774),16))</f>
        <v>1.540895129431</v>
      </c>
      <c r="G1775" s="70">
        <f t="shared" ca="1" si="513"/>
        <v>1.51134837969442</v>
      </c>
      <c r="H1775" s="70">
        <f t="shared" ca="1" si="514"/>
        <v>1.0195499299999999</v>
      </c>
      <c r="I1775" s="69">
        <f t="shared" si="509"/>
        <v>4.65E-2</v>
      </c>
      <c r="J1775" s="71">
        <f t="shared" si="515"/>
        <v>45733</v>
      </c>
      <c r="K1775" s="72">
        <f t="shared" si="516"/>
        <v>113</v>
      </c>
      <c r="L1775" s="73">
        <f t="shared" si="517"/>
        <v>113</v>
      </c>
      <c r="M1775" s="74">
        <f t="shared" si="518"/>
        <v>1.020590033</v>
      </c>
      <c r="N1775" s="74">
        <f t="shared" ca="1" si="519"/>
        <v>1.0405424969999999</v>
      </c>
      <c r="O1775" s="73">
        <f t="shared" si="520"/>
        <v>0</v>
      </c>
      <c r="P1775" s="70">
        <f t="shared" ca="1" si="521"/>
        <v>10.135624249999999</v>
      </c>
      <c r="Q1775" s="70">
        <f t="shared" si="522"/>
        <v>0</v>
      </c>
      <c r="R1775" s="75" t="str">
        <f t="shared" si="523"/>
        <v>A+J=</v>
      </c>
      <c r="S1775" s="71">
        <f t="shared" si="524"/>
        <v>45915</v>
      </c>
    </row>
    <row r="1776" spans="1:19" x14ac:dyDescent="0.15">
      <c r="A1776" s="68">
        <f t="shared" si="508"/>
        <v>45897</v>
      </c>
      <c r="B1776" s="82" t="str">
        <f t="shared" ca="1" si="510"/>
        <v>n.d</v>
      </c>
      <c r="C1776" s="70">
        <f t="shared" si="511"/>
        <v>250</v>
      </c>
      <c r="D1776" s="11">
        <f ca="1">IF(A1776&lt;$B$1,VLOOKUP(A1776,[1]DI!$A$4:$B$15000,2),0)</f>
        <v>0</v>
      </c>
      <c r="E1776" s="70">
        <f t="shared" ca="1" si="512"/>
        <v>1</v>
      </c>
      <c r="F1776" s="70">
        <f ca="1">(TRUNC(PRODUCT($E$12:$E1775),16))</f>
        <v>1.540895129431</v>
      </c>
      <c r="G1776" s="70">
        <f t="shared" ca="1" si="513"/>
        <v>1.51134837969442</v>
      </c>
      <c r="H1776" s="70">
        <f t="shared" ca="1" si="514"/>
        <v>1.0195499299999999</v>
      </c>
      <c r="I1776" s="69">
        <f t="shared" si="509"/>
        <v>4.65E-2</v>
      </c>
      <c r="J1776" s="71">
        <f t="shared" si="515"/>
        <v>45733</v>
      </c>
      <c r="K1776" s="72">
        <f t="shared" si="516"/>
        <v>114</v>
      </c>
      <c r="L1776" s="73">
        <f t="shared" si="517"/>
        <v>114</v>
      </c>
      <c r="M1776" s="74">
        <f t="shared" si="518"/>
        <v>1.020774125</v>
      </c>
      <c r="N1776" s="74">
        <f t="shared" ca="1" si="519"/>
        <v>1.0407301879999999</v>
      </c>
      <c r="O1776" s="73">
        <f t="shared" si="520"/>
        <v>0</v>
      </c>
      <c r="P1776" s="70">
        <f t="shared" ca="1" si="521"/>
        <v>10.182547</v>
      </c>
      <c r="Q1776" s="70">
        <f t="shared" si="522"/>
        <v>0</v>
      </c>
      <c r="R1776" s="75" t="str">
        <f t="shared" si="523"/>
        <v>A+J=</v>
      </c>
      <c r="S1776" s="71">
        <f t="shared" si="524"/>
        <v>45915</v>
      </c>
    </row>
    <row r="1777" spans="1:19" x14ac:dyDescent="0.15">
      <c r="A1777" s="68">
        <f t="shared" si="508"/>
        <v>45898</v>
      </c>
      <c r="B1777" s="82" t="str">
        <f t="shared" ca="1" si="510"/>
        <v>n.d</v>
      </c>
      <c r="C1777" s="70">
        <f t="shared" si="511"/>
        <v>250</v>
      </c>
      <c r="D1777" s="11">
        <f ca="1">IF(A1777&lt;$B$1,VLOOKUP(A1777,[1]DI!$A$4:$B$15000,2),0)</f>
        <v>0</v>
      </c>
      <c r="E1777" s="70">
        <f t="shared" ca="1" si="512"/>
        <v>1</v>
      </c>
      <c r="F1777" s="70">
        <f ca="1">(TRUNC(PRODUCT($E$12:$E1776),16))</f>
        <v>1.540895129431</v>
      </c>
      <c r="G1777" s="70">
        <f t="shared" ca="1" si="513"/>
        <v>1.51134837969442</v>
      </c>
      <c r="H1777" s="70">
        <f t="shared" ca="1" si="514"/>
        <v>1.0195499299999999</v>
      </c>
      <c r="I1777" s="69">
        <f t="shared" si="509"/>
        <v>4.65E-2</v>
      </c>
      <c r="J1777" s="71">
        <f t="shared" si="515"/>
        <v>45733</v>
      </c>
      <c r="K1777" s="72">
        <f t="shared" si="516"/>
        <v>115</v>
      </c>
      <c r="L1777" s="73">
        <f t="shared" si="517"/>
        <v>115</v>
      </c>
      <c r="M1777" s="74">
        <f t="shared" si="518"/>
        <v>1.0209582509999999</v>
      </c>
      <c r="N1777" s="74">
        <f t="shared" ca="1" si="519"/>
        <v>1.0409179129999999</v>
      </c>
      <c r="O1777" s="73">
        <f t="shared" si="520"/>
        <v>0</v>
      </c>
      <c r="P1777" s="70">
        <f t="shared" ca="1" si="521"/>
        <v>10.22947825</v>
      </c>
      <c r="Q1777" s="70">
        <f t="shared" si="522"/>
        <v>0</v>
      </c>
      <c r="R1777" s="75" t="str">
        <f t="shared" si="523"/>
        <v>A+J=</v>
      </c>
      <c r="S1777" s="71">
        <f t="shared" si="524"/>
        <v>45915</v>
      </c>
    </row>
    <row r="1778" spans="1:19" x14ac:dyDescent="0.15">
      <c r="A1778" s="68">
        <f t="shared" si="508"/>
        <v>45899</v>
      </c>
      <c r="B1778" s="82" t="str">
        <f t="shared" ca="1" si="510"/>
        <v>n.d</v>
      </c>
      <c r="C1778" s="70">
        <f t="shared" si="511"/>
        <v>250</v>
      </c>
      <c r="D1778" s="11">
        <f ca="1">IF(A1778&lt;$B$1,VLOOKUP(A1778,[1]DI!$A$4:$B$15000,2),0)</f>
        <v>0</v>
      </c>
      <c r="E1778" s="70">
        <f t="shared" ca="1" si="512"/>
        <v>1</v>
      </c>
      <c r="F1778" s="70">
        <f ca="1">(TRUNC(PRODUCT($E$12:$E1777),16))</f>
        <v>1.540895129431</v>
      </c>
      <c r="G1778" s="70">
        <f t="shared" ca="1" si="513"/>
        <v>1.51134837969442</v>
      </c>
      <c r="H1778" s="70">
        <f t="shared" ca="1" si="514"/>
        <v>1.0195499299999999</v>
      </c>
      <c r="I1778" s="69">
        <f t="shared" si="509"/>
        <v>4.65E-2</v>
      </c>
      <c r="J1778" s="71">
        <f t="shared" si="515"/>
        <v>45733</v>
      </c>
      <c r="K1778" s="72">
        <f t="shared" si="516"/>
        <v>115</v>
      </c>
      <c r="L1778" s="73">
        <f t="shared" si="517"/>
        <v>116</v>
      </c>
      <c r="M1778" s="74">
        <f t="shared" si="518"/>
        <v>1.0211424099999999</v>
      </c>
      <c r="N1778" s="74">
        <f t="shared" ca="1" si="519"/>
        <v>1.0411056729999999</v>
      </c>
      <c r="O1778" s="73">
        <f t="shared" si="520"/>
        <v>0</v>
      </c>
      <c r="P1778" s="70">
        <f t="shared" ca="1" si="521"/>
        <v>10.276418250000001</v>
      </c>
      <c r="Q1778" s="70">
        <f t="shared" si="522"/>
        <v>0</v>
      </c>
      <c r="R1778" s="75" t="str">
        <f t="shared" si="523"/>
        <v>A+J=</v>
      </c>
      <c r="S1778" s="71">
        <f t="shared" si="524"/>
        <v>45915</v>
      </c>
    </row>
    <row r="1779" spans="1:19" x14ac:dyDescent="0.15">
      <c r="A1779" s="68">
        <f t="shared" si="508"/>
        <v>45900</v>
      </c>
      <c r="B1779" s="82" t="str">
        <f t="shared" ca="1" si="510"/>
        <v>n.d</v>
      </c>
      <c r="C1779" s="70">
        <f t="shared" si="511"/>
        <v>250</v>
      </c>
      <c r="D1779" s="11">
        <f ca="1">IF(A1779&lt;$B$1,VLOOKUP(A1779,[1]DI!$A$4:$B$15000,2),0)</f>
        <v>0</v>
      </c>
      <c r="E1779" s="70">
        <f t="shared" ca="1" si="512"/>
        <v>1</v>
      </c>
      <c r="F1779" s="70">
        <f ca="1">(TRUNC(PRODUCT($E$12:$E1778),16))</f>
        <v>1.540895129431</v>
      </c>
      <c r="G1779" s="70">
        <f t="shared" ca="1" si="513"/>
        <v>1.51134837969442</v>
      </c>
      <c r="H1779" s="70">
        <f t="shared" ca="1" si="514"/>
        <v>1.0195499299999999</v>
      </c>
      <c r="I1779" s="69">
        <f t="shared" si="509"/>
        <v>4.65E-2</v>
      </c>
      <c r="J1779" s="71">
        <f t="shared" si="515"/>
        <v>45733</v>
      </c>
      <c r="K1779" s="72">
        <f t="shared" si="516"/>
        <v>115</v>
      </c>
      <c r="L1779" s="73">
        <f t="shared" si="517"/>
        <v>116</v>
      </c>
      <c r="M1779" s="74">
        <f t="shared" si="518"/>
        <v>1.0211424099999999</v>
      </c>
      <c r="N1779" s="74">
        <f t="shared" ca="1" si="519"/>
        <v>1.0411056729999999</v>
      </c>
      <c r="O1779" s="73">
        <f t="shared" si="520"/>
        <v>0</v>
      </c>
      <c r="P1779" s="70">
        <f t="shared" ca="1" si="521"/>
        <v>10.276418250000001</v>
      </c>
      <c r="Q1779" s="70">
        <f t="shared" si="522"/>
        <v>0</v>
      </c>
      <c r="R1779" s="75" t="str">
        <f t="shared" si="523"/>
        <v>A+J=</v>
      </c>
      <c r="S1779" s="71">
        <f t="shared" si="524"/>
        <v>45915</v>
      </c>
    </row>
    <row r="1780" spans="1:19" x14ac:dyDescent="0.15">
      <c r="A1780" s="68">
        <f t="shared" si="508"/>
        <v>45901</v>
      </c>
      <c r="B1780" s="82" t="str">
        <f t="shared" ca="1" si="510"/>
        <v>n.d</v>
      </c>
      <c r="C1780" s="70">
        <f t="shared" si="511"/>
        <v>250</v>
      </c>
      <c r="D1780" s="11">
        <f ca="1">IF(A1780&lt;$B$1,VLOOKUP(A1780,[1]DI!$A$4:$B$15000,2),0)</f>
        <v>0</v>
      </c>
      <c r="E1780" s="70">
        <f t="shared" ca="1" si="512"/>
        <v>1</v>
      </c>
      <c r="F1780" s="70">
        <f ca="1">(TRUNC(PRODUCT($E$12:$E1779),16))</f>
        <v>1.540895129431</v>
      </c>
      <c r="G1780" s="70">
        <f t="shared" ca="1" si="513"/>
        <v>1.51134837969442</v>
      </c>
      <c r="H1780" s="70">
        <f t="shared" ca="1" si="514"/>
        <v>1.0195499299999999</v>
      </c>
      <c r="I1780" s="69">
        <f t="shared" si="509"/>
        <v>4.65E-2</v>
      </c>
      <c r="J1780" s="71">
        <f t="shared" si="515"/>
        <v>45733</v>
      </c>
      <c r="K1780" s="72">
        <f t="shared" si="516"/>
        <v>116</v>
      </c>
      <c r="L1780" s="73">
        <f t="shared" si="517"/>
        <v>116</v>
      </c>
      <c r="M1780" s="74">
        <f t="shared" si="518"/>
        <v>1.0211424099999999</v>
      </c>
      <c r="N1780" s="74">
        <f t="shared" ca="1" si="519"/>
        <v>1.0411056729999999</v>
      </c>
      <c r="O1780" s="73">
        <f t="shared" si="520"/>
        <v>0</v>
      </c>
      <c r="P1780" s="70">
        <f t="shared" ca="1" si="521"/>
        <v>10.276418250000001</v>
      </c>
      <c r="Q1780" s="70">
        <f t="shared" si="522"/>
        <v>0</v>
      </c>
      <c r="R1780" s="75" t="str">
        <f t="shared" si="523"/>
        <v>A+J=</v>
      </c>
      <c r="S1780" s="71">
        <f t="shared" si="524"/>
        <v>45915</v>
      </c>
    </row>
    <row r="1781" spans="1:19" x14ac:dyDescent="0.15">
      <c r="A1781" s="68">
        <f t="shared" si="508"/>
        <v>45902</v>
      </c>
      <c r="B1781" s="82" t="str">
        <f t="shared" ca="1" si="510"/>
        <v>n.d</v>
      </c>
      <c r="C1781" s="70">
        <f t="shared" si="511"/>
        <v>250</v>
      </c>
      <c r="D1781" s="11">
        <f ca="1">IF(A1781&lt;$B$1,VLOOKUP(A1781,[1]DI!$A$4:$B$15000,2),0)</f>
        <v>0</v>
      </c>
      <c r="E1781" s="70">
        <f t="shared" ca="1" si="512"/>
        <v>1</v>
      </c>
      <c r="F1781" s="70">
        <f ca="1">(TRUNC(PRODUCT($E$12:$E1780),16))</f>
        <v>1.540895129431</v>
      </c>
      <c r="G1781" s="70">
        <f t="shared" ca="1" si="513"/>
        <v>1.51134837969442</v>
      </c>
      <c r="H1781" s="70">
        <f t="shared" ca="1" si="514"/>
        <v>1.0195499299999999</v>
      </c>
      <c r="I1781" s="69">
        <f t="shared" si="509"/>
        <v>4.65E-2</v>
      </c>
      <c r="J1781" s="71">
        <f t="shared" si="515"/>
        <v>45733</v>
      </c>
      <c r="K1781" s="72">
        <f t="shared" si="516"/>
        <v>117</v>
      </c>
      <c r="L1781" s="73">
        <f t="shared" si="517"/>
        <v>117</v>
      </c>
      <c r="M1781" s="74">
        <f t="shared" si="518"/>
        <v>1.021326602</v>
      </c>
      <c r="N1781" s="74">
        <f t="shared" ca="1" si="519"/>
        <v>1.0412934659999999</v>
      </c>
      <c r="O1781" s="73">
        <f t="shared" si="520"/>
        <v>0</v>
      </c>
      <c r="P1781" s="70">
        <f t="shared" ca="1" si="521"/>
        <v>10.323366500000001</v>
      </c>
      <c r="Q1781" s="70">
        <f t="shared" si="522"/>
        <v>0</v>
      </c>
      <c r="R1781" s="75" t="str">
        <f t="shared" si="523"/>
        <v>A+J=</v>
      </c>
      <c r="S1781" s="71">
        <f t="shared" si="524"/>
        <v>45915</v>
      </c>
    </row>
    <row r="1782" spans="1:19" x14ac:dyDescent="0.15">
      <c r="A1782" s="68">
        <f t="shared" si="508"/>
        <v>45903</v>
      </c>
      <c r="B1782" s="82" t="str">
        <f t="shared" ca="1" si="510"/>
        <v>n.d</v>
      </c>
      <c r="C1782" s="70">
        <f t="shared" si="511"/>
        <v>250</v>
      </c>
      <c r="D1782" s="11">
        <f ca="1">IF(A1782&lt;$B$1,VLOOKUP(A1782,[1]DI!$A$4:$B$15000,2),0)</f>
        <v>0</v>
      </c>
      <c r="E1782" s="70">
        <f t="shared" ca="1" si="512"/>
        <v>1</v>
      </c>
      <c r="F1782" s="70">
        <f ca="1">(TRUNC(PRODUCT($E$12:$E1781),16))</f>
        <v>1.540895129431</v>
      </c>
      <c r="G1782" s="70">
        <f t="shared" ca="1" si="513"/>
        <v>1.51134837969442</v>
      </c>
      <c r="H1782" s="70">
        <f t="shared" ca="1" si="514"/>
        <v>1.0195499299999999</v>
      </c>
      <c r="I1782" s="69">
        <f t="shared" si="509"/>
        <v>4.65E-2</v>
      </c>
      <c r="J1782" s="71">
        <f t="shared" si="515"/>
        <v>45733</v>
      </c>
      <c r="K1782" s="72">
        <f t="shared" si="516"/>
        <v>118</v>
      </c>
      <c r="L1782" s="73">
        <f t="shared" si="517"/>
        <v>118</v>
      </c>
      <c r="M1782" s="74">
        <f t="shared" si="518"/>
        <v>1.021510827</v>
      </c>
      <c r="N1782" s="74">
        <f t="shared" ca="1" si="519"/>
        <v>1.0414812920000001</v>
      </c>
      <c r="O1782" s="73">
        <f t="shared" si="520"/>
        <v>0</v>
      </c>
      <c r="P1782" s="70">
        <f t="shared" ca="1" si="521"/>
        <v>10.370323000000001</v>
      </c>
      <c r="Q1782" s="70">
        <f t="shared" si="522"/>
        <v>0</v>
      </c>
      <c r="R1782" s="75" t="str">
        <f t="shared" si="523"/>
        <v>A+J=</v>
      </c>
      <c r="S1782" s="71">
        <f t="shared" si="524"/>
        <v>45915</v>
      </c>
    </row>
    <row r="1783" spans="1:19" x14ac:dyDescent="0.15">
      <c r="A1783" s="68">
        <f t="shared" si="508"/>
        <v>45904</v>
      </c>
      <c r="B1783" s="82" t="str">
        <f t="shared" ca="1" si="510"/>
        <v>n.d</v>
      </c>
      <c r="C1783" s="70">
        <f t="shared" si="511"/>
        <v>250</v>
      </c>
      <c r="D1783" s="11">
        <f ca="1">IF(A1783&lt;$B$1,VLOOKUP(A1783,[1]DI!$A$4:$B$15000,2),0)</f>
        <v>0</v>
      </c>
      <c r="E1783" s="70">
        <f t="shared" ca="1" si="512"/>
        <v>1</v>
      </c>
      <c r="F1783" s="70">
        <f ca="1">(TRUNC(PRODUCT($E$12:$E1782),16))</f>
        <v>1.540895129431</v>
      </c>
      <c r="G1783" s="70">
        <f t="shared" ca="1" si="513"/>
        <v>1.51134837969442</v>
      </c>
      <c r="H1783" s="70">
        <f t="shared" ca="1" si="514"/>
        <v>1.0195499299999999</v>
      </c>
      <c r="I1783" s="69">
        <f t="shared" si="509"/>
        <v>4.65E-2</v>
      </c>
      <c r="J1783" s="71">
        <f t="shared" si="515"/>
        <v>45733</v>
      </c>
      <c r="K1783" s="72">
        <f t="shared" si="516"/>
        <v>119</v>
      </c>
      <c r="L1783" s="73">
        <f t="shared" si="517"/>
        <v>119</v>
      </c>
      <c r="M1783" s="74">
        <f t="shared" si="518"/>
        <v>1.0216950849999999</v>
      </c>
      <c r="N1783" s="74">
        <f t="shared" ca="1" si="519"/>
        <v>1.0416691520000001</v>
      </c>
      <c r="O1783" s="73">
        <f t="shared" si="520"/>
        <v>0</v>
      </c>
      <c r="P1783" s="70">
        <f t="shared" ca="1" si="521"/>
        <v>10.417287999999999</v>
      </c>
      <c r="Q1783" s="70">
        <f t="shared" si="522"/>
        <v>0</v>
      </c>
      <c r="R1783" s="75" t="str">
        <f t="shared" si="523"/>
        <v>A+J=</v>
      </c>
      <c r="S1783" s="71">
        <f t="shared" si="524"/>
        <v>45915</v>
      </c>
    </row>
    <row r="1784" spans="1:19" x14ac:dyDescent="0.15">
      <c r="A1784" s="68">
        <f t="shared" si="508"/>
        <v>45905</v>
      </c>
      <c r="B1784" s="82" t="str">
        <f t="shared" ca="1" si="510"/>
        <v>n.d</v>
      </c>
      <c r="C1784" s="70">
        <f t="shared" si="511"/>
        <v>250</v>
      </c>
      <c r="D1784" s="11">
        <f ca="1">IF(A1784&lt;$B$1,VLOOKUP(A1784,[1]DI!$A$4:$B$15000,2),0)</f>
        <v>0</v>
      </c>
      <c r="E1784" s="70">
        <f t="shared" ca="1" si="512"/>
        <v>1</v>
      </c>
      <c r="F1784" s="70">
        <f ca="1">(TRUNC(PRODUCT($E$12:$E1783),16))</f>
        <v>1.540895129431</v>
      </c>
      <c r="G1784" s="70">
        <f t="shared" ca="1" si="513"/>
        <v>1.51134837969442</v>
      </c>
      <c r="H1784" s="70">
        <f t="shared" ca="1" si="514"/>
        <v>1.0195499299999999</v>
      </c>
      <c r="I1784" s="69">
        <f t="shared" si="509"/>
        <v>4.65E-2</v>
      </c>
      <c r="J1784" s="71">
        <f t="shared" si="515"/>
        <v>45733</v>
      </c>
      <c r="K1784" s="72">
        <f t="shared" si="516"/>
        <v>120</v>
      </c>
      <c r="L1784" s="73">
        <f t="shared" si="517"/>
        <v>120</v>
      </c>
      <c r="M1784" s="74">
        <f t="shared" si="518"/>
        <v>1.0218793770000001</v>
      </c>
      <c r="N1784" s="74">
        <f t="shared" ca="1" si="519"/>
        <v>1.0418570469999999</v>
      </c>
      <c r="O1784" s="73">
        <f t="shared" si="520"/>
        <v>0</v>
      </c>
      <c r="P1784" s="70">
        <f t="shared" ca="1" si="521"/>
        <v>10.46426175</v>
      </c>
      <c r="Q1784" s="70">
        <f t="shared" si="522"/>
        <v>0</v>
      </c>
      <c r="R1784" s="75" t="str">
        <f t="shared" si="523"/>
        <v>A+J=</v>
      </c>
      <c r="S1784" s="71">
        <f t="shared" si="524"/>
        <v>45915</v>
      </c>
    </row>
    <row r="1785" spans="1:19" x14ac:dyDescent="0.15">
      <c r="A1785" s="68">
        <f t="shared" si="508"/>
        <v>45906</v>
      </c>
      <c r="B1785" s="82" t="str">
        <f t="shared" ca="1" si="510"/>
        <v>n.d</v>
      </c>
      <c r="C1785" s="70">
        <f t="shared" si="511"/>
        <v>250</v>
      </c>
      <c r="D1785" s="11">
        <f ca="1">IF(A1785&lt;$B$1,VLOOKUP(A1785,[1]DI!$A$4:$B$15000,2),0)</f>
        <v>0</v>
      </c>
      <c r="E1785" s="70">
        <f t="shared" ca="1" si="512"/>
        <v>1</v>
      </c>
      <c r="F1785" s="70">
        <f ca="1">(TRUNC(PRODUCT($E$12:$E1784),16))</f>
        <v>1.540895129431</v>
      </c>
      <c r="G1785" s="70">
        <f t="shared" ca="1" si="513"/>
        <v>1.51134837969442</v>
      </c>
      <c r="H1785" s="70">
        <f t="shared" ca="1" si="514"/>
        <v>1.0195499299999999</v>
      </c>
      <c r="I1785" s="69">
        <f t="shared" si="509"/>
        <v>4.65E-2</v>
      </c>
      <c r="J1785" s="71">
        <f t="shared" si="515"/>
        <v>45733</v>
      </c>
      <c r="K1785" s="72">
        <f t="shared" si="516"/>
        <v>120</v>
      </c>
      <c r="L1785" s="73">
        <f t="shared" si="517"/>
        <v>121</v>
      </c>
      <c r="M1785" s="74">
        <f t="shared" si="518"/>
        <v>1.0220637020000001</v>
      </c>
      <c r="N1785" s="74">
        <f t="shared" ca="1" si="519"/>
        <v>1.0420449759999999</v>
      </c>
      <c r="O1785" s="73">
        <f t="shared" si="520"/>
        <v>0</v>
      </c>
      <c r="P1785" s="70">
        <f t="shared" ca="1" si="521"/>
        <v>10.511244</v>
      </c>
      <c r="Q1785" s="70">
        <f t="shared" si="522"/>
        <v>0</v>
      </c>
      <c r="R1785" s="75" t="str">
        <f t="shared" si="523"/>
        <v>A+J=</v>
      </c>
      <c r="S1785" s="71">
        <f t="shared" si="524"/>
        <v>45915</v>
      </c>
    </row>
    <row r="1786" spans="1:19" x14ac:dyDescent="0.15">
      <c r="A1786" s="68">
        <f t="shared" si="508"/>
        <v>45907</v>
      </c>
      <c r="B1786" s="82" t="str">
        <f t="shared" ca="1" si="510"/>
        <v>n.d</v>
      </c>
      <c r="C1786" s="70">
        <f t="shared" si="511"/>
        <v>250</v>
      </c>
      <c r="D1786" s="11">
        <f ca="1">IF(A1786&lt;$B$1,VLOOKUP(A1786,[1]DI!$A$4:$B$15000,2),0)</f>
        <v>0</v>
      </c>
      <c r="E1786" s="70">
        <f t="shared" ca="1" si="512"/>
        <v>1</v>
      </c>
      <c r="F1786" s="70">
        <f ca="1">(TRUNC(PRODUCT($E$12:$E1785),16))</f>
        <v>1.540895129431</v>
      </c>
      <c r="G1786" s="70">
        <f t="shared" ca="1" si="513"/>
        <v>1.51134837969442</v>
      </c>
      <c r="H1786" s="70">
        <f t="shared" ca="1" si="514"/>
        <v>1.0195499299999999</v>
      </c>
      <c r="I1786" s="69">
        <f t="shared" si="509"/>
        <v>4.65E-2</v>
      </c>
      <c r="J1786" s="71">
        <f t="shared" si="515"/>
        <v>45733</v>
      </c>
      <c r="K1786" s="72">
        <f t="shared" si="516"/>
        <v>120</v>
      </c>
      <c r="L1786" s="73">
        <f t="shared" si="517"/>
        <v>121</v>
      </c>
      <c r="M1786" s="74">
        <f t="shared" si="518"/>
        <v>1.0220637020000001</v>
      </c>
      <c r="N1786" s="74">
        <f t="shared" ca="1" si="519"/>
        <v>1.0420449759999999</v>
      </c>
      <c r="O1786" s="73">
        <f t="shared" si="520"/>
        <v>0</v>
      </c>
      <c r="P1786" s="70">
        <f t="shared" ca="1" si="521"/>
        <v>10.511244</v>
      </c>
      <c r="Q1786" s="70">
        <f t="shared" si="522"/>
        <v>0</v>
      </c>
      <c r="R1786" s="75" t="str">
        <f t="shared" si="523"/>
        <v>A+J=</v>
      </c>
      <c r="S1786" s="71">
        <f t="shared" si="524"/>
        <v>45915</v>
      </c>
    </row>
    <row r="1787" spans="1:19" x14ac:dyDescent="0.15">
      <c r="A1787" s="68">
        <f t="shared" si="508"/>
        <v>45908</v>
      </c>
      <c r="B1787" s="82" t="str">
        <f t="shared" ca="1" si="510"/>
        <v>n.d</v>
      </c>
      <c r="C1787" s="70">
        <f t="shared" si="511"/>
        <v>250</v>
      </c>
      <c r="D1787" s="11">
        <f ca="1">IF(A1787&lt;$B$1,VLOOKUP(A1787,[1]DI!$A$4:$B$15000,2),0)</f>
        <v>0</v>
      </c>
      <c r="E1787" s="70">
        <f t="shared" ca="1" si="512"/>
        <v>1</v>
      </c>
      <c r="F1787" s="70">
        <f ca="1">(TRUNC(PRODUCT($E$12:$E1786),16))</f>
        <v>1.540895129431</v>
      </c>
      <c r="G1787" s="70">
        <f t="shared" ca="1" si="513"/>
        <v>1.51134837969442</v>
      </c>
      <c r="H1787" s="70">
        <f t="shared" ca="1" si="514"/>
        <v>1.0195499299999999</v>
      </c>
      <c r="I1787" s="69">
        <f t="shared" si="509"/>
        <v>4.65E-2</v>
      </c>
      <c r="J1787" s="71">
        <f t="shared" si="515"/>
        <v>45733</v>
      </c>
      <c r="K1787" s="72">
        <f t="shared" si="516"/>
        <v>121</v>
      </c>
      <c r="L1787" s="73">
        <f t="shared" si="517"/>
        <v>121</v>
      </c>
      <c r="M1787" s="74">
        <f t="shared" si="518"/>
        <v>1.0220637020000001</v>
      </c>
      <c r="N1787" s="74">
        <f t="shared" ca="1" si="519"/>
        <v>1.0420449759999999</v>
      </c>
      <c r="O1787" s="73">
        <f t="shared" si="520"/>
        <v>0</v>
      </c>
      <c r="P1787" s="70">
        <f t="shared" ca="1" si="521"/>
        <v>10.511244</v>
      </c>
      <c r="Q1787" s="70">
        <f t="shared" si="522"/>
        <v>0</v>
      </c>
      <c r="R1787" s="75" t="str">
        <f t="shared" si="523"/>
        <v>A+J=</v>
      </c>
      <c r="S1787" s="71">
        <f t="shared" si="524"/>
        <v>45915</v>
      </c>
    </row>
    <row r="1788" spans="1:19" x14ac:dyDescent="0.15">
      <c r="A1788" s="68">
        <f t="shared" si="508"/>
        <v>45909</v>
      </c>
      <c r="B1788" s="82" t="str">
        <f t="shared" ca="1" si="510"/>
        <v>n.d</v>
      </c>
      <c r="C1788" s="70">
        <f t="shared" si="511"/>
        <v>250</v>
      </c>
      <c r="D1788" s="11">
        <f ca="1">IF(A1788&lt;$B$1,VLOOKUP(A1788,[1]DI!$A$4:$B$15000,2),0)</f>
        <v>0</v>
      </c>
      <c r="E1788" s="70">
        <f t="shared" ca="1" si="512"/>
        <v>1</v>
      </c>
      <c r="F1788" s="70">
        <f ca="1">(TRUNC(PRODUCT($E$12:$E1787),16))</f>
        <v>1.540895129431</v>
      </c>
      <c r="G1788" s="70">
        <f t="shared" ca="1" si="513"/>
        <v>1.51134837969442</v>
      </c>
      <c r="H1788" s="70">
        <f t="shared" ca="1" si="514"/>
        <v>1.0195499299999999</v>
      </c>
      <c r="I1788" s="69">
        <f t="shared" si="509"/>
        <v>4.65E-2</v>
      </c>
      <c r="J1788" s="71">
        <f t="shared" si="515"/>
        <v>45733</v>
      </c>
      <c r="K1788" s="72">
        <f t="shared" si="516"/>
        <v>122</v>
      </c>
      <c r="L1788" s="73">
        <f t="shared" si="517"/>
        <v>122</v>
      </c>
      <c r="M1788" s="74">
        <f t="shared" si="518"/>
        <v>1.0222480599999999</v>
      </c>
      <c r="N1788" s="74">
        <f t="shared" ca="1" si="519"/>
        <v>1.0422329379999999</v>
      </c>
      <c r="O1788" s="73">
        <f t="shared" si="520"/>
        <v>0</v>
      </c>
      <c r="P1788" s="70">
        <f t="shared" ca="1" si="521"/>
        <v>10.558234499999999</v>
      </c>
      <c r="Q1788" s="70">
        <f t="shared" si="522"/>
        <v>0</v>
      </c>
      <c r="R1788" s="75" t="str">
        <f t="shared" si="523"/>
        <v>A+J=</v>
      </c>
      <c r="S1788" s="71">
        <f t="shared" si="524"/>
        <v>45915</v>
      </c>
    </row>
    <row r="1789" spans="1:19" x14ac:dyDescent="0.15">
      <c r="A1789" s="68">
        <f t="shared" si="508"/>
        <v>45910</v>
      </c>
      <c r="B1789" s="82" t="str">
        <f t="shared" ca="1" si="510"/>
        <v>n.d</v>
      </c>
      <c r="C1789" s="70">
        <f t="shared" si="511"/>
        <v>250</v>
      </c>
      <c r="D1789" s="11">
        <f ca="1">IF(A1789&lt;$B$1,VLOOKUP(A1789,[1]DI!$A$4:$B$15000,2),0)</f>
        <v>0</v>
      </c>
      <c r="E1789" s="70">
        <f t="shared" ca="1" si="512"/>
        <v>1</v>
      </c>
      <c r="F1789" s="70">
        <f ca="1">(TRUNC(PRODUCT($E$12:$E1788),16))</f>
        <v>1.540895129431</v>
      </c>
      <c r="G1789" s="70">
        <f t="shared" ca="1" si="513"/>
        <v>1.51134837969442</v>
      </c>
      <c r="H1789" s="70">
        <f t="shared" ca="1" si="514"/>
        <v>1.0195499299999999</v>
      </c>
      <c r="I1789" s="69">
        <f t="shared" si="509"/>
        <v>4.65E-2</v>
      </c>
      <c r="J1789" s="71">
        <f t="shared" si="515"/>
        <v>45733</v>
      </c>
      <c r="K1789" s="72">
        <f t="shared" si="516"/>
        <v>123</v>
      </c>
      <c r="L1789" s="73">
        <f t="shared" si="517"/>
        <v>123</v>
      </c>
      <c r="M1789" s="74">
        <f t="shared" si="518"/>
        <v>1.0224324520000001</v>
      </c>
      <c r="N1789" s="74">
        <f t="shared" ca="1" si="519"/>
        <v>1.042420935</v>
      </c>
      <c r="O1789" s="73">
        <f t="shared" si="520"/>
        <v>0</v>
      </c>
      <c r="P1789" s="70">
        <f t="shared" ca="1" si="521"/>
        <v>10.60523375</v>
      </c>
      <c r="Q1789" s="70">
        <f t="shared" si="522"/>
        <v>0</v>
      </c>
      <c r="R1789" s="75" t="str">
        <f t="shared" si="523"/>
        <v>A+J=</v>
      </c>
      <c r="S1789" s="71">
        <f t="shared" si="524"/>
        <v>45915</v>
      </c>
    </row>
    <row r="1790" spans="1:19" x14ac:dyDescent="0.15">
      <c r="A1790" s="68">
        <f t="shared" si="508"/>
        <v>45911</v>
      </c>
      <c r="B1790" s="82" t="str">
        <f t="shared" ca="1" si="510"/>
        <v>n.d</v>
      </c>
      <c r="C1790" s="70">
        <f t="shared" si="511"/>
        <v>250</v>
      </c>
      <c r="D1790" s="11">
        <f ca="1">IF(A1790&lt;$B$1,VLOOKUP(A1790,[1]DI!$A$4:$B$15000,2),0)</f>
        <v>0</v>
      </c>
      <c r="E1790" s="70">
        <f t="shared" ca="1" si="512"/>
        <v>1</v>
      </c>
      <c r="F1790" s="70">
        <f ca="1">(TRUNC(PRODUCT($E$12:$E1789),16))</f>
        <v>1.540895129431</v>
      </c>
      <c r="G1790" s="70">
        <f t="shared" ca="1" si="513"/>
        <v>1.51134837969442</v>
      </c>
      <c r="H1790" s="70">
        <f t="shared" ca="1" si="514"/>
        <v>1.0195499299999999</v>
      </c>
      <c r="I1790" s="69">
        <f t="shared" si="509"/>
        <v>4.65E-2</v>
      </c>
      <c r="J1790" s="71">
        <f t="shared" si="515"/>
        <v>45733</v>
      </c>
      <c r="K1790" s="72">
        <f t="shared" si="516"/>
        <v>124</v>
      </c>
      <c r="L1790" s="73">
        <f t="shared" si="517"/>
        <v>124</v>
      </c>
      <c r="M1790" s="74">
        <f t="shared" si="518"/>
        <v>1.0226168769999999</v>
      </c>
      <c r="N1790" s="74">
        <f t="shared" ca="1" si="519"/>
        <v>1.0426089650000001</v>
      </c>
      <c r="O1790" s="73">
        <f t="shared" si="520"/>
        <v>0</v>
      </c>
      <c r="P1790" s="70">
        <f t="shared" ca="1" si="521"/>
        <v>10.652241249999999</v>
      </c>
      <c r="Q1790" s="70">
        <f t="shared" si="522"/>
        <v>0</v>
      </c>
      <c r="R1790" s="75" t="str">
        <f t="shared" si="523"/>
        <v>A+J=</v>
      </c>
      <c r="S1790" s="71">
        <f t="shared" si="524"/>
        <v>45915</v>
      </c>
    </row>
    <row r="1791" spans="1:19" x14ac:dyDescent="0.15">
      <c r="A1791" s="68">
        <f t="shared" si="508"/>
        <v>45912</v>
      </c>
      <c r="B1791" s="82" t="str">
        <f t="shared" ca="1" si="510"/>
        <v>n.d</v>
      </c>
      <c r="C1791" s="70">
        <f t="shared" si="511"/>
        <v>250</v>
      </c>
      <c r="D1791" s="11">
        <f ca="1">IF(A1791&lt;$B$1,VLOOKUP(A1791,[1]DI!$A$4:$B$15000,2),0)</f>
        <v>0</v>
      </c>
      <c r="E1791" s="70">
        <f t="shared" ca="1" si="512"/>
        <v>1</v>
      </c>
      <c r="F1791" s="70">
        <f ca="1">(TRUNC(PRODUCT($E$12:$E1790),16))</f>
        <v>1.540895129431</v>
      </c>
      <c r="G1791" s="70">
        <f t="shared" ca="1" si="513"/>
        <v>1.51134837969442</v>
      </c>
      <c r="H1791" s="70">
        <f t="shared" ca="1" si="514"/>
        <v>1.0195499299999999</v>
      </c>
      <c r="I1791" s="69">
        <f t="shared" si="509"/>
        <v>4.65E-2</v>
      </c>
      <c r="J1791" s="71">
        <f t="shared" si="515"/>
        <v>45733</v>
      </c>
      <c r="K1791" s="72">
        <f t="shared" si="516"/>
        <v>125</v>
      </c>
      <c r="L1791" s="73">
        <f t="shared" si="517"/>
        <v>125</v>
      </c>
      <c r="M1791" s="74">
        <f t="shared" si="518"/>
        <v>1.022801335</v>
      </c>
      <c r="N1791" s="74">
        <f t="shared" ca="1" si="519"/>
        <v>1.04279703</v>
      </c>
      <c r="O1791" s="73">
        <f t="shared" si="520"/>
        <v>0</v>
      </c>
      <c r="P1791" s="70">
        <f t="shared" ca="1" si="521"/>
        <v>10.6992575</v>
      </c>
      <c r="Q1791" s="70">
        <f t="shared" si="522"/>
        <v>0</v>
      </c>
      <c r="R1791" s="75" t="str">
        <f t="shared" si="523"/>
        <v>A+J=</v>
      </c>
      <c r="S1791" s="71">
        <f t="shared" si="524"/>
        <v>45915</v>
      </c>
    </row>
    <row r="1792" spans="1:19" x14ac:dyDescent="0.15">
      <c r="A1792" s="68">
        <f t="shared" si="508"/>
        <v>45913</v>
      </c>
      <c r="B1792" s="82" t="str">
        <f t="shared" ca="1" si="510"/>
        <v>n.d</v>
      </c>
      <c r="C1792" s="70">
        <f t="shared" si="511"/>
        <v>250</v>
      </c>
      <c r="D1792" s="11">
        <f ca="1">IF(A1792&lt;$B$1,VLOOKUP(A1792,[1]DI!$A$4:$B$15000,2),0)</f>
        <v>0</v>
      </c>
      <c r="E1792" s="70">
        <f t="shared" ca="1" si="512"/>
        <v>1</v>
      </c>
      <c r="F1792" s="70">
        <f ca="1">(TRUNC(PRODUCT($E$12:$E1791),16))</f>
        <v>1.540895129431</v>
      </c>
      <c r="G1792" s="70">
        <f t="shared" ca="1" si="513"/>
        <v>1.51134837969442</v>
      </c>
      <c r="H1792" s="70">
        <f t="shared" ca="1" si="514"/>
        <v>1.0195499299999999</v>
      </c>
      <c r="I1792" s="69">
        <f t="shared" si="509"/>
        <v>4.65E-2</v>
      </c>
      <c r="J1792" s="71">
        <f t="shared" si="515"/>
        <v>45733</v>
      </c>
      <c r="K1792" s="72">
        <f t="shared" si="516"/>
        <v>125</v>
      </c>
      <c r="L1792" s="73">
        <f t="shared" si="517"/>
        <v>126</v>
      </c>
      <c r="M1792" s="74">
        <f t="shared" si="518"/>
        <v>1.022985826</v>
      </c>
      <c r="N1792" s="74">
        <f t="shared" ca="1" si="519"/>
        <v>1.0429851269999999</v>
      </c>
      <c r="O1792" s="73">
        <f t="shared" si="520"/>
        <v>0</v>
      </c>
      <c r="P1792" s="70">
        <f t="shared" ca="1" si="521"/>
        <v>10.74628175</v>
      </c>
      <c r="Q1792" s="70">
        <f t="shared" si="522"/>
        <v>0</v>
      </c>
      <c r="R1792" s="75" t="str">
        <f t="shared" si="523"/>
        <v>A+J=</v>
      </c>
      <c r="S1792" s="71">
        <f t="shared" si="524"/>
        <v>45915</v>
      </c>
    </row>
    <row r="1793" spans="1:19" x14ac:dyDescent="0.15">
      <c r="A1793" s="68">
        <f t="shared" si="508"/>
        <v>45914</v>
      </c>
      <c r="B1793" s="82" t="str">
        <f t="shared" ca="1" si="510"/>
        <v>n.d</v>
      </c>
      <c r="C1793" s="70">
        <f t="shared" si="511"/>
        <v>250</v>
      </c>
      <c r="D1793" s="11">
        <f ca="1">IF(A1793&lt;$B$1,VLOOKUP(A1793,[1]DI!$A$4:$B$15000,2),0)</f>
        <v>0</v>
      </c>
      <c r="E1793" s="70">
        <f t="shared" ca="1" si="512"/>
        <v>1</v>
      </c>
      <c r="F1793" s="70">
        <f ca="1">(TRUNC(PRODUCT($E$12:$E1792),16))</f>
        <v>1.540895129431</v>
      </c>
      <c r="G1793" s="70">
        <f t="shared" ca="1" si="513"/>
        <v>1.51134837969442</v>
      </c>
      <c r="H1793" s="70">
        <f t="shared" ca="1" si="514"/>
        <v>1.0195499299999999</v>
      </c>
      <c r="I1793" s="69">
        <f t="shared" si="509"/>
        <v>4.65E-2</v>
      </c>
      <c r="J1793" s="71">
        <f t="shared" si="515"/>
        <v>45733</v>
      </c>
      <c r="K1793" s="72">
        <f t="shared" si="516"/>
        <v>125</v>
      </c>
      <c r="L1793" s="73">
        <f t="shared" si="517"/>
        <v>126</v>
      </c>
      <c r="M1793" s="74">
        <f t="shared" si="518"/>
        <v>1.022985826</v>
      </c>
      <c r="N1793" s="74">
        <f t="shared" ca="1" si="519"/>
        <v>1.0429851269999999</v>
      </c>
      <c r="O1793" s="73">
        <f t="shared" si="520"/>
        <v>0</v>
      </c>
      <c r="P1793" s="70">
        <f t="shared" ca="1" si="521"/>
        <v>10.74628175</v>
      </c>
      <c r="Q1793" s="70">
        <f t="shared" si="522"/>
        <v>0</v>
      </c>
      <c r="R1793" s="75" t="str">
        <f t="shared" si="523"/>
        <v>A+J=</v>
      </c>
      <c r="S1793" s="71">
        <f t="shared" si="524"/>
        <v>45915</v>
      </c>
    </row>
    <row r="1794" spans="1:19" x14ac:dyDescent="0.15">
      <c r="A1794" s="68">
        <f t="shared" si="508"/>
        <v>45915</v>
      </c>
      <c r="B1794" s="82" t="str">
        <f t="shared" ca="1" si="510"/>
        <v>n.d</v>
      </c>
      <c r="C1794" s="70">
        <f t="shared" si="511"/>
        <v>250</v>
      </c>
      <c r="D1794" s="11">
        <f ca="1">IF(A1794&lt;$B$1,VLOOKUP(A1794,[1]DI!$A$4:$B$15000,2),0)</f>
        <v>0</v>
      </c>
      <c r="E1794" s="70">
        <f t="shared" ca="1" si="512"/>
        <v>1</v>
      </c>
      <c r="F1794" s="70">
        <f ca="1">(TRUNC(PRODUCT($E$12:$E1793),16))</f>
        <v>1.540895129431</v>
      </c>
      <c r="G1794" s="70">
        <f t="shared" ca="1" si="513"/>
        <v>1.51134837969442</v>
      </c>
      <c r="H1794" s="70">
        <f t="shared" ca="1" si="514"/>
        <v>1.0195499299999999</v>
      </c>
      <c r="I1794" s="69">
        <f t="shared" si="509"/>
        <v>4.65E-2</v>
      </c>
      <c r="J1794" s="71">
        <f t="shared" si="515"/>
        <v>45733</v>
      </c>
      <c r="K1794" s="72">
        <f t="shared" si="516"/>
        <v>126</v>
      </c>
      <c r="L1794" s="73">
        <f t="shared" si="517"/>
        <v>126</v>
      </c>
      <c r="M1794" s="74">
        <f t="shared" si="518"/>
        <v>1.022985826</v>
      </c>
      <c r="N1794" s="74">
        <f t="shared" ca="1" si="519"/>
        <v>1.0429851269999999</v>
      </c>
      <c r="O1794" s="73">
        <f t="shared" si="520"/>
        <v>10</v>
      </c>
      <c r="P1794" s="70">
        <f t="shared" ca="1" si="521"/>
        <v>10.74628175</v>
      </c>
      <c r="Q1794" s="70">
        <f t="shared" si="522"/>
        <v>250</v>
      </c>
      <c r="R1794" s="75" t="str">
        <f t="shared" si="523"/>
        <v>A+J=</v>
      </c>
      <c r="S1794" s="71">
        <f t="shared" si="524"/>
        <v>45915</v>
      </c>
    </row>
    <row r="1795" spans="1:19" x14ac:dyDescent="0.15">
      <c r="A1795" s="68">
        <f t="shared" si="508"/>
        <v>45916</v>
      </c>
      <c r="B1795" s="82" t="str">
        <f t="shared" ca="1" si="510"/>
        <v>n.d</v>
      </c>
      <c r="C1795" s="70">
        <f t="shared" si="511"/>
        <v>0</v>
      </c>
      <c r="D1795" s="11">
        <f ca="1">IF(A1795&lt;$B$1,VLOOKUP(A1795,[1]DI!$A$4:$B$15000,2),0)</f>
        <v>0</v>
      </c>
      <c r="E1795" s="70">
        <f t="shared" ca="1" si="512"/>
        <v>1</v>
      </c>
      <c r="F1795" s="70">
        <f ca="1">(TRUNC(PRODUCT($E$12:$E1794),16))</f>
        <v>1.540895129431</v>
      </c>
      <c r="G1795" s="70">
        <f t="shared" ca="1" si="513"/>
        <v>1.540895129431</v>
      </c>
      <c r="H1795" s="70">
        <f t="shared" ca="1" si="514"/>
        <v>1</v>
      </c>
      <c r="I1795" s="69">
        <f t="shared" si="509"/>
        <v>4.65E-2</v>
      </c>
      <c r="J1795" s="71">
        <f t="shared" si="515"/>
        <v>45915</v>
      </c>
      <c r="K1795" s="72">
        <f t="shared" si="516"/>
        <v>1</v>
      </c>
      <c r="L1795" s="73">
        <f t="shared" si="517"/>
        <v>1</v>
      </c>
      <c r="M1795" s="74">
        <f t="shared" si="518"/>
        <v>1.000180378</v>
      </c>
      <c r="N1795" s="74">
        <f t="shared" ca="1" si="519"/>
        <v>1.000180378</v>
      </c>
      <c r="O1795" s="73">
        <f t="shared" si="520"/>
        <v>0</v>
      </c>
      <c r="P1795" s="70">
        <f t="shared" ca="1" si="521"/>
        <v>0</v>
      </c>
      <c r="Q1795" s="70">
        <f t="shared" si="522"/>
        <v>0</v>
      </c>
      <c r="R1795" s="75">
        <f t="shared" si="523"/>
        <v>0</v>
      </c>
      <c r="S1795" s="71">
        <f t="shared" si="524"/>
        <v>0</v>
      </c>
    </row>
    <row r="1796" spans="1:19" x14ac:dyDescent="0.15">
      <c r="A1796" s="68">
        <f t="shared" si="508"/>
        <v>45917</v>
      </c>
      <c r="B1796" s="82" t="str">
        <f t="shared" ca="1" si="510"/>
        <v>n.d</v>
      </c>
      <c r="C1796" s="70">
        <f t="shared" si="511"/>
        <v>0</v>
      </c>
      <c r="D1796" s="11">
        <f ca="1">IF(A1796&lt;$B$1,VLOOKUP(A1796,[1]DI!$A$4:$B$15000,2),0)</f>
        <v>0</v>
      </c>
      <c r="E1796" s="70">
        <f t="shared" ca="1" si="512"/>
        <v>1</v>
      </c>
      <c r="F1796" s="70">
        <f ca="1">(TRUNC(PRODUCT($E$12:$E1795),16))</f>
        <v>1.540895129431</v>
      </c>
      <c r="G1796" s="70">
        <f t="shared" ca="1" si="513"/>
        <v>1.540895129431</v>
      </c>
      <c r="H1796" s="70">
        <f t="shared" ca="1" si="514"/>
        <v>1</v>
      </c>
      <c r="I1796" s="69">
        <f t="shared" si="509"/>
        <v>4.65E-2</v>
      </c>
      <c r="J1796" s="71">
        <f t="shared" si="515"/>
        <v>45915</v>
      </c>
      <c r="K1796" s="72">
        <f t="shared" si="516"/>
        <v>2</v>
      </c>
      <c r="L1796" s="73">
        <f t="shared" si="517"/>
        <v>2</v>
      </c>
      <c r="M1796" s="74">
        <f t="shared" si="518"/>
        <v>1.0003607889999999</v>
      </c>
      <c r="N1796" s="74">
        <f t="shared" ca="1" si="519"/>
        <v>1.0003607889999999</v>
      </c>
      <c r="O1796" s="73">
        <f t="shared" si="520"/>
        <v>0</v>
      </c>
      <c r="P1796" s="70">
        <f t="shared" ca="1" si="521"/>
        <v>0</v>
      </c>
      <c r="Q1796" s="70">
        <f t="shared" si="522"/>
        <v>0</v>
      </c>
      <c r="R1796" s="75">
        <f t="shared" si="523"/>
        <v>0</v>
      </c>
      <c r="S1796" s="71">
        <f t="shared" si="524"/>
        <v>0</v>
      </c>
    </row>
    <row r="1797" spans="1:19" x14ac:dyDescent="0.15">
      <c r="A1797" s="68">
        <f t="shared" si="508"/>
        <v>45918</v>
      </c>
      <c r="B1797" s="82" t="str">
        <f t="shared" ca="1" si="510"/>
        <v>n.d</v>
      </c>
      <c r="C1797" s="70">
        <f t="shared" si="511"/>
        <v>0</v>
      </c>
      <c r="D1797" s="11">
        <f ca="1">IF(A1797&lt;$B$1,VLOOKUP(A1797,[1]DI!$A$4:$B$15000,2),0)</f>
        <v>0</v>
      </c>
      <c r="E1797" s="70">
        <f t="shared" ca="1" si="512"/>
        <v>1</v>
      </c>
      <c r="F1797" s="70">
        <f ca="1">(TRUNC(PRODUCT($E$12:$E1796),16))</f>
        <v>1.540895129431</v>
      </c>
      <c r="G1797" s="70">
        <f t="shared" ca="1" si="513"/>
        <v>1.540895129431</v>
      </c>
      <c r="H1797" s="70">
        <f t="shared" ca="1" si="514"/>
        <v>1</v>
      </c>
      <c r="I1797" s="69">
        <f t="shared" si="509"/>
        <v>4.65E-2</v>
      </c>
      <c r="J1797" s="71">
        <f t="shared" si="515"/>
        <v>45915</v>
      </c>
      <c r="K1797" s="72">
        <f t="shared" si="516"/>
        <v>3</v>
      </c>
      <c r="L1797" s="73">
        <f t="shared" si="517"/>
        <v>3</v>
      </c>
      <c r="M1797" s="74">
        <f t="shared" si="518"/>
        <v>1.0005412330000001</v>
      </c>
      <c r="N1797" s="74">
        <f t="shared" ca="1" si="519"/>
        <v>1.0005412330000001</v>
      </c>
      <c r="O1797" s="73">
        <f t="shared" si="520"/>
        <v>0</v>
      </c>
      <c r="P1797" s="70">
        <f t="shared" ca="1" si="521"/>
        <v>0</v>
      </c>
      <c r="Q1797" s="70">
        <f t="shared" si="522"/>
        <v>0</v>
      </c>
      <c r="R1797" s="75">
        <f t="shared" si="523"/>
        <v>0</v>
      </c>
      <c r="S1797" s="71">
        <f t="shared" si="524"/>
        <v>0</v>
      </c>
    </row>
    <row r="1798" spans="1:19" x14ac:dyDescent="0.15">
      <c r="A1798" s="68">
        <f t="shared" si="508"/>
        <v>45919</v>
      </c>
      <c r="B1798" s="82" t="str">
        <f t="shared" ca="1" si="510"/>
        <v>n.d</v>
      </c>
      <c r="C1798" s="70">
        <f t="shared" si="511"/>
        <v>0</v>
      </c>
      <c r="D1798" s="11">
        <f ca="1">IF(A1798&lt;$B$1,VLOOKUP(A1798,[1]DI!$A$4:$B$15000,2),0)</f>
        <v>0</v>
      </c>
      <c r="E1798" s="70">
        <f t="shared" ca="1" si="512"/>
        <v>1</v>
      </c>
      <c r="F1798" s="70">
        <f ca="1">(TRUNC(PRODUCT($E$12:$E1797),16))</f>
        <v>1.540895129431</v>
      </c>
      <c r="G1798" s="70">
        <f t="shared" ca="1" si="513"/>
        <v>1.540895129431</v>
      </c>
      <c r="H1798" s="70">
        <f t="shared" ca="1" si="514"/>
        <v>1</v>
      </c>
      <c r="I1798" s="69">
        <f t="shared" si="509"/>
        <v>4.65E-2</v>
      </c>
      <c r="J1798" s="71">
        <f t="shared" si="515"/>
        <v>45915</v>
      </c>
      <c r="K1798" s="72">
        <f t="shared" si="516"/>
        <v>4</v>
      </c>
      <c r="L1798" s="73">
        <f t="shared" si="517"/>
        <v>4</v>
      </c>
      <c r="M1798" s="74">
        <f t="shared" si="518"/>
        <v>1.000721709</v>
      </c>
      <c r="N1798" s="74">
        <f t="shared" ca="1" si="519"/>
        <v>1.000721709</v>
      </c>
      <c r="O1798" s="73">
        <f t="shared" si="520"/>
        <v>0</v>
      </c>
      <c r="P1798" s="70">
        <f t="shared" ca="1" si="521"/>
        <v>0</v>
      </c>
      <c r="Q1798" s="70">
        <f t="shared" si="522"/>
        <v>0</v>
      </c>
      <c r="R1798" s="75">
        <f t="shared" si="523"/>
        <v>0</v>
      </c>
      <c r="S1798" s="71">
        <f t="shared" si="524"/>
        <v>0</v>
      </c>
    </row>
    <row r="1799" spans="1:19" x14ac:dyDescent="0.15">
      <c r="A1799" s="68">
        <f t="shared" si="508"/>
        <v>45920</v>
      </c>
      <c r="B1799" s="82" t="str">
        <f t="shared" ca="1" si="510"/>
        <v>n.d</v>
      </c>
      <c r="C1799" s="70">
        <f t="shared" si="511"/>
        <v>0</v>
      </c>
      <c r="D1799" s="11">
        <f ca="1">IF(A1799&lt;$B$1,VLOOKUP(A1799,[1]DI!$A$4:$B$15000,2),0)</f>
        <v>0</v>
      </c>
      <c r="E1799" s="70">
        <f t="shared" ca="1" si="512"/>
        <v>1</v>
      </c>
      <c r="F1799" s="70">
        <f ca="1">(TRUNC(PRODUCT($E$12:$E1798),16))</f>
        <v>1.540895129431</v>
      </c>
      <c r="G1799" s="70">
        <f t="shared" ca="1" si="513"/>
        <v>1.540895129431</v>
      </c>
      <c r="H1799" s="70">
        <f t="shared" ca="1" si="514"/>
        <v>1</v>
      </c>
      <c r="I1799" s="69">
        <f t="shared" si="509"/>
        <v>4.65E-2</v>
      </c>
      <c r="J1799" s="71">
        <f t="shared" si="515"/>
        <v>45915</v>
      </c>
      <c r="K1799" s="72">
        <f t="shared" si="516"/>
        <v>4</v>
      </c>
      <c r="L1799" s="73">
        <f t="shared" si="517"/>
        <v>5</v>
      </c>
      <c r="M1799" s="74">
        <f t="shared" si="518"/>
        <v>1.000902218</v>
      </c>
      <c r="N1799" s="74">
        <f t="shared" ca="1" si="519"/>
        <v>1.000902218</v>
      </c>
      <c r="O1799" s="73">
        <f t="shared" si="520"/>
        <v>0</v>
      </c>
      <c r="P1799" s="70">
        <f t="shared" ca="1" si="521"/>
        <v>0</v>
      </c>
      <c r="Q1799" s="70">
        <f t="shared" si="522"/>
        <v>0</v>
      </c>
      <c r="R1799" s="75">
        <f t="shared" si="523"/>
        <v>0</v>
      </c>
      <c r="S1799" s="71">
        <f t="shared" si="524"/>
        <v>0</v>
      </c>
    </row>
    <row r="1800" spans="1:19" x14ac:dyDescent="0.15">
      <c r="A1800" s="68">
        <f t="shared" si="508"/>
        <v>45921</v>
      </c>
      <c r="B1800" s="82" t="str">
        <f t="shared" ca="1" si="510"/>
        <v>n.d</v>
      </c>
      <c r="C1800" s="70">
        <f t="shared" si="511"/>
        <v>0</v>
      </c>
      <c r="D1800" s="11">
        <f ca="1">IF(A1800&lt;$B$1,VLOOKUP(A1800,[1]DI!$A$4:$B$15000,2),0)</f>
        <v>0</v>
      </c>
      <c r="E1800" s="70">
        <f t="shared" ca="1" si="512"/>
        <v>1</v>
      </c>
      <c r="F1800" s="70">
        <f ca="1">(TRUNC(PRODUCT($E$12:$E1799),16))</f>
        <v>1.540895129431</v>
      </c>
      <c r="G1800" s="70">
        <f t="shared" ca="1" si="513"/>
        <v>1.540895129431</v>
      </c>
      <c r="H1800" s="70">
        <f t="shared" ca="1" si="514"/>
        <v>1</v>
      </c>
      <c r="I1800" s="69">
        <f t="shared" si="509"/>
        <v>4.65E-2</v>
      </c>
      <c r="J1800" s="71">
        <f t="shared" si="515"/>
        <v>45915</v>
      </c>
      <c r="K1800" s="72">
        <f t="shared" si="516"/>
        <v>4</v>
      </c>
      <c r="L1800" s="73">
        <f t="shared" si="517"/>
        <v>5</v>
      </c>
      <c r="M1800" s="74">
        <f t="shared" si="518"/>
        <v>1.000902218</v>
      </c>
      <c r="N1800" s="74">
        <f t="shared" ca="1" si="519"/>
        <v>1.000902218</v>
      </c>
      <c r="O1800" s="73">
        <f t="shared" si="520"/>
        <v>0</v>
      </c>
      <c r="P1800" s="70">
        <f t="shared" ca="1" si="521"/>
        <v>0</v>
      </c>
      <c r="Q1800" s="70">
        <f t="shared" si="522"/>
        <v>0</v>
      </c>
      <c r="R1800" s="75">
        <f t="shared" si="523"/>
        <v>0</v>
      </c>
      <c r="S1800" s="71">
        <f t="shared" si="524"/>
        <v>0</v>
      </c>
    </row>
    <row r="1801" spans="1:19" x14ac:dyDescent="0.15">
      <c r="A1801" s="68">
        <f t="shared" si="508"/>
        <v>45922</v>
      </c>
      <c r="B1801" s="82" t="str">
        <f t="shared" ca="1" si="510"/>
        <v>n.d</v>
      </c>
      <c r="C1801" s="70">
        <f t="shared" si="511"/>
        <v>0</v>
      </c>
      <c r="D1801" s="11">
        <f ca="1">IF(A1801&lt;$B$1,VLOOKUP(A1801,[1]DI!$A$4:$B$15000,2),0)</f>
        <v>0</v>
      </c>
      <c r="E1801" s="70">
        <f t="shared" ca="1" si="512"/>
        <v>1</v>
      </c>
      <c r="F1801" s="70">
        <f ca="1">(TRUNC(PRODUCT($E$12:$E1800),16))</f>
        <v>1.540895129431</v>
      </c>
      <c r="G1801" s="70">
        <f t="shared" ca="1" si="513"/>
        <v>1.540895129431</v>
      </c>
      <c r="H1801" s="70">
        <f t="shared" ca="1" si="514"/>
        <v>1</v>
      </c>
      <c r="I1801" s="69">
        <f t="shared" si="509"/>
        <v>4.65E-2</v>
      </c>
      <c r="J1801" s="71">
        <f t="shared" si="515"/>
        <v>45915</v>
      </c>
      <c r="K1801" s="72">
        <f t="shared" si="516"/>
        <v>5</v>
      </c>
      <c r="L1801" s="73">
        <f t="shared" si="517"/>
        <v>5</v>
      </c>
      <c r="M1801" s="74">
        <f t="shared" si="518"/>
        <v>1.000902218</v>
      </c>
      <c r="N1801" s="74">
        <f t="shared" ca="1" si="519"/>
        <v>1.000902218</v>
      </c>
      <c r="O1801" s="73">
        <f t="shared" si="520"/>
        <v>0</v>
      </c>
      <c r="P1801" s="70">
        <f t="shared" ca="1" si="521"/>
        <v>0</v>
      </c>
      <c r="Q1801" s="70">
        <f t="shared" si="522"/>
        <v>0</v>
      </c>
      <c r="R1801" s="75">
        <f t="shared" si="523"/>
        <v>0</v>
      </c>
      <c r="S1801" s="71">
        <f t="shared" si="524"/>
        <v>0</v>
      </c>
    </row>
    <row r="1802" spans="1:19" x14ac:dyDescent="0.15">
      <c r="A1802" s="68">
        <f t="shared" si="508"/>
        <v>45923</v>
      </c>
      <c r="B1802" s="82" t="str">
        <f t="shared" ca="1" si="510"/>
        <v>n.d</v>
      </c>
      <c r="C1802" s="70">
        <f t="shared" si="511"/>
        <v>0</v>
      </c>
      <c r="D1802" s="11">
        <f ca="1">IF(A1802&lt;$B$1,VLOOKUP(A1802,[1]DI!$A$4:$B$15000,2),0)</f>
        <v>0</v>
      </c>
      <c r="E1802" s="70">
        <f t="shared" ca="1" si="512"/>
        <v>1</v>
      </c>
      <c r="F1802" s="70">
        <f ca="1">(TRUNC(PRODUCT($E$12:$E1801),16))</f>
        <v>1.540895129431</v>
      </c>
      <c r="G1802" s="70">
        <f t="shared" ca="1" si="513"/>
        <v>1.540895129431</v>
      </c>
      <c r="H1802" s="70">
        <f t="shared" ca="1" si="514"/>
        <v>1</v>
      </c>
      <c r="I1802" s="69">
        <f t="shared" si="509"/>
        <v>4.65E-2</v>
      </c>
      <c r="J1802" s="71">
        <f t="shared" si="515"/>
        <v>45915</v>
      </c>
      <c r="K1802" s="72">
        <f t="shared" si="516"/>
        <v>6</v>
      </c>
      <c r="L1802" s="73">
        <f t="shared" si="517"/>
        <v>6</v>
      </c>
      <c r="M1802" s="74">
        <f t="shared" si="518"/>
        <v>1.001082759</v>
      </c>
      <c r="N1802" s="74">
        <f t="shared" ca="1" si="519"/>
        <v>1.001082759</v>
      </c>
      <c r="O1802" s="73">
        <f t="shared" si="520"/>
        <v>0</v>
      </c>
      <c r="P1802" s="70">
        <f t="shared" ca="1" si="521"/>
        <v>0</v>
      </c>
      <c r="Q1802" s="70">
        <f t="shared" si="522"/>
        <v>0</v>
      </c>
      <c r="R1802" s="75">
        <f t="shared" si="523"/>
        <v>0</v>
      </c>
      <c r="S1802" s="71">
        <f t="shared" si="524"/>
        <v>0</v>
      </c>
    </row>
    <row r="1803" spans="1:19" x14ac:dyDescent="0.15">
      <c r="A1803" s="68">
        <f t="shared" si="508"/>
        <v>45924</v>
      </c>
      <c r="B1803" s="82" t="str">
        <f t="shared" ca="1" si="510"/>
        <v>n.d</v>
      </c>
      <c r="C1803" s="70">
        <f t="shared" si="511"/>
        <v>0</v>
      </c>
      <c r="D1803" s="11">
        <f ca="1">IF(A1803&lt;$B$1,VLOOKUP(A1803,[1]DI!$A$4:$B$15000,2),0)</f>
        <v>0</v>
      </c>
      <c r="E1803" s="70">
        <f t="shared" ca="1" si="512"/>
        <v>1</v>
      </c>
      <c r="F1803" s="70">
        <f ca="1">(TRUNC(PRODUCT($E$12:$E1802),16))</f>
        <v>1.540895129431</v>
      </c>
      <c r="G1803" s="70">
        <f t="shared" ca="1" si="513"/>
        <v>1.540895129431</v>
      </c>
      <c r="H1803" s="70">
        <f t="shared" ca="1" si="514"/>
        <v>1</v>
      </c>
      <c r="I1803" s="69">
        <f t="shared" si="509"/>
        <v>4.65E-2</v>
      </c>
      <c r="J1803" s="71">
        <f t="shared" si="515"/>
        <v>45915</v>
      </c>
      <c r="K1803" s="72">
        <f t="shared" si="516"/>
        <v>7</v>
      </c>
      <c r="L1803" s="73">
        <f t="shared" si="517"/>
        <v>7</v>
      </c>
      <c r="M1803" s="74">
        <f t="shared" si="518"/>
        <v>1.001263332</v>
      </c>
      <c r="N1803" s="74">
        <f t="shared" ca="1" si="519"/>
        <v>1.001263332</v>
      </c>
      <c r="O1803" s="73">
        <f t="shared" si="520"/>
        <v>0</v>
      </c>
      <c r="P1803" s="70">
        <f t="shared" ca="1" si="521"/>
        <v>0</v>
      </c>
      <c r="Q1803" s="70">
        <f t="shared" si="522"/>
        <v>0</v>
      </c>
      <c r="R1803" s="75">
        <f t="shared" si="523"/>
        <v>0</v>
      </c>
      <c r="S1803" s="71">
        <f t="shared" si="524"/>
        <v>0</v>
      </c>
    </row>
    <row r="1804" spans="1:19" x14ac:dyDescent="0.15">
      <c r="A1804" s="68">
        <f t="shared" si="508"/>
        <v>45925</v>
      </c>
      <c r="B1804" s="82" t="str">
        <f t="shared" ca="1" si="510"/>
        <v>n.d</v>
      </c>
      <c r="C1804" s="70">
        <f t="shared" si="511"/>
        <v>0</v>
      </c>
      <c r="D1804" s="11">
        <f ca="1">IF(A1804&lt;$B$1,VLOOKUP(A1804,[1]DI!$A$4:$B$15000,2),0)</f>
        <v>0</v>
      </c>
      <c r="E1804" s="70">
        <f t="shared" ca="1" si="512"/>
        <v>1</v>
      </c>
      <c r="F1804" s="70">
        <f ca="1">(TRUNC(PRODUCT($E$12:$E1803),16))</f>
        <v>1.540895129431</v>
      </c>
      <c r="G1804" s="70">
        <f t="shared" ca="1" si="513"/>
        <v>1.540895129431</v>
      </c>
      <c r="H1804" s="70">
        <f t="shared" ca="1" si="514"/>
        <v>1</v>
      </c>
      <c r="I1804" s="69">
        <f t="shared" si="509"/>
        <v>4.65E-2</v>
      </c>
      <c r="J1804" s="71">
        <f t="shared" si="515"/>
        <v>45915</v>
      </c>
      <c r="K1804" s="72">
        <f t="shared" si="516"/>
        <v>8</v>
      </c>
      <c r="L1804" s="73">
        <f t="shared" si="517"/>
        <v>8</v>
      </c>
      <c r="M1804" s="74">
        <f t="shared" si="518"/>
        <v>1.0014439390000001</v>
      </c>
      <c r="N1804" s="74">
        <f t="shared" ca="1" si="519"/>
        <v>1.0014439390000001</v>
      </c>
      <c r="O1804" s="73">
        <f t="shared" si="520"/>
        <v>0</v>
      </c>
      <c r="P1804" s="70">
        <f t="shared" ca="1" si="521"/>
        <v>0</v>
      </c>
      <c r="Q1804" s="70">
        <f t="shared" si="522"/>
        <v>0</v>
      </c>
      <c r="R1804" s="75">
        <f t="shared" si="523"/>
        <v>0</v>
      </c>
      <c r="S1804" s="71">
        <f t="shared" si="524"/>
        <v>0</v>
      </c>
    </row>
    <row r="1805" spans="1:19" x14ac:dyDescent="0.15">
      <c r="A1805" s="68">
        <f t="shared" ref="A1805:A1808" si="525">(A1804+1)</f>
        <v>45926</v>
      </c>
      <c r="B1805" s="82" t="str">
        <f t="shared" ca="1" si="510"/>
        <v>n.d</v>
      </c>
      <c r="C1805" s="70">
        <f t="shared" si="511"/>
        <v>0</v>
      </c>
      <c r="D1805" s="11">
        <f ca="1">IF(A1805&lt;$B$1,VLOOKUP(A1805,[1]DI!$A$4:$B$15000,2),0)</f>
        <v>0</v>
      </c>
      <c r="E1805" s="70">
        <f t="shared" ca="1" si="512"/>
        <v>1</v>
      </c>
      <c r="F1805" s="70">
        <f ca="1">(TRUNC(PRODUCT($E$12:$E1804),16))</f>
        <v>1.540895129431</v>
      </c>
      <c r="G1805" s="70">
        <f t="shared" ca="1" si="513"/>
        <v>1.540895129431</v>
      </c>
      <c r="H1805" s="70">
        <f t="shared" ca="1" si="514"/>
        <v>1</v>
      </c>
      <c r="I1805" s="69">
        <f t="shared" ref="I1805:I1808" si="526">I1804</f>
        <v>4.65E-2</v>
      </c>
      <c r="J1805" s="71">
        <f t="shared" si="515"/>
        <v>45915</v>
      </c>
      <c r="K1805" s="72">
        <f t="shared" si="516"/>
        <v>9</v>
      </c>
      <c r="L1805" s="73">
        <f t="shared" si="517"/>
        <v>9</v>
      </c>
      <c r="M1805" s="74">
        <f t="shared" si="518"/>
        <v>1.0016245779999999</v>
      </c>
      <c r="N1805" s="74">
        <f t="shared" ca="1" si="519"/>
        <v>1.0016245779999999</v>
      </c>
      <c r="O1805" s="73">
        <f t="shared" si="520"/>
        <v>0</v>
      </c>
      <c r="P1805" s="70">
        <f t="shared" ca="1" si="521"/>
        <v>0</v>
      </c>
      <c r="Q1805" s="70">
        <f t="shared" si="522"/>
        <v>0</v>
      </c>
      <c r="R1805" s="75">
        <f t="shared" si="523"/>
        <v>0</v>
      </c>
      <c r="S1805" s="71">
        <f t="shared" si="524"/>
        <v>0</v>
      </c>
    </row>
    <row r="1806" spans="1:19" x14ac:dyDescent="0.15">
      <c r="A1806" s="68">
        <f t="shared" si="525"/>
        <v>45927</v>
      </c>
      <c r="B1806" s="82" t="str">
        <f t="shared" ca="1" si="510"/>
        <v>n.d</v>
      </c>
      <c r="C1806" s="70">
        <f t="shared" si="511"/>
        <v>0</v>
      </c>
      <c r="D1806" s="11">
        <f ca="1">IF(A1806&lt;$B$1,VLOOKUP(A1806,[1]DI!$A$4:$B$15000,2),0)</f>
        <v>0</v>
      </c>
      <c r="E1806" s="70">
        <f t="shared" ca="1" si="512"/>
        <v>1</v>
      </c>
      <c r="F1806" s="70">
        <f ca="1">(TRUNC(PRODUCT($E$12:$E1805),16))</f>
        <v>1.540895129431</v>
      </c>
      <c r="G1806" s="70">
        <f t="shared" ca="1" si="513"/>
        <v>1.540895129431</v>
      </c>
      <c r="H1806" s="70">
        <f t="shared" ca="1" si="514"/>
        <v>1</v>
      </c>
      <c r="I1806" s="69">
        <f t="shared" si="526"/>
        <v>4.65E-2</v>
      </c>
      <c r="J1806" s="71">
        <f t="shared" si="515"/>
        <v>45915</v>
      </c>
      <c r="K1806" s="72">
        <f t="shared" si="516"/>
        <v>9</v>
      </c>
      <c r="L1806" s="73">
        <f t="shared" si="517"/>
        <v>10</v>
      </c>
      <c r="M1806" s="74">
        <f t="shared" si="518"/>
        <v>1.001805249</v>
      </c>
      <c r="N1806" s="74">
        <f t="shared" ca="1" si="519"/>
        <v>1.001805249</v>
      </c>
      <c r="O1806" s="73">
        <f t="shared" si="520"/>
        <v>0</v>
      </c>
      <c r="P1806" s="70">
        <f t="shared" ca="1" si="521"/>
        <v>0</v>
      </c>
      <c r="Q1806" s="70">
        <f t="shared" si="522"/>
        <v>0</v>
      </c>
      <c r="R1806" s="75">
        <f t="shared" si="523"/>
        <v>0</v>
      </c>
      <c r="S1806" s="71">
        <f t="shared" si="524"/>
        <v>0</v>
      </c>
    </row>
    <row r="1807" spans="1:19" x14ac:dyDescent="0.15">
      <c r="A1807" s="68">
        <f t="shared" si="525"/>
        <v>45928</v>
      </c>
      <c r="B1807" s="82" t="str">
        <f t="shared" ca="1" si="510"/>
        <v>n.d</v>
      </c>
      <c r="C1807" s="70">
        <f t="shared" si="511"/>
        <v>0</v>
      </c>
      <c r="D1807" s="11">
        <f ca="1">IF(A1807&lt;$B$1,VLOOKUP(A1807,[1]DI!$A$4:$B$15000,2),0)</f>
        <v>0</v>
      </c>
      <c r="E1807" s="70">
        <f t="shared" ca="1" si="512"/>
        <v>1</v>
      </c>
      <c r="F1807" s="70">
        <f ca="1">(TRUNC(PRODUCT($E$12:$E1806),16))</f>
        <v>1.540895129431</v>
      </c>
      <c r="G1807" s="70">
        <f t="shared" ca="1" si="513"/>
        <v>1.540895129431</v>
      </c>
      <c r="H1807" s="70">
        <f t="shared" ca="1" si="514"/>
        <v>1</v>
      </c>
      <c r="I1807" s="69">
        <f t="shared" si="526"/>
        <v>4.65E-2</v>
      </c>
      <c r="J1807" s="71">
        <f t="shared" si="515"/>
        <v>45915</v>
      </c>
      <c r="K1807" s="72">
        <f t="shared" si="516"/>
        <v>9</v>
      </c>
      <c r="L1807" s="73">
        <f t="shared" si="517"/>
        <v>10</v>
      </c>
      <c r="M1807" s="74">
        <f t="shared" si="518"/>
        <v>1.001805249</v>
      </c>
      <c r="N1807" s="74">
        <f t="shared" ca="1" si="519"/>
        <v>1.001805249</v>
      </c>
      <c r="O1807" s="73">
        <f t="shared" si="520"/>
        <v>0</v>
      </c>
      <c r="P1807" s="70">
        <f t="shared" ca="1" si="521"/>
        <v>0</v>
      </c>
      <c r="Q1807" s="70">
        <f t="shared" si="522"/>
        <v>0</v>
      </c>
      <c r="R1807" s="75">
        <f t="shared" si="523"/>
        <v>0</v>
      </c>
      <c r="S1807" s="71">
        <f t="shared" si="524"/>
        <v>0</v>
      </c>
    </row>
    <row r="1808" spans="1:19" x14ac:dyDescent="0.15">
      <c r="A1808" s="68">
        <f t="shared" si="525"/>
        <v>45929</v>
      </c>
      <c r="B1808" s="82" t="str">
        <f t="shared" ca="1" si="510"/>
        <v>n.d</v>
      </c>
      <c r="C1808" s="70">
        <f t="shared" si="511"/>
        <v>0</v>
      </c>
      <c r="D1808" s="11">
        <f ca="1">IF(A1808&lt;$B$1,VLOOKUP(A1808,[1]DI!$A$4:$B$15000,2),0)</f>
        <v>0</v>
      </c>
      <c r="E1808" s="70">
        <f t="shared" ca="1" si="512"/>
        <v>1</v>
      </c>
      <c r="F1808" s="70">
        <f ca="1">(TRUNC(PRODUCT($E$12:$E1807),16))</f>
        <v>1.540895129431</v>
      </c>
      <c r="G1808" s="70">
        <f t="shared" ca="1" si="513"/>
        <v>1.540895129431</v>
      </c>
      <c r="H1808" s="70">
        <f t="shared" ca="1" si="514"/>
        <v>1</v>
      </c>
      <c r="I1808" s="69">
        <f t="shared" si="526"/>
        <v>4.65E-2</v>
      </c>
      <c r="J1808" s="71">
        <f t="shared" si="515"/>
        <v>45915</v>
      </c>
      <c r="K1808" s="72">
        <f t="shared" si="516"/>
        <v>10</v>
      </c>
      <c r="L1808" s="73">
        <f t="shared" si="517"/>
        <v>10</v>
      </c>
      <c r="M1808" s="74">
        <f t="shared" si="518"/>
        <v>1.001805249</v>
      </c>
      <c r="N1808" s="74">
        <f t="shared" ca="1" si="519"/>
        <v>1.001805249</v>
      </c>
      <c r="O1808" s="73">
        <f t="shared" si="520"/>
        <v>0</v>
      </c>
      <c r="P1808" s="70">
        <f t="shared" ca="1" si="521"/>
        <v>0</v>
      </c>
      <c r="Q1808" s="70">
        <f t="shared" si="522"/>
        <v>0</v>
      </c>
      <c r="R1808" s="75">
        <f t="shared" si="523"/>
        <v>0</v>
      </c>
      <c r="S1808" s="71">
        <f t="shared" si="524"/>
        <v>0</v>
      </c>
    </row>
    <row r="1809" spans="1:19" x14ac:dyDescent="0.15">
      <c r="A1809" s="68"/>
      <c r="B1809" s="82"/>
      <c r="C1809" s="70"/>
      <c r="D1809" s="69"/>
      <c r="E1809" s="70"/>
      <c r="F1809" s="70"/>
      <c r="G1809" s="70"/>
      <c r="H1809" s="70"/>
      <c r="I1809" s="69"/>
      <c r="J1809" s="71"/>
      <c r="K1809" s="72"/>
      <c r="L1809" s="73"/>
      <c r="M1809" s="74"/>
      <c r="N1809" s="74"/>
      <c r="O1809" s="73"/>
      <c r="P1809" s="70"/>
      <c r="Q1809" s="70"/>
      <c r="R1809" s="75"/>
      <c r="S1809" s="71"/>
    </row>
    <row r="1810" spans="1:19" x14ac:dyDescent="0.15">
      <c r="A1810" s="68"/>
      <c r="B1810" s="82"/>
      <c r="C1810" s="70"/>
      <c r="D1810" s="69"/>
      <c r="E1810" s="70"/>
      <c r="F1810" s="70"/>
      <c r="G1810" s="70"/>
      <c r="H1810" s="70"/>
      <c r="I1810" s="69"/>
      <c r="J1810" s="71"/>
      <c r="K1810" s="72"/>
      <c r="L1810" s="73"/>
      <c r="M1810" s="74"/>
      <c r="N1810" s="74"/>
      <c r="O1810" s="73"/>
      <c r="P1810" s="70"/>
      <c r="Q1810" s="70"/>
      <c r="R1810" s="75"/>
      <c r="S1810" s="71"/>
    </row>
    <row r="1811" spans="1:19" x14ac:dyDescent="0.15">
      <c r="A1811" s="68"/>
      <c r="B1811" s="82"/>
      <c r="C1811" s="70"/>
      <c r="D1811" s="69"/>
      <c r="E1811" s="70"/>
      <c r="F1811" s="70"/>
      <c r="G1811" s="70"/>
      <c r="H1811" s="70"/>
      <c r="I1811" s="69"/>
      <c r="J1811" s="71"/>
      <c r="K1811" s="72"/>
      <c r="L1811" s="73"/>
      <c r="M1811" s="74"/>
      <c r="N1811" s="74"/>
      <c r="O1811" s="73"/>
      <c r="P1811" s="70"/>
      <c r="Q1811" s="70"/>
      <c r="R1811" s="75"/>
      <c r="S1811" s="71"/>
    </row>
    <row r="1812" spans="1:19" x14ac:dyDescent="0.15">
      <c r="A1812" s="68"/>
      <c r="B1812" s="82"/>
      <c r="C1812" s="70"/>
      <c r="D1812" s="69"/>
      <c r="E1812" s="70"/>
      <c r="F1812" s="70"/>
      <c r="G1812" s="70"/>
      <c r="H1812" s="70"/>
      <c r="I1812" s="69"/>
      <c r="J1812" s="71"/>
      <c r="K1812" s="72"/>
      <c r="L1812" s="73"/>
      <c r="M1812" s="74"/>
      <c r="N1812" s="74"/>
      <c r="O1812" s="73"/>
      <c r="P1812" s="70"/>
      <c r="Q1812" s="70"/>
      <c r="R1812" s="75"/>
      <c r="S1812" s="71"/>
    </row>
    <row r="1813" spans="1:19" x14ac:dyDescent="0.15">
      <c r="A1813" s="68"/>
      <c r="B1813" s="82"/>
      <c r="C1813" s="70"/>
      <c r="D1813" s="69"/>
      <c r="E1813" s="70"/>
      <c r="F1813" s="70"/>
      <c r="G1813" s="70"/>
      <c r="H1813" s="70"/>
      <c r="I1813" s="69"/>
      <c r="J1813" s="71"/>
      <c r="K1813" s="72"/>
      <c r="L1813" s="73"/>
      <c r="M1813" s="74"/>
      <c r="N1813" s="74"/>
      <c r="O1813" s="73"/>
      <c r="P1813" s="70"/>
      <c r="Q1813" s="70"/>
      <c r="R1813" s="75"/>
      <c r="S1813" s="71"/>
    </row>
    <row r="1814" spans="1:19" x14ac:dyDescent="0.15">
      <c r="A1814" s="68"/>
      <c r="B1814" s="82"/>
      <c r="C1814" s="70"/>
      <c r="D1814" s="69"/>
      <c r="E1814" s="70"/>
      <c r="F1814" s="70"/>
      <c r="G1814" s="70"/>
      <c r="H1814" s="70"/>
      <c r="I1814" s="69"/>
      <c r="J1814" s="71"/>
      <c r="K1814" s="72"/>
      <c r="L1814" s="73"/>
      <c r="M1814" s="74"/>
      <c r="N1814" s="74"/>
      <c r="O1814" s="73"/>
      <c r="P1814" s="70"/>
      <c r="Q1814" s="70"/>
      <c r="R1814" s="75"/>
      <c r="S1814" s="71"/>
    </row>
    <row r="1815" spans="1:19" x14ac:dyDescent="0.15">
      <c r="A1815" s="68"/>
      <c r="B1815" s="82"/>
      <c r="C1815" s="70"/>
      <c r="D1815" s="69"/>
      <c r="E1815" s="70"/>
      <c r="F1815" s="70"/>
      <c r="G1815" s="70"/>
      <c r="H1815" s="70"/>
      <c r="I1815" s="69"/>
      <c r="J1815" s="71"/>
      <c r="K1815" s="72"/>
      <c r="L1815" s="73"/>
      <c r="M1815" s="74"/>
      <c r="N1815" s="74"/>
      <c r="O1815" s="73"/>
      <c r="P1815" s="70"/>
      <c r="Q1815" s="70"/>
      <c r="R1815" s="75"/>
      <c r="S1815" s="71"/>
    </row>
    <row r="1816" spans="1:19" x14ac:dyDescent="0.15">
      <c r="A1816" s="68"/>
      <c r="B1816" s="82"/>
      <c r="C1816" s="70"/>
      <c r="D1816" s="69"/>
      <c r="E1816" s="70"/>
      <c r="F1816" s="70"/>
      <c r="G1816" s="70"/>
      <c r="H1816" s="70"/>
      <c r="I1816" s="69"/>
      <c r="J1816" s="71"/>
      <c r="K1816" s="72"/>
      <c r="L1816" s="73"/>
      <c r="M1816" s="74"/>
      <c r="N1816" s="74"/>
      <c r="O1816" s="73"/>
      <c r="P1816" s="70"/>
      <c r="Q1816" s="70"/>
      <c r="R1816" s="75"/>
      <c r="S1816" s="71"/>
    </row>
    <row r="1817" spans="1:19" x14ac:dyDescent="0.15">
      <c r="A1817" s="68"/>
      <c r="B1817" s="82"/>
      <c r="C1817" s="70"/>
      <c r="D1817" s="69"/>
      <c r="E1817" s="70"/>
      <c r="F1817" s="70"/>
      <c r="G1817" s="70"/>
      <c r="H1817" s="70"/>
      <c r="I1817" s="69"/>
      <c r="J1817" s="71"/>
      <c r="K1817" s="72"/>
      <c r="L1817" s="73"/>
      <c r="M1817" s="74"/>
      <c r="N1817" s="74"/>
      <c r="O1817" s="73"/>
      <c r="P1817" s="70"/>
      <c r="Q1817" s="70"/>
      <c r="R1817" s="75"/>
      <c r="S1817" s="71"/>
    </row>
    <row r="1818" spans="1:19" x14ac:dyDescent="0.15">
      <c r="A1818" s="68"/>
      <c r="B1818" s="82"/>
      <c r="C1818" s="70"/>
      <c r="D1818" s="69"/>
      <c r="E1818" s="70"/>
      <c r="F1818" s="70"/>
      <c r="G1818" s="70"/>
      <c r="H1818" s="70"/>
      <c r="I1818" s="69"/>
      <c r="J1818" s="71"/>
      <c r="K1818" s="72"/>
      <c r="L1818" s="73"/>
      <c r="M1818" s="74"/>
      <c r="N1818" s="74"/>
      <c r="O1818" s="73"/>
      <c r="P1818" s="70"/>
      <c r="Q1818" s="70"/>
      <c r="R1818" s="75"/>
      <c r="S1818" s="71"/>
    </row>
    <row r="1819" spans="1:19" x14ac:dyDescent="0.15">
      <c r="A1819" s="68"/>
      <c r="B1819" s="82"/>
      <c r="C1819" s="70"/>
      <c r="D1819" s="69"/>
      <c r="E1819" s="70"/>
      <c r="F1819" s="70"/>
      <c r="G1819" s="70"/>
      <c r="H1819" s="70"/>
      <c r="I1819" s="69"/>
      <c r="J1819" s="71"/>
      <c r="K1819" s="72"/>
      <c r="L1819" s="73"/>
      <c r="M1819" s="74"/>
      <c r="N1819" s="74"/>
      <c r="O1819" s="73"/>
      <c r="P1819" s="70"/>
      <c r="Q1819" s="70"/>
      <c r="R1819" s="75"/>
      <c r="S1819" s="71"/>
    </row>
    <row r="1820" spans="1:19" x14ac:dyDescent="0.15">
      <c r="A1820" s="68"/>
      <c r="B1820" s="82"/>
      <c r="C1820" s="70"/>
      <c r="D1820" s="69"/>
      <c r="E1820" s="70"/>
      <c r="F1820" s="70"/>
      <c r="G1820" s="70"/>
      <c r="H1820" s="70"/>
      <c r="I1820" s="69"/>
      <c r="J1820" s="71"/>
      <c r="K1820" s="72"/>
      <c r="L1820" s="73"/>
      <c r="M1820" s="74"/>
      <c r="N1820" s="74"/>
      <c r="O1820" s="73"/>
      <c r="P1820" s="70"/>
      <c r="Q1820" s="70"/>
      <c r="R1820" s="75"/>
      <c r="S1820" s="71"/>
    </row>
    <row r="1821" spans="1:19" x14ac:dyDescent="0.15">
      <c r="A1821" s="68"/>
      <c r="B1821" s="82"/>
      <c r="C1821" s="70"/>
      <c r="D1821" s="69"/>
      <c r="E1821" s="70"/>
      <c r="F1821" s="70"/>
      <c r="G1821" s="70"/>
      <c r="H1821" s="70"/>
      <c r="I1821" s="69"/>
      <c r="J1821" s="71"/>
      <c r="K1821" s="72"/>
      <c r="L1821" s="73"/>
      <c r="M1821" s="74"/>
      <c r="N1821" s="74"/>
      <c r="O1821" s="73"/>
      <c r="P1821" s="70"/>
      <c r="Q1821" s="70"/>
      <c r="R1821" s="75"/>
      <c r="S1821" s="71"/>
    </row>
    <row r="1822" spans="1:19" x14ac:dyDescent="0.15">
      <c r="A1822" s="68"/>
      <c r="B1822" s="82"/>
      <c r="C1822" s="70"/>
      <c r="D1822" s="69"/>
      <c r="E1822" s="70"/>
      <c r="F1822" s="70"/>
      <c r="G1822" s="70"/>
      <c r="H1822" s="70"/>
      <c r="I1822" s="69"/>
      <c r="J1822" s="71"/>
      <c r="K1822" s="72"/>
      <c r="L1822" s="73"/>
      <c r="M1822" s="74"/>
      <c r="N1822" s="74"/>
      <c r="O1822" s="73"/>
      <c r="P1822" s="70"/>
      <c r="Q1822" s="70"/>
      <c r="R1822" s="75"/>
      <c r="S1822" s="71"/>
    </row>
    <row r="1823" spans="1:19" x14ac:dyDescent="0.15">
      <c r="A1823" s="68"/>
      <c r="B1823" s="82"/>
      <c r="C1823" s="70"/>
      <c r="D1823" s="69"/>
      <c r="E1823" s="70"/>
      <c r="F1823" s="70"/>
      <c r="G1823" s="70"/>
      <c r="H1823" s="70"/>
      <c r="I1823" s="69"/>
      <c r="J1823" s="71"/>
      <c r="K1823" s="72"/>
      <c r="L1823" s="73"/>
      <c r="M1823" s="74"/>
      <c r="N1823" s="74"/>
      <c r="O1823" s="73"/>
      <c r="P1823" s="70"/>
      <c r="Q1823" s="70"/>
      <c r="R1823" s="75"/>
      <c r="S1823" s="71"/>
    </row>
    <row r="1824" spans="1:19" x14ac:dyDescent="0.15">
      <c r="A1824" s="68"/>
      <c r="B1824" s="82"/>
      <c r="C1824" s="70"/>
      <c r="D1824" s="69"/>
      <c r="E1824" s="70"/>
      <c r="F1824" s="70"/>
      <c r="G1824" s="70"/>
      <c r="H1824" s="70"/>
      <c r="I1824" s="69"/>
      <c r="J1824" s="71"/>
      <c r="K1824" s="72"/>
      <c r="L1824" s="73"/>
      <c r="M1824" s="74"/>
      <c r="N1824" s="74"/>
      <c r="O1824" s="73"/>
      <c r="P1824" s="70"/>
      <c r="Q1824" s="70"/>
      <c r="R1824" s="75"/>
      <c r="S1824" s="71"/>
    </row>
    <row r="1825" spans="1:19" x14ac:dyDescent="0.15">
      <c r="A1825" s="68"/>
      <c r="B1825" s="82"/>
      <c r="C1825" s="70"/>
      <c r="D1825" s="69"/>
      <c r="E1825" s="70"/>
      <c r="F1825" s="70"/>
      <c r="G1825" s="70"/>
      <c r="H1825" s="70"/>
      <c r="I1825" s="69"/>
      <c r="J1825" s="71"/>
      <c r="K1825" s="72"/>
      <c r="L1825" s="73"/>
      <c r="M1825" s="74"/>
      <c r="N1825" s="74"/>
      <c r="O1825" s="73"/>
      <c r="P1825" s="70"/>
      <c r="Q1825" s="70"/>
      <c r="R1825" s="75"/>
      <c r="S1825" s="71"/>
    </row>
    <row r="1826" spans="1:19" x14ac:dyDescent="0.15">
      <c r="A1826" s="68"/>
      <c r="B1826" s="82"/>
      <c r="C1826" s="70"/>
      <c r="D1826" s="69"/>
      <c r="E1826" s="70"/>
      <c r="F1826" s="70"/>
      <c r="G1826" s="70"/>
      <c r="H1826" s="70"/>
      <c r="I1826" s="69"/>
      <c r="J1826" s="71"/>
      <c r="K1826" s="72"/>
      <c r="L1826" s="73"/>
      <c r="M1826" s="74"/>
      <c r="N1826" s="74"/>
      <c r="O1826" s="73"/>
      <c r="P1826" s="70"/>
      <c r="Q1826" s="70"/>
      <c r="R1826" s="75"/>
      <c r="S1826" s="71"/>
    </row>
    <row r="1827" spans="1:19" x14ac:dyDescent="0.15">
      <c r="A1827" s="68"/>
      <c r="B1827" s="82"/>
      <c r="C1827" s="70"/>
      <c r="D1827" s="69"/>
      <c r="E1827" s="70"/>
      <c r="F1827" s="70"/>
      <c r="G1827" s="70"/>
      <c r="H1827" s="70"/>
      <c r="I1827" s="69"/>
      <c r="J1827" s="71"/>
      <c r="K1827" s="72"/>
      <c r="L1827" s="73"/>
      <c r="M1827" s="74"/>
      <c r="N1827" s="74"/>
      <c r="O1827" s="73"/>
      <c r="P1827" s="70"/>
      <c r="Q1827" s="70"/>
      <c r="R1827" s="75"/>
      <c r="S1827" s="71"/>
    </row>
    <row r="1828" spans="1:19" x14ac:dyDescent="0.15">
      <c r="A1828" s="68"/>
      <c r="B1828" s="82"/>
      <c r="C1828" s="70"/>
      <c r="D1828" s="69"/>
      <c r="E1828" s="70"/>
      <c r="F1828" s="70"/>
      <c r="G1828" s="70"/>
      <c r="H1828" s="70"/>
      <c r="I1828" s="69"/>
      <c r="J1828" s="71"/>
      <c r="K1828" s="72"/>
      <c r="L1828" s="73"/>
      <c r="M1828" s="74"/>
      <c r="N1828" s="74"/>
      <c r="O1828" s="73"/>
      <c r="P1828" s="70"/>
      <c r="Q1828" s="70"/>
      <c r="R1828" s="75"/>
      <c r="S1828" s="71"/>
    </row>
    <row r="1829" spans="1:19" x14ac:dyDescent="0.15">
      <c r="A1829" s="68"/>
      <c r="B1829" s="82"/>
      <c r="C1829" s="70"/>
      <c r="D1829" s="69"/>
      <c r="E1829" s="70"/>
      <c r="F1829" s="70"/>
      <c r="G1829" s="70"/>
      <c r="H1829" s="70"/>
      <c r="I1829" s="69"/>
      <c r="J1829" s="71"/>
      <c r="K1829" s="72"/>
      <c r="L1829" s="73"/>
      <c r="M1829" s="74"/>
      <c r="N1829" s="74"/>
      <c r="O1829" s="73"/>
      <c r="P1829" s="70"/>
      <c r="Q1829" s="70"/>
      <c r="R1829" s="75"/>
      <c r="S1829" s="71"/>
    </row>
    <row r="1830" spans="1:19" x14ac:dyDescent="0.15">
      <c r="A1830" s="68"/>
      <c r="B1830" s="82"/>
      <c r="C1830" s="70"/>
      <c r="D1830" s="69"/>
      <c r="E1830" s="70"/>
      <c r="F1830" s="70"/>
      <c r="G1830" s="70"/>
      <c r="H1830" s="70"/>
      <c r="I1830" s="69"/>
      <c r="J1830" s="71"/>
      <c r="K1830" s="72"/>
      <c r="L1830" s="73"/>
      <c r="M1830" s="74"/>
      <c r="N1830" s="74"/>
      <c r="O1830" s="73"/>
      <c r="P1830" s="70"/>
      <c r="Q1830" s="70"/>
      <c r="R1830" s="75"/>
      <c r="S1830" s="71"/>
    </row>
    <row r="1831" spans="1:19" x14ac:dyDescent="0.15">
      <c r="A1831" s="68"/>
      <c r="B1831" s="82"/>
      <c r="C1831" s="70"/>
      <c r="D1831" s="69"/>
      <c r="E1831" s="70"/>
      <c r="F1831" s="70"/>
      <c r="G1831" s="70"/>
      <c r="H1831" s="70"/>
      <c r="I1831" s="69"/>
      <c r="J1831" s="71"/>
      <c r="K1831" s="72"/>
      <c r="L1831" s="73"/>
      <c r="M1831" s="74"/>
      <c r="N1831" s="74"/>
      <c r="O1831" s="73"/>
      <c r="P1831" s="70"/>
      <c r="Q1831" s="70"/>
      <c r="R1831" s="75"/>
      <c r="S1831" s="71"/>
    </row>
    <row r="1832" spans="1:19" x14ac:dyDescent="0.15">
      <c r="A1832" s="68"/>
      <c r="B1832" s="82"/>
      <c r="C1832" s="70"/>
      <c r="D1832" s="69"/>
      <c r="E1832" s="70"/>
      <c r="F1832" s="70"/>
      <c r="G1832" s="70"/>
      <c r="H1832" s="70"/>
      <c r="I1832" s="69"/>
      <c r="J1832" s="71"/>
      <c r="K1832" s="72"/>
      <c r="L1832" s="73"/>
      <c r="M1832" s="74"/>
      <c r="N1832" s="74"/>
      <c r="O1832" s="73"/>
      <c r="P1832" s="70"/>
      <c r="Q1832" s="70"/>
      <c r="R1832" s="75"/>
      <c r="S1832" s="71"/>
    </row>
    <row r="1833" spans="1:19" x14ac:dyDescent="0.15">
      <c r="A1833" s="68"/>
      <c r="B1833" s="82"/>
      <c r="C1833" s="70"/>
      <c r="D1833" s="69"/>
      <c r="E1833" s="70"/>
      <c r="F1833" s="70"/>
      <c r="G1833" s="70"/>
      <c r="H1833" s="70"/>
      <c r="I1833" s="69"/>
      <c r="J1833" s="71"/>
      <c r="K1833" s="72"/>
      <c r="L1833" s="73"/>
      <c r="M1833" s="74"/>
      <c r="N1833" s="74"/>
      <c r="O1833" s="73"/>
      <c r="P1833" s="70"/>
      <c r="Q1833" s="70"/>
      <c r="R1833" s="75"/>
      <c r="S1833" s="71"/>
    </row>
    <row r="1834" spans="1:19" x14ac:dyDescent="0.15">
      <c r="A1834" s="68"/>
      <c r="B1834" s="82"/>
      <c r="C1834" s="70"/>
      <c r="D1834" s="69"/>
      <c r="E1834" s="70"/>
      <c r="F1834" s="70"/>
      <c r="G1834" s="70"/>
      <c r="H1834" s="70"/>
      <c r="I1834" s="69"/>
      <c r="J1834" s="71"/>
      <c r="K1834" s="72"/>
      <c r="L1834" s="73"/>
      <c r="M1834" s="74"/>
      <c r="N1834" s="74"/>
      <c r="O1834" s="73"/>
      <c r="P1834" s="70"/>
      <c r="Q1834" s="70"/>
      <c r="R1834" s="75"/>
      <c r="S1834" s="71"/>
    </row>
    <row r="1835" spans="1:19" x14ac:dyDescent="0.15">
      <c r="A1835" s="68"/>
      <c r="B1835" s="82"/>
      <c r="C1835" s="70"/>
      <c r="D1835" s="69"/>
      <c r="E1835" s="70"/>
      <c r="F1835" s="70"/>
      <c r="G1835" s="70"/>
      <c r="H1835" s="70"/>
      <c r="I1835" s="69"/>
      <c r="J1835" s="71"/>
      <c r="K1835" s="72"/>
      <c r="L1835" s="73"/>
      <c r="M1835" s="74"/>
      <c r="N1835" s="74"/>
      <c r="O1835" s="73"/>
      <c r="P1835" s="70"/>
      <c r="Q1835" s="70"/>
      <c r="R1835" s="75"/>
      <c r="S1835" s="71"/>
    </row>
    <row r="1836" spans="1:19" x14ac:dyDescent="0.15">
      <c r="A1836" s="68"/>
      <c r="B1836" s="82"/>
      <c r="C1836" s="70"/>
      <c r="D1836" s="69"/>
      <c r="E1836" s="70"/>
      <c r="F1836" s="70"/>
      <c r="G1836" s="70"/>
      <c r="H1836" s="70"/>
      <c r="I1836" s="69"/>
      <c r="J1836" s="71"/>
      <c r="K1836" s="72"/>
      <c r="L1836" s="73"/>
      <c r="M1836" s="74"/>
      <c r="N1836" s="74"/>
      <c r="O1836" s="73"/>
      <c r="P1836" s="70"/>
      <c r="Q1836" s="70"/>
      <c r="R1836" s="75"/>
      <c r="S1836" s="71"/>
    </row>
    <row r="1837" spans="1:19" x14ac:dyDescent="0.15">
      <c r="A1837" s="68"/>
      <c r="B1837" s="82"/>
      <c r="C1837" s="70"/>
      <c r="D1837" s="69"/>
      <c r="E1837" s="70"/>
      <c r="F1837" s="70"/>
      <c r="G1837" s="70"/>
      <c r="H1837" s="70"/>
      <c r="I1837" s="69"/>
      <c r="J1837" s="71"/>
      <c r="K1837" s="72"/>
      <c r="L1837" s="73"/>
      <c r="M1837" s="74"/>
      <c r="N1837" s="74"/>
      <c r="O1837" s="73"/>
      <c r="P1837" s="70"/>
      <c r="Q1837" s="70"/>
      <c r="R1837" s="75"/>
      <c r="S1837" s="71"/>
    </row>
    <row r="1838" spans="1:19" x14ac:dyDescent="0.15">
      <c r="A1838" s="68"/>
      <c r="B1838" s="82"/>
      <c r="C1838" s="70"/>
      <c r="D1838" s="69"/>
      <c r="E1838" s="70"/>
      <c r="F1838" s="70"/>
      <c r="G1838" s="70"/>
      <c r="H1838" s="70"/>
      <c r="I1838" s="69"/>
      <c r="J1838" s="71"/>
      <c r="K1838" s="72"/>
      <c r="L1838" s="73"/>
      <c r="M1838" s="74"/>
      <c r="N1838" s="74"/>
      <c r="O1838" s="73"/>
      <c r="P1838" s="70"/>
      <c r="Q1838" s="70"/>
      <c r="R1838" s="75"/>
      <c r="S1838" s="71"/>
    </row>
    <row r="1839" spans="1:19" x14ac:dyDescent="0.15">
      <c r="A1839" s="68"/>
      <c r="B1839" s="82"/>
      <c r="C1839" s="70"/>
      <c r="D1839" s="69"/>
      <c r="E1839" s="70"/>
      <c r="F1839" s="70"/>
      <c r="G1839" s="70"/>
      <c r="H1839" s="70"/>
      <c r="I1839" s="69"/>
      <c r="J1839" s="71"/>
      <c r="K1839" s="72"/>
      <c r="L1839" s="73"/>
      <c r="M1839" s="74"/>
      <c r="N1839" s="74"/>
      <c r="O1839" s="73"/>
      <c r="P1839" s="70"/>
      <c r="Q1839" s="70"/>
      <c r="R1839" s="75"/>
      <c r="S1839" s="71"/>
    </row>
    <row r="1840" spans="1:19" x14ac:dyDescent="0.15">
      <c r="A1840" s="68"/>
      <c r="B1840" s="82"/>
      <c r="C1840" s="70"/>
      <c r="D1840" s="69"/>
      <c r="E1840" s="70"/>
      <c r="F1840" s="70"/>
      <c r="G1840" s="70"/>
      <c r="H1840" s="70"/>
      <c r="I1840" s="69"/>
      <c r="J1840" s="71"/>
      <c r="K1840" s="72"/>
      <c r="L1840" s="73"/>
      <c r="M1840" s="74"/>
      <c r="N1840" s="74"/>
      <c r="O1840" s="73"/>
      <c r="P1840" s="70"/>
      <c r="Q1840" s="70"/>
      <c r="R1840" s="75"/>
      <c r="S1840" s="71"/>
    </row>
    <row r="1841" spans="1:19" x14ac:dyDescent="0.15">
      <c r="A1841" s="68"/>
      <c r="B1841" s="82"/>
      <c r="C1841" s="70"/>
      <c r="D1841" s="69"/>
      <c r="E1841" s="70"/>
      <c r="F1841" s="70"/>
      <c r="G1841" s="70"/>
      <c r="H1841" s="70"/>
      <c r="I1841" s="69"/>
      <c r="J1841" s="71"/>
      <c r="K1841" s="72"/>
      <c r="L1841" s="73"/>
      <c r="M1841" s="74"/>
      <c r="N1841" s="74"/>
      <c r="O1841" s="73"/>
      <c r="P1841" s="70"/>
      <c r="Q1841" s="70"/>
      <c r="R1841" s="75"/>
      <c r="S1841" s="71"/>
    </row>
    <row r="1842" spans="1:19" x14ac:dyDescent="0.15">
      <c r="A1842" s="68"/>
      <c r="B1842" s="82"/>
      <c r="C1842" s="70"/>
      <c r="D1842" s="69"/>
      <c r="E1842" s="70"/>
      <c r="F1842" s="70"/>
      <c r="G1842" s="70"/>
      <c r="H1842" s="70"/>
      <c r="I1842" s="69"/>
      <c r="J1842" s="71"/>
      <c r="K1842" s="72"/>
      <c r="L1842" s="73"/>
      <c r="M1842" s="74"/>
      <c r="N1842" s="74"/>
      <c r="O1842" s="73"/>
      <c r="P1842" s="70"/>
      <c r="Q1842" s="70"/>
      <c r="R1842" s="75"/>
      <c r="S1842" s="71"/>
    </row>
    <row r="1843" spans="1:19" x14ac:dyDescent="0.15">
      <c r="A1843" s="68"/>
      <c r="B1843" s="82"/>
      <c r="C1843" s="70"/>
      <c r="D1843" s="69"/>
      <c r="E1843" s="70"/>
      <c r="F1843" s="70"/>
      <c r="G1843" s="70"/>
      <c r="H1843" s="70"/>
      <c r="I1843" s="69"/>
      <c r="J1843" s="71"/>
      <c r="K1843" s="72"/>
      <c r="L1843" s="73"/>
      <c r="M1843" s="74"/>
      <c r="N1843" s="74"/>
      <c r="O1843" s="73"/>
      <c r="P1843" s="70"/>
      <c r="Q1843" s="70"/>
      <c r="R1843" s="75"/>
      <c r="S1843" s="71"/>
    </row>
    <row r="1844" spans="1:19" x14ac:dyDescent="0.15">
      <c r="A1844" s="68"/>
      <c r="B1844" s="82"/>
      <c r="C1844" s="70"/>
      <c r="D1844" s="69"/>
      <c r="E1844" s="70"/>
      <c r="F1844" s="70"/>
      <c r="G1844" s="70"/>
      <c r="H1844" s="70"/>
      <c r="I1844" s="69"/>
      <c r="J1844" s="71"/>
      <c r="K1844" s="72"/>
      <c r="L1844" s="73"/>
      <c r="M1844" s="74"/>
      <c r="N1844" s="74"/>
      <c r="O1844" s="73"/>
      <c r="P1844" s="70"/>
      <c r="Q1844" s="70"/>
      <c r="R1844" s="75"/>
      <c r="S1844" s="71"/>
    </row>
    <row r="1845" spans="1:19" x14ac:dyDescent="0.15">
      <c r="A1845" s="68"/>
      <c r="B1845" s="82"/>
      <c r="C1845" s="70"/>
      <c r="D1845" s="69"/>
      <c r="E1845" s="70"/>
      <c r="F1845" s="70"/>
      <c r="G1845" s="70"/>
      <c r="H1845" s="70"/>
      <c r="I1845" s="69"/>
      <c r="J1845" s="71"/>
      <c r="K1845" s="72"/>
      <c r="L1845" s="73"/>
      <c r="M1845" s="74"/>
      <c r="N1845" s="74"/>
      <c r="O1845" s="73"/>
      <c r="P1845" s="70"/>
      <c r="Q1845" s="70"/>
      <c r="R1845" s="75"/>
      <c r="S1845" s="71"/>
    </row>
    <row r="1846" spans="1:19" x14ac:dyDescent="0.15">
      <c r="A1846" s="68"/>
      <c r="B1846" s="82"/>
      <c r="C1846" s="70"/>
      <c r="D1846" s="69"/>
      <c r="E1846" s="70"/>
      <c r="F1846" s="70"/>
      <c r="G1846" s="70"/>
      <c r="H1846" s="70"/>
      <c r="I1846" s="69"/>
      <c r="J1846" s="71"/>
      <c r="K1846" s="72"/>
      <c r="L1846" s="73"/>
      <c r="M1846" s="74"/>
      <c r="N1846" s="74"/>
      <c r="O1846" s="73"/>
      <c r="P1846" s="70"/>
      <c r="Q1846" s="70"/>
      <c r="R1846" s="75"/>
      <c r="S1846" s="71"/>
    </row>
    <row r="1847" spans="1:19" x14ac:dyDescent="0.15">
      <c r="A1847" s="68"/>
      <c r="B1847" s="82"/>
      <c r="C1847" s="70"/>
      <c r="D1847" s="69"/>
      <c r="E1847" s="70"/>
      <c r="F1847" s="70"/>
      <c r="G1847" s="70"/>
      <c r="H1847" s="70"/>
      <c r="I1847" s="69"/>
      <c r="J1847" s="71"/>
      <c r="K1847" s="72"/>
      <c r="L1847" s="73"/>
      <c r="M1847" s="74"/>
      <c r="N1847" s="74"/>
      <c r="O1847" s="73"/>
      <c r="P1847" s="70"/>
      <c r="Q1847" s="70"/>
      <c r="R1847" s="75"/>
      <c r="S1847" s="71"/>
    </row>
    <row r="1848" spans="1:19" x14ac:dyDescent="0.15">
      <c r="A1848" s="68"/>
      <c r="B1848" s="82"/>
      <c r="C1848" s="70"/>
      <c r="D1848" s="69"/>
      <c r="E1848" s="70"/>
      <c r="F1848" s="70"/>
      <c r="G1848" s="70"/>
      <c r="H1848" s="70"/>
      <c r="I1848" s="69"/>
      <c r="J1848" s="71"/>
      <c r="K1848" s="72"/>
      <c r="L1848" s="73"/>
      <c r="M1848" s="74"/>
      <c r="N1848" s="74"/>
      <c r="O1848" s="73"/>
      <c r="P1848" s="70"/>
      <c r="Q1848" s="70"/>
      <c r="R1848" s="75"/>
      <c r="S1848" s="71"/>
    </row>
    <row r="1849" spans="1:19" x14ac:dyDescent="0.15">
      <c r="A1849" s="68"/>
      <c r="B1849" s="82"/>
      <c r="C1849" s="70"/>
      <c r="D1849" s="69"/>
      <c r="E1849" s="70"/>
      <c r="F1849" s="70"/>
      <c r="G1849" s="70"/>
      <c r="H1849" s="70"/>
      <c r="I1849" s="69"/>
      <c r="J1849" s="71"/>
      <c r="K1849" s="72"/>
      <c r="L1849" s="73"/>
      <c r="M1849" s="74"/>
      <c r="N1849" s="74"/>
      <c r="O1849" s="73"/>
      <c r="P1849" s="70"/>
      <c r="Q1849" s="70"/>
      <c r="R1849" s="75"/>
      <c r="S1849" s="71"/>
    </row>
    <row r="1850" spans="1:19" x14ac:dyDescent="0.15">
      <c r="A1850" s="68"/>
      <c r="B1850" s="82"/>
      <c r="C1850" s="70"/>
      <c r="D1850" s="69"/>
      <c r="E1850" s="70"/>
      <c r="F1850" s="70"/>
      <c r="G1850" s="70"/>
      <c r="H1850" s="70"/>
      <c r="I1850" s="69"/>
      <c r="J1850" s="71"/>
      <c r="K1850" s="72"/>
      <c r="L1850" s="73"/>
      <c r="M1850" s="74"/>
      <c r="N1850" s="74"/>
      <c r="O1850" s="73"/>
      <c r="P1850" s="70"/>
      <c r="Q1850" s="70"/>
      <c r="R1850" s="75"/>
      <c r="S1850" s="71"/>
    </row>
    <row r="1851" spans="1:19" x14ac:dyDescent="0.15">
      <c r="A1851" s="68"/>
      <c r="B1851" s="82"/>
      <c r="C1851" s="70"/>
      <c r="D1851" s="69"/>
      <c r="E1851" s="70"/>
      <c r="F1851" s="70"/>
      <c r="G1851" s="70"/>
      <c r="H1851" s="70"/>
      <c r="I1851" s="69"/>
      <c r="J1851" s="71"/>
      <c r="K1851" s="72"/>
      <c r="L1851" s="73"/>
      <c r="M1851" s="74"/>
      <c r="N1851" s="74"/>
      <c r="O1851" s="73"/>
      <c r="P1851" s="70"/>
      <c r="Q1851" s="70"/>
      <c r="R1851" s="75"/>
      <c r="S1851" s="71"/>
    </row>
    <row r="1852" spans="1:19" x14ac:dyDescent="0.15">
      <c r="A1852" s="68"/>
      <c r="B1852" s="82"/>
      <c r="C1852" s="70"/>
      <c r="D1852" s="69"/>
      <c r="E1852" s="70"/>
      <c r="F1852" s="70"/>
      <c r="G1852" s="70"/>
      <c r="H1852" s="70"/>
      <c r="I1852" s="69"/>
      <c r="J1852" s="71"/>
      <c r="K1852" s="72"/>
      <c r="L1852" s="73"/>
      <c r="M1852" s="74"/>
      <c r="N1852" s="74"/>
      <c r="O1852" s="73"/>
      <c r="P1852" s="70"/>
      <c r="Q1852" s="70"/>
      <c r="R1852" s="75"/>
      <c r="S1852" s="71"/>
    </row>
    <row r="1853" spans="1:19" x14ac:dyDescent="0.15">
      <c r="A1853" s="68"/>
      <c r="B1853" s="82"/>
      <c r="C1853" s="70"/>
      <c r="D1853" s="69"/>
      <c r="E1853" s="70"/>
      <c r="F1853" s="70"/>
      <c r="G1853" s="70"/>
      <c r="H1853" s="70"/>
      <c r="I1853" s="69"/>
      <c r="J1853" s="71"/>
      <c r="K1853" s="72"/>
      <c r="L1853" s="73"/>
      <c r="M1853" s="74"/>
      <c r="N1853" s="74"/>
      <c r="O1853" s="73"/>
      <c r="P1853" s="70"/>
      <c r="Q1853" s="70"/>
      <c r="R1853" s="75"/>
      <c r="S1853" s="71"/>
    </row>
    <row r="1854" spans="1:19" x14ac:dyDescent="0.15">
      <c r="A1854" s="68"/>
      <c r="B1854" s="82"/>
      <c r="C1854" s="70"/>
      <c r="D1854" s="69"/>
      <c r="E1854" s="70"/>
      <c r="F1854" s="70"/>
      <c r="G1854" s="70"/>
      <c r="H1854" s="70"/>
      <c r="I1854" s="69"/>
      <c r="J1854" s="71"/>
      <c r="K1854" s="72"/>
      <c r="L1854" s="73"/>
      <c r="M1854" s="74"/>
      <c r="N1854" s="74"/>
      <c r="O1854" s="73"/>
      <c r="P1854" s="70"/>
      <c r="Q1854" s="70"/>
      <c r="R1854" s="75"/>
      <c r="S1854" s="71"/>
    </row>
    <row r="1855" spans="1:19" x14ac:dyDescent="0.15">
      <c r="A1855" s="68"/>
      <c r="B1855" s="82"/>
      <c r="C1855" s="70"/>
      <c r="D1855" s="69"/>
      <c r="E1855" s="70"/>
      <c r="F1855" s="70"/>
      <c r="G1855" s="70"/>
      <c r="H1855" s="70"/>
      <c r="I1855" s="69"/>
      <c r="J1855" s="71"/>
      <c r="K1855" s="72"/>
      <c r="L1855" s="73"/>
      <c r="M1855" s="74"/>
      <c r="N1855" s="74"/>
      <c r="O1855" s="73"/>
      <c r="P1855" s="70"/>
      <c r="Q1855" s="70"/>
      <c r="R1855" s="75"/>
      <c r="S1855" s="71"/>
    </row>
    <row r="1856" spans="1:19" x14ac:dyDescent="0.15">
      <c r="A1856" s="68"/>
      <c r="B1856" s="82"/>
      <c r="C1856" s="70"/>
      <c r="D1856" s="69"/>
      <c r="E1856" s="70"/>
      <c r="F1856" s="70"/>
      <c r="G1856" s="70"/>
      <c r="H1856" s="70"/>
      <c r="I1856" s="69"/>
      <c r="J1856" s="71"/>
      <c r="K1856" s="72"/>
      <c r="L1856" s="73"/>
      <c r="M1856" s="74"/>
      <c r="N1856" s="74"/>
      <c r="O1856" s="73"/>
      <c r="P1856" s="70"/>
      <c r="Q1856" s="70"/>
      <c r="R1856" s="75"/>
      <c r="S1856" s="71"/>
    </row>
    <row r="1857" spans="1:19" x14ac:dyDescent="0.15">
      <c r="A1857" s="68"/>
      <c r="B1857" s="82"/>
      <c r="C1857" s="70"/>
      <c r="D1857" s="69"/>
      <c r="E1857" s="70"/>
      <c r="F1857" s="70"/>
      <c r="G1857" s="70"/>
      <c r="H1857" s="70"/>
      <c r="I1857" s="69"/>
      <c r="J1857" s="71"/>
      <c r="K1857" s="72"/>
      <c r="L1857" s="73"/>
      <c r="M1857" s="74"/>
      <c r="N1857" s="74"/>
      <c r="O1857" s="73"/>
      <c r="P1857" s="70"/>
      <c r="Q1857" s="70"/>
      <c r="R1857" s="75"/>
      <c r="S1857" s="71"/>
    </row>
    <row r="1858" spans="1:19" x14ac:dyDescent="0.15">
      <c r="A1858" s="68"/>
      <c r="B1858" s="82"/>
      <c r="C1858" s="70"/>
      <c r="D1858" s="69"/>
      <c r="E1858" s="70"/>
      <c r="F1858" s="70"/>
      <c r="G1858" s="70"/>
      <c r="H1858" s="70"/>
      <c r="I1858" s="69"/>
      <c r="J1858" s="71"/>
      <c r="K1858" s="72"/>
      <c r="L1858" s="73"/>
      <c r="M1858" s="74"/>
      <c r="N1858" s="74"/>
      <c r="O1858" s="73"/>
      <c r="P1858" s="70"/>
      <c r="Q1858" s="70"/>
      <c r="R1858" s="75"/>
      <c r="S1858" s="71"/>
    </row>
    <row r="1859" spans="1:19" x14ac:dyDescent="0.15">
      <c r="A1859" s="68"/>
      <c r="B1859" s="82"/>
      <c r="C1859" s="70"/>
      <c r="D1859" s="69"/>
      <c r="E1859" s="70"/>
      <c r="F1859" s="70"/>
      <c r="G1859" s="70"/>
      <c r="H1859" s="70"/>
      <c r="I1859" s="69"/>
      <c r="J1859" s="71"/>
      <c r="K1859" s="72"/>
      <c r="L1859" s="73"/>
      <c r="M1859" s="74"/>
      <c r="N1859" s="74"/>
      <c r="O1859" s="73"/>
      <c r="P1859" s="70"/>
      <c r="Q1859" s="70"/>
      <c r="R1859" s="75"/>
      <c r="S1859" s="71"/>
    </row>
    <row r="1860" spans="1:19" x14ac:dyDescent="0.15">
      <c r="A1860" s="68"/>
      <c r="B1860" s="82"/>
      <c r="C1860" s="70"/>
      <c r="D1860" s="69"/>
      <c r="E1860" s="70"/>
      <c r="F1860" s="70"/>
      <c r="G1860" s="70"/>
      <c r="H1860" s="70"/>
      <c r="I1860" s="69"/>
      <c r="J1860" s="71"/>
      <c r="K1860" s="72"/>
      <c r="L1860" s="73"/>
      <c r="M1860" s="74"/>
      <c r="N1860" s="74"/>
      <c r="O1860" s="73"/>
      <c r="P1860" s="70"/>
      <c r="Q1860" s="70"/>
      <c r="R1860" s="75"/>
      <c r="S1860" s="71"/>
    </row>
    <row r="1861" spans="1:19" x14ac:dyDescent="0.15">
      <c r="A1861" s="68"/>
      <c r="B1861" s="82"/>
      <c r="C1861" s="70"/>
      <c r="D1861" s="69"/>
      <c r="E1861" s="70"/>
      <c r="F1861" s="70"/>
      <c r="G1861" s="70"/>
      <c r="H1861" s="70"/>
      <c r="I1861" s="69"/>
      <c r="J1861" s="71"/>
      <c r="K1861" s="72"/>
      <c r="L1861" s="73"/>
      <c r="M1861" s="74"/>
      <c r="N1861" s="74"/>
      <c r="O1861" s="73"/>
      <c r="P1861" s="70"/>
      <c r="Q1861" s="70"/>
      <c r="R1861" s="75"/>
      <c r="S1861" s="71"/>
    </row>
    <row r="1862" spans="1:19" x14ac:dyDescent="0.15">
      <c r="A1862" s="68"/>
      <c r="B1862" s="82"/>
      <c r="C1862" s="70"/>
      <c r="D1862" s="69"/>
      <c r="E1862" s="70"/>
      <c r="F1862" s="70"/>
      <c r="G1862" s="70"/>
      <c r="H1862" s="70"/>
      <c r="I1862" s="69"/>
      <c r="J1862" s="71"/>
      <c r="K1862" s="72"/>
      <c r="L1862" s="73"/>
      <c r="M1862" s="74"/>
      <c r="N1862" s="74"/>
      <c r="O1862" s="73"/>
      <c r="P1862" s="70"/>
      <c r="Q1862" s="70"/>
      <c r="R1862" s="75"/>
      <c r="S1862" s="71"/>
    </row>
    <row r="1863" spans="1:19" x14ac:dyDescent="0.15">
      <c r="A1863" s="68"/>
      <c r="B1863" s="82"/>
      <c r="C1863" s="70"/>
      <c r="D1863" s="69"/>
      <c r="E1863" s="70"/>
      <c r="F1863" s="70"/>
      <c r="G1863" s="70"/>
      <c r="H1863" s="70"/>
      <c r="I1863" s="69"/>
      <c r="J1863" s="71"/>
      <c r="K1863" s="72"/>
      <c r="L1863" s="73"/>
      <c r="M1863" s="74"/>
      <c r="N1863" s="74"/>
      <c r="O1863" s="73"/>
      <c r="P1863" s="70"/>
      <c r="Q1863" s="70"/>
      <c r="R1863" s="75"/>
      <c r="S1863" s="71"/>
    </row>
    <row r="1864" spans="1:19" x14ac:dyDescent="0.15">
      <c r="A1864" s="68"/>
      <c r="B1864" s="82"/>
      <c r="C1864" s="70"/>
      <c r="D1864" s="69"/>
      <c r="E1864" s="70"/>
      <c r="F1864" s="70"/>
      <c r="G1864" s="70"/>
      <c r="H1864" s="70"/>
      <c r="I1864" s="69"/>
      <c r="J1864" s="71"/>
      <c r="K1864" s="72"/>
      <c r="L1864" s="73"/>
      <c r="M1864" s="74"/>
      <c r="N1864" s="74"/>
      <c r="O1864" s="73"/>
      <c r="P1864" s="70"/>
      <c r="Q1864" s="70"/>
      <c r="R1864" s="75"/>
      <c r="S1864" s="71"/>
    </row>
    <row r="1865" spans="1:19" x14ac:dyDescent="0.15">
      <c r="A1865" s="68"/>
      <c r="B1865" s="82"/>
      <c r="C1865" s="70"/>
      <c r="D1865" s="69"/>
      <c r="E1865" s="70"/>
      <c r="F1865" s="70"/>
      <c r="G1865" s="70"/>
      <c r="H1865" s="70"/>
      <c r="I1865" s="69"/>
      <c r="J1865" s="71"/>
      <c r="K1865" s="72"/>
      <c r="L1865" s="73"/>
      <c r="M1865" s="74"/>
      <c r="N1865" s="74"/>
      <c r="O1865" s="73"/>
      <c r="P1865" s="70"/>
      <c r="Q1865" s="70"/>
      <c r="R1865" s="75"/>
      <c r="S1865" s="71"/>
    </row>
    <row r="1866" spans="1:19" x14ac:dyDescent="0.15">
      <c r="A1866" s="68"/>
      <c r="B1866" s="82"/>
      <c r="C1866" s="70"/>
      <c r="D1866" s="69"/>
      <c r="E1866" s="70"/>
      <c r="F1866" s="70"/>
      <c r="G1866" s="70"/>
      <c r="H1866" s="70"/>
      <c r="I1866" s="69"/>
      <c r="J1866" s="71"/>
      <c r="K1866" s="72"/>
      <c r="L1866" s="73"/>
      <c r="M1866" s="74"/>
      <c r="N1866" s="74"/>
      <c r="O1866" s="73"/>
      <c r="P1866" s="70"/>
      <c r="Q1866" s="70"/>
      <c r="R1866" s="75"/>
      <c r="S1866" s="71"/>
    </row>
    <row r="1867" spans="1:19" x14ac:dyDescent="0.15">
      <c r="A1867" s="68"/>
      <c r="B1867" s="82"/>
      <c r="C1867" s="70"/>
      <c r="D1867" s="69"/>
      <c r="E1867" s="70"/>
      <c r="F1867" s="70"/>
      <c r="G1867" s="70"/>
      <c r="H1867" s="70"/>
      <c r="I1867" s="69"/>
      <c r="J1867" s="71"/>
      <c r="K1867" s="72"/>
      <c r="L1867" s="73"/>
      <c r="M1867" s="74"/>
      <c r="N1867" s="74"/>
      <c r="O1867" s="73"/>
      <c r="P1867" s="70"/>
      <c r="Q1867" s="70"/>
      <c r="R1867" s="75"/>
      <c r="S1867" s="71"/>
    </row>
    <row r="1868" spans="1:19" x14ac:dyDescent="0.15">
      <c r="A1868" s="68"/>
      <c r="B1868" s="82"/>
      <c r="C1868" s="70"/>
      <c r="D1868" s="69"/>
      <c r="E1868" s="70"/>
      <c r="F1868" s="70"/>
      <c r="G1868" s="70"/>
      <c r="H1868" s="70"/>
      <c r="I1868" s="69"/>
      <c r="J1868" s="71"/>
      <c r="K1868" s="72"/>
      <c r="L1868" s="73"/>
      <c r="M1868" s="74"/>
      <c r="N1868" s="74"/>
      <c r="O1868" s="73"/>
      <c r="P1868" s="70"/>
      <c r="Q1868" s="70"/>
      <c r="R1868" s="75"/>
      <c r="S1868" s="71"/>
    </row>
    <row r="1869" spans="1:19" x14ac:dyDescent="0.15">
      <c r="A1869" s="68"/>
      <c r="B1869" s="82"/>
      <c r="C1869" s="70"/>
      <c r="D1869" s="69"/>
      <c r="E1869" s="70"/>
      <c r="F1869" s="70"/>
      <c r="G1869" s="70"/>
      <c r="H1869" s="70"/>
      <c r="I1869" s="69"/>
      <c r="J1869" s="71"/>
      <c r="K1869" s="72"/>
      <c r="L1869" s="73"/>
      <c r="M1869" s="74"/>
      <c r="N1869" s="74"/>
      <c r="O1869" s="73"/>
      <c r="P1869" s="70"/>
      <c r="Q1869" s="70"/>
      <c r="R1869" s="75"/>
      <c r="S1869" s="71"/>
    </row>
    <row r="1870" spans="1:19" x14ac:dyDescent="0.15">
      <c r="A1870" s="68"/>
      <c r="B1870" s="82"/>
      <c r="C1870" s="70"/>
      <c r="D1870" s="69"/>
      <c r="E1870" s="70"/>
      <c r="F1870" s="70"/>
      <c r="G1870" s="70"/>
      <c r="H1870" s="70"/>
      <c r="I1870" s="69"/>
      <c r="J1870" s="71"/>
      <c r="K1870" s="72"/>
      <c r="L1870" s="73"/>
      <c r="M1870" s="74"/>
      <c r="N1870" s="74"/>
      <c r="O1870" s="73"/>
      <c r="P1870" s="70"/>
      <c r="Q1870" s="70"/>
      <c r="R1870" s="75"/>
      <c r="S1870" s="71"/>
    </row>
    <row r="1871" spans="1:19" x14ac:dyDescent="0.15">
      <c r="A1871" s="68"/>
      <c r="B1871" s="82"/>
      <c r="C1871" s="70"/>
      <c r="D1871" s="69"/>
      <c r="E1871" s="70"/>
      <c r="F1871" s="70"/>
      <c r="G1871" s="70"/>
      <c r="H1871" s="70"/>
      <c r="I1871" s="69"/>
      <c r="J1871" s="71"/>
      <c r="K1871" s="72"/>
      <c r="L1871" s="73"/>
      <c r="M1871" s="74"/>
      <c r="N1871" s="74"/>
      <c r="O1871" s="73"/>
      <c r="P1871" s="70"/>
      <c r="Q1871" s="70"/>
      <c r="R1871" s="75"/>
      <c r="S1871" s="71"/>
    </row>
    <row r="1872" spans="1:19" x14ac:dyDescent="0.15">
      <c r="A1872" s="68"/>
      <c r="B1872" s="82"/>
      <c r="C1872" s="70"/>
      <c r="D1872" s="69"/>
      <c r="E1872" s="70"/>
      <c r="F1872" s="70"/>
      <c r="G1872" s="70"/>
      <c r="H1872" s="70"/>
      <c r="I1872" s="69"/>
      <c r="J1872" s="71"/>
      <c r="K1872" s="72"/>
      <c r="L1872" s="73"/>
      <c r="M1872" s="74"/>
      <c r="N1872" s="74"/>
      <c r="O1872" s="73"/>
      <c r="P1872" s="70"/>
      <c r="Q1872" s="70"/>
      <c r="R1872" s="75"/>
      <c r="S1872" s="71"/>
    </row>
    <row r="1873" spans="1:19" x14ac:dyDescent="0.15">
      <c r="A1873" s="68"/>
      <c r="B1873" s="82"/>
      <c r="C1873" s="70"/>
      <c r="D1873" s="69"/>
      <c r="E1873" s="70"/>
      <c r="F1873" s="70"/>
      <c r="G1873" s="70"/>
      <c r="H1873" s="70"/>
      <c r="I1873" s="69"/>
      <c r="J1873" s="71"/>
      <c r="K1873" s="72"/>
      <c r="L1873" s="73"/>
      <c r="M1873" s="74"/>
      <c r="N1873" s="74"/>
      <c r="O1873" s="73"/>
      <c r="P1873" s="70"/>
      <c r="Q1873" s="70"/>
      <c r="R1873" s="75"/>
      <c r="S1873" s="71"/>
    </row>
    <row r="1874" spans="1:19" x14ac:dyDescent="0.15">
      <c r="A1874" s="68"/>
      <c r="B1874" s="82"/>
      <c r="C1874" s="70"/>
      <c r="D1874" s="69"/>
      <c r="E1874" s="70"/>
      <c r="F1874" s="70"/>
      <c r="G1874" s="70"/>
      <c r="H1874" s="70"/>
      <c r="I1874" s="69"/>
      <c r="J1874" s="71"/>
      <c r="K1874" s="72"/>
      <c r="L1874" s="73"/>
      <c r="M1874" s="74"/>
      <c r="N1874" s="74"/>
      <c r="O1874" s="73"/>
      <c r="P1874" s="70"/>
      <c r="Q1874" s="70"/>
      <c r="R1874" s="75"/>
      <c r="S1874" s="71"/>
    </row>
    <row r="1875" spans="1:19" x14ac:dyDescent="0.15">
      <c r="A1875" s="68"/>
      <c r="B1875" s="82"/>
      <c r="C1875" s="70"/>
      <c r="D1875" s="69"/>
      <c r="E1875" s="70"/>
      <c r="F1875" s="70"/>
      <c r="G1875" s="70"/>
      <c r="H1875" s="70"/>
      <c r="I1875" s="69"/>
      <c r="J1875" s="71"/>
      <c r="K1875" s="72"/>
      <c r="L1875" s="73"/>
      <c r="M1875" s="74"/>
      <c r="N1875" s="74"/>
      <c r="O1875" s="73"/>
      <c r="P1875" s="70"/>
      <c r="Q1875" s="70"/>
      <c r="R1875" s="75"/>
      <c r="S1875" s="71"/>
    </row>
    <row r="1876" spans="1:19" x14ac:dyDescent="0.15">
      <c r="A1876" s="68"/>
      <c r="B1876" s="82"/>
      <c r="C1876" s="70"/>
      <c r="D1876" s="69"/>
      <c r="E1876" s="70"/>
      <c r="F1876" s="70"/>
      <c r="G1876" s="70"/>
      <c r="H1876" s="70"/>
      <c r="I1876" s="69"/>
      <c r="J1876" s="71"/>
      <c r="K1876" s="72"/>
      <c r="L1876" s="73"/>
      <c r="M1876" s="74"/>
      <c r="N1876" s="74"/>
      <c r="O1876" s="73"/>
      <c r="P1876" s="70"/>
      <c r="Q1876" s="70"/>
      <c r="R1876" s="75"/>
      <c r="S1876" s="71"/>
    </row>
    <row r="1877" spans="1:19" x14ac:dyDescent="0.15">
      <c r="A1877" s="68"/>
      <c r="B1877" s="82"/>
      <c r="C1877" s="70"/>
      <c r="D1877" s="69"/>
      <c r="E1877" s="70"/>
      <c r="F1877" s="70"/>
      <c r="G1877" s="70"/>
      <c r="H1877" s="70"/>
      <c r="I1877" s="69"/>
      <c r="J1877" s="71"/>
      <c r="K1877" s="72"/>
      <c r="L1877" s="73"/>
      <c r="M1877" s="74"/>
      <c r="N1877" s="74"/>
      <c r="O1877" s="73"/>
      <c r="P1877" s="70"/>
      <c r="Q1877" s="70"/>
      <c r="R1877" s="75"/>
      <c r="S1877" s="71"/>
    </row>
    <row r="1878" spans="1:19" x14ac:dyDescent="0.15">
      <c r="A1878" s="68"/>
      <c r="B1878" s="82"/>
      <c r="C1878" s="70"/>
      <c r="D1878" s="69"/>
      <c r="E1878" s="70"/>
      <c r="F1878" s="70"/>
      <c r="G1878" s="70"/>
      <c r="H1878" s="70"/>
      <c r="I1878" s="69"/>
      <c r="J1878" s="71"/>
      <c r="K1878" s="72"/>
      <c r="L1878" s="73"/>
      <c r="M1878" s="74"/>
      <c r="N1878" s="74"/>
      <c r="O1878" s="73"/>
      <c r="P1878" s="70"/>
      <c r="Q1878" s="70"/>
      <c r="R1878" s="75"/>
      <c r="S1878" s="71"/>
    </row>
    <row r="1879" spans="1:19" x14ac:dyDescent="0.15">
      <c r="A1879" s="68"/>
      <c r="B1879" s="82"/>
      <c r="C1879" s="70"/>
      <c r="D1879" s="69"/>
      <c r="E1879" s="70"/>
      <c r="F1879" s="70"/>
      <c r="G1879" s="70"/>
      <c r="H1879" s="70"/>
      <c r="I1879" s="69"/>
      <c r="J1879" s="71"/>
      <c r="K1879" s="72"/>
      <c r="L1879" s="73"/>
      <c r="M1879" s="74"/>
      <c r="N1879" s="74"/>
      <c r="O1879" s="73"/>
      <c r="P1879" s="70"/>
      <c r="Q1879" s="70"/>
      <c r="R1879" s="75"/>
      <c r="S1879" s="71"/>
    </row>
    <row r="1880" spans="1:19" x14ac:dyDescent="0.15">
      <c r="A1880" s="68"/>
      <c r="B1880" s="82"/>
      <c r="C1880" s="70"/>
      <c r="D1880" s="69"/>
      <c r="E1880" s="70"/>
      <c r="F1880" s="70"/>
      <c r="G1880" s="70"/>
      <c r="H1880" s="70"/>
      <c r="I1880" s="69"/>
      <c r="J1880" s="71"/>
      <c r="K1880" s="72"/>
      <c r="L1880" s="73"/>
      <c r="M1880" s="74"/>
      <c r="N1880" s="74"/>
      <c r="O1880" s="73"/>
      <c r="P1880" s="70"/>
      <c r="Q1880" s="70"/>
      <c r="R1880" s="75"/>
      <c r="S1880" s="71"/>
    </row>
    <row r="1881" spans="1:19" x14ac:dyDescent="0.15">
      <c r="A1881" s="68"/>
      <c r="B1881" s="82"/>
      <c r="C1881" s="70"/>
      <c r="D1881" s="69"/>
      <c r="E1881" s="70"/>
      <c r="F1881" s="70"/>
      <c r="G1881" s="70"/>
      <c r="H1881" s="70"/>
      <c r="I1881" s="69"/>
      <c r="J1881" s="71"/>
      <c r="K1881" s="72"/>
      <c r="L1881" s="73"/>
      <c r="M1881" s="74"/>
      <c r="N1881" s="74"/>
      <c r="O1881" s="73"/>
      <c r="P1881" s="70"/>
      <c r="Q1881" s="70"/>
      <c r="R1881" s="75"/>
      <c r="S1881" s="71"/>
    </row>
    <row r="1882" spans="1:19" x14ac:dyDescent="0.15">
      <c r="A1882" s="68"/>
      <c r="B1882" s="82"/>
      <c r="C1882" s="70"/>
      <c r="D1882" s="69"/>
      <c r="E1882" s="70"/>
      <c r="F1882" s="70"/>
      <c r="G1882" s="70"/>
      <c r="H1882" s="70"/>
      <c r="I1882" s="69"/>
      <c r="J1882" s="71"/>
      <c r="K1882" s="72"/>
      <c r="L1882" s="73"/>
      <c r="M1882" s="74"/>
      <c r="N1882" s="74"/>
      <c r="O1882" s="73"/>
      <c r="P1882" s="70"/>
      <c r="Q1882" s="70"/>
      <c r="R1882" s="75"/>
      <c r="S1882" s="71"/>
    </row>
    <row r="1883" spans="1:19" x14ac:dyDescent="0.15">
      <c r="A1883" s="68"/>
      <c r="B1883" s="82"/>
      <c r="C1883" s="70"/>
      <c r="D1883" s="69"/>
      <c r="E1883" s="70"/>
      <c r="F1883" s="70"/>
      <c r="G1883" s="70"/>
      <c r="H1883" s="70"/>
      <c r="I1883" s="69"/>
      <c r="J1883" s="71"/>
      <c r="K1883" s="72"/>
      <c r="L1883" s="73"/>
      <c r="M1883" s="74"/>
      <c r="N1883" s="74"/>
      <c r="O1883" s="73"/>
      <c r="P1883" s="70"/>
      <c r="Q1883" s="70"/>
      <c r="R1883" s="75"/>
      <c r="S1883" s="71"/>
    </row>
    <row r="1884" spans="1:19" x14ac:dyDescent="0.15">
      <c r="A1884" s="68"/>
      <c r="B1884" s="82"/>
      <c r="C1884" s="70"/>
      <c r="D1884" s="69"/>
      <c r="E1884" s="70"/>
      <c r="F1884" s="70"/>
      <c r="G1884" s="70"/>
      <c r="H1884" s="70"/>
      <c r="I1884" s="69"/>
      <c r="J1884" s="71"/>
      <c r="K1884" s="72"/>
      <c r="L1884" s="73"/>
      <c r="M1884" s="74"/>
      <c r="N1884" s="74"/>
      <c r="O1884" s="73"/>
      <c r="P1884" s="70"/>
      <c r="Q1884" s="70"/>
      <c r="R1884" s="75"/>
      <c r="S1884" s="71"/>
    </row>
    <row r="1885" spans="1:19" x14ac:dyDescent="0.15">
      <c r="A1885" s="68"/>
      <c r="B1885" s="82"/>
      <c r="C1885" s="70"/>
      <c r="D1885" s="69"/>
      <c r="E1885" s="70"/>
      <c r="F1885" s="70"/>
      <c r="G1885" s="70"/>
      <c r="H1885" s="70"/>
      <c r="I1885" s="69"/>
      <c r="J1885" s="71"/>
      <c r="K1885" s="72"/>
      <c r="L1885" s="73"/>
      <c r="M1885" s="74"/>
      <c r="N1885" s="74"/>
      <c r="O1885" s="73"/>
      <c r="P1885" s="70"/>
      <c r="Q1885" s="70"/>
      <c r="R1885" s="75"/>
      <c r="S1885" s="71"/>
    </row>
    <row r="1886" spans="1:19" x14ac:dyDescent="0.15">
      <c r="A1886" s="68"/>
      <c r="B1886" s="82"/>
      <c r="C1886" s="70"/>
      <c r="D1886" s="69"/>
      <c r="E1886" s="70"/>
      <c r="F1886" s="70"/>
      <c r="G1886" s="70"/>
      <c r="H1886" s="70"/>
      <c r="I1886" s="69"/>
      <c r="J1886" s="71"/>
      <c r="K1886" s="72"/>
      <c r="L1886" s="73"/>
      <c r="M1886" s="74"/>
      <c r="N1886" s="74"/>
      <c r="O1886" s="73"/>
      <c r="P1886" s="70"/>
      <c r="Q1886" s="70"/>
      <c r="R1886" s="75"/>
      <c r="S1886" s="71"/>
    </row>
    <row r="1887" spans="1:19" x14ac:dyDescent="0.15">
      <c r="A1887" s="68"/>
      <c r="B1887" s="82"/>
      <c r="C1887" s="70"/>
      <c r="D1887" s="69"/>
      <c r="E1887" s="70"/>
      <c r="F1887" s="70"/>
      <c r="G1887" s="70"/>
      <c r="H1887" s="70"/>
      <c r="I1887" s="69"/>
      <c r="J1887" s="71"/>
      <c r="K1887" s="72"/>
      <c r="L1887" s="73"/>
      <c r="M1887" s="74"/>
      <c r="N1887" s="74"/>
      <c r="O1887" s="73"/>
      <c r="P1887" s="70"/>
      <c r="Q1887" s="70"/>
      <c r="R1887" s="75"/>
      <c r="S1887" s="71"/>
    </row>
    <row r="1888" spans="1:19" x14ac:dyDescent="0.15">
      <c r="A1888" s="68"/>
      <c r="B1888" s="82"/>
      <c r="C1888" s="70"/>
      <c r="D1888" s="69"/>
      <c r="E1888" s="70"/>
      <c r="F1888" s="70"/>
      <c r="G1888" s="70"/>
      <c r="H1888" s="70"/>
      <c r="I1888" s="69"/>
      <c r="J1888" s="71"/>
      <c r="K1888" s="72"/>
      <c r="L1888" s="73"/>
      <c r="M1888" s="74"/>
      <c r="N1888" s="74"/>
      <c r="O1888" s="73"/>
      <c r="P1888" s="70"/>
      <c r="Q1888" s="70"/>
      <c r="R1888" s="75"/>
      <c r="S1888" s="71"/>
    </row>
    <row r="1889" spans="1:19" x14ac:dyDescent="0.15">
      <c r="A1889" s="68"/>
      <c r="B1889" s="82"/>
      <c r="C1889" s="70"/>
      <c r="D1889" s="69"/>
      <c r="E1889" s="70"/>
      <c r="F1889" s="70"/>
      <c r="G1889" s="70"/>
      <c r="H1889" s="70"/>
      <c r="I1889" s="69"/>
      <c r="J1889" s="71"/>
      <c r="K1889" s="72"/>
      <c r="L1889" s="73"/>
      <c r="M1889" s="74"/>
      <c r="N1889" s="74"/>
      <c r="O1889" s="73"/>
      <c r="P1889" s="70"/>
      <c r="Q1889" s="70"/>
      <c r="R1889" s="75"/>
      <c r="S1889" s="71"/>
    </row>
    <row r="1890" spans="1:19" x14ac:dyDescent="0.15">
      <c r="A1890" s="68"/>
      <c r="B1890" s="82"/>
      <c r="C1890" s="70"/>
      <c r="D1890" s="69"/>
      <c r="E1890" s="70"/>
      <c r="F1890" s="70"/>
      <c r="G1890" s="70"/>
      <c r="H1890" s="70"/>
      <c r="I1890" s="69"/>
      <c r="J1890" s="71"/>
      <c r="K1890" s="72"/>
      <c r="L1890" s="73"/>
      <c r="M1890" s="74"/>
      <c r="N1890" s="74"/>
      <c r="O1890" s="73"/>
      <c r="P1890" s="70"/>
      <c r="Q1890" s="70"/>
      <c r="R1890" s="75"/>
      <c r="S1890" s="71"/>
    </row>
    <row r="1891" spans="1:19" x14ac:dyDescent="0.15">
      <c r="A1891" s="68"/>
      <c r="B1891" s="82"/>
      <c r="C1891" s="70"/>
      <c r="D1891" s="69"/>
      <c r="E1891" s="70"/>
      <c r="F1891" s="70"/>
      <c r="G1891" s="70"/>
      <c r="H1891" s="70"/>
      <c r="I1891" s="69"/>
      <c r="J1891" s="71"/>
      <c r="K1891" s="72"/>
      <c r="L1891" s="73"/>
      <c r="M1891" s="74"/>
      <c r="N1891" s="74"/>
      <c r="O1891" s="73"/>
      <c r="P1891" s="70"/>
      <c r="Q1891" s="70"/>
      <c r="R1891" s="75"/>
      <c r="S1891" s="71"/>
    </row>
    <row r="1892" spans="1:19" x14ac:dyDescent="0.15">
      <c r="A1892" s="68"/>
      <c r="B1892" s="82"/>
      <c r="C1892" s="70"/>
      <c r="D1892" s="69"/>
      <c r="E1892" s="70"/>
      <c r="F1892" s="70"/>
      <c r="G1892" s="70"/>
      <c r="H1892" s="70"/>
      <c r="I1892" s="69"/>
      <c r="J1892" s="71"/>
      <c r="K1892" s="72"/>
      <c r="L1892" s="73"/>
      <c r="M1892" s="74"/>
      <c r="N1892" s="74"/>
      <c r="O1892" s="73"/>
      <c r="P1892" s="70"/>
      <c r="Q1892" s="70"/>
      <c r="R1892" s="75"/>
      <c r="S1892" s="71"/>
    </row>
    <row r="1893" spans="1:19" x14ac:dyDescent="0.15">
      <c r="A1893" s="68"/>
      <c r="B1893" s="82"/>
      <c r="C1893" s="70"/>
      <c r="D1893" s="69"/>
      <c r="E1893" s="70"/>
      <c r="F1893" s="70"/>
      <c r="G1893" s="70"/>
      <c r="H1893" s="70"/>
      <c r="I1893" s="69"/>
      <c r="J1893" s="71"/>
      <c r="K1893" s="72"/>
      <c r="L1893" s="73"/>
      <c r="M1893" s="74"/>
      <c r="N1893" s="74"/>
      <c r="O1893" s="73"/>
      <c r="P1893" s="70"/>
      <c r="Q1893" s="70"/>
      <c r="R1893" s="75"/>
      <c r="S1893" s="71"/>
    </row>
    <row r="1894" spans="1:19" x14ac:dyDescent="0.15">
      <c r="A1894" s="68"/>
      <c r="B1894" s="82"/>
      <c r="C1894" s="70"/>
      <c r="D1894" s="69"/>
      <c r="E1894" s="70"/>
      <c r="F1894" s="70"/>
      <c r="G1894" s="70"/>
      <c r="H1894" s="70"/>
      <c r="I1894" s="69"/>
      <c r="J1894" s="71"/>
      <c r="K1894" s="72"/>
      <c r="L1894" s="73"/>
      <c r="M1894" s="74"/>
      <c r="N1894" s="74"/>
      <c r="O1894" s="73"/>
      <c r="P1894" s="70"/>
      <c r="Q1894" s="70"/>
      <c r="R1894" s="75"/>
      <c r="S1894" s="71"/>
    </row>
    <row r="1895" spans="1:19" x14ac:dyDescent="0.15">
      <c r="A1895" s="68"/>
      <c r="B1895" s="82"/>
      <c r="C1895" s="70"/>
      <c r="D1895" s="69"/>
      <c r="E1895" s="70"/>
      <c r="F1895" s="70"/>
      <c r="G1895" s="70"/>
      <c r="H1895" s="70"/>
      <c r="I1895" s="69"/>
      <c r="J1895" s="71"/>
      <c r="K1895" s="72"/>
      <c r="L1895" s="73"/>
      <c r="M1895" s="74"/>
      <c r="N1895" s="74"/>
      <c r="O1895" s="73"/>
      <c r="P1895" s="70"/>
      <c r="Q1895" s="70"/>
      <c r="R1895" s="75"/>
      <c r="S1895" s="71"/>
    </row>
    <row r="1896" spans="1:19" x14ac:dyDescent="0.15">
      <c r="A1896" s="68"/>
      <c r="B1896" s="82"/>
      <c r="C1896" s="70"/>
      <c r="D1896" s="69"/>
      <c r="E1896" s="70"/>
      <c r="F1896" s="70"/>
      <c r="G1896" s="70"/>
      <c r="H1896" s="70"/>
      <c r="I1896" s="69"/>
      <c r="J1896" s="71"/>
      <c r="K1896" s="72"/>
      <c r="L1896" s="73"/>
      <c r="M1896" s="74"/>
      <c r="N1896" s="74"/>
      <c r="O1896" s="73"/>
      <c r="P1896" s="70"/>
      <c r="Q1896" s="70"/>
      <c r="R1896" s="75"/>
      <c r="S1896" s="71"/>
    </row>
    <row r="1897" spans="1:19" x14ac:dyDescent="0.15">
      <c r="A1897" s="68"/>
      <c r="B1897" s="82"/>
      <c r="C1897" s="70"/>
      <c r="D1897" s="69"/>
      <c r="E1897" s="70"/>
      <c r="F1897" s="70"/>
      <c r="G1897" s="70"/>
      <c r="H1897" s="70"/>
      <c r="I1897" s="69"/>
      <c r="J1897" s="71"/>
      <c r="K1897" s="72"/>
      <c r="L1897" s="73"/>
      <c r="M1897" s="74"/>
      <c r="N1897" s="74"/>
      <c r="O1897" s="73"/>
      <c r="P1897" s="70"/>
      <c r="Q1897" s="70"/>
      <c r="R1897" s="75"/>
      <c r="S1897" s="71"/>
    </row>
    <row r="1898" spans="1:19" x14ac:dyDescent="0.15">
      <c r="A1898" s="68"/>
      <c r="B1898" s="82"/>
      <c r="C1898" s="70"/>
      <c r="D1898" s="69"/>
      <c r="E1898" s="70"/>
      <c r="F1898" s="70"/>
      <c r="G1898" s="70"/>
      <c r="H1898" s="70"/>
      <c r="I1898" s="69"/>
      <c r="J1898" s="71"/>
      <c r="K1898" s="72"/>
      <c r="L1898" s="73"/>
      <c r="M1898" s="74"/>
      <c r="N1898" s="74"/>
      <c r="O1898" s="73"/>
      <c r="P1898" s="70"/>
      <c r="Q1898" s="70"/>
      <c r="R1898" s="75"/>
      <c r="S1898" s="71"/>
    </row>
    <row r="1899" spans="1:19" x14ac:dyDescent="0.15">
      <c r="A1899" s="68"/>
      <c r="B1899" s="82"/>
      <c r="C1899" s="70"/>
      <c r="D1899" s="69"/>
      <c r="E1899" s="70"/>
      <c r="F1899" s="70"/>
      <c r="G1899" s="70"/>
      <c r="H1899" s="70"/>
      <c r="I1899" s="69"/>
      <c r="J1899" s="71"/>
      <c r="K1899" s="72"/>
      <c r="L1899" s="73"/>
      <c r="M1899" s="74"/>
      <c r="N1899" s="74"/>
      <c r="O1899" s="73"/>
      <c r="P1899" s="70"/>
      <c r="Q1899" s="70"/>
      <c r="R1899" s="75"/>
      <c r="S1899" s="71"/>
    </row>
    <row r="1900" spans="1:19" x14ac:dyDescent="0.15">
      <c r="A1900" s="68"/>
      <c r="B1900" s="82"/>
      <c r="C1900" s="70"/>
      <c r="D1900" s="69"/>
      <c r="E1900" s="70"/>
      <c r="F1900" s="70"/>
      <c r="G1900" s="70"/>
      <c r="H1900" s="70"/>
      <c r="I1900" s="69"/>
      <c r="J1900" s="71"/>
      <c r="K1900" s="72"/>
      <c r="L1900" s="73"/>
      <c r="M1900" s="74"/>
      <c r="N1900" s="74"/>
      <c r="O1900" s="73"/>
      <c r="P1900" s="70"/>
      <c r="Q1900" s="70"/>
      <c r="R1900" s="75"/>
      <c r="S1900" s="71"/>
    </row>
    <row r="1901" spans="1:19" x14ac:dyDescent="0.15">
      <c r="A1901" s="68"/>
      <c r="B1901" s="82"/>
      <c r="C1901" s="70"/>
      <c r="D1901" s="69"/>
      <c r="E1901" s="70"/>
      <c r="F1901" s="70"/>
      <c r="G1901" s="70"/>
      <c r="H1901" s="70"/>
      <c r="I1901" s="69"/>
      <c r="J1901" s="71"/>
      <c r="K1901" s="72"/>
      <c r="L1901" s="73"/>
      <c r="M1901" s="74"/>
      <c r="N1901" s="74"/>
      <c r="O1901" s="73"/>
      <c r="P1901" s="70"/>
      <c r="Q1901" s="70"/>
      <c r="R1901" s="75"/>
      <c r="S1901" s="71"/>
    </row>
    <row r="1902" spans="1:19" x14ac:dyDescent="0.15">
      <c r="A1902" s="68"/>
      <c r="B1902" s="82"/>
      <c r="C1902" s="70"/>
      <c r="D1902" s="69"/>
      <c r="E1902" s="70"/>
      <c r="F1902" s="70"/>
      <c r="G1902" s="70"/>
      <c r="H1902" s="70"/>
      <c r="I1902" s="69"/>
      <c r="J1902" s="71"/>
      <c r="K1902" s="72"/>
      <c r="L1902" s="73"/>
      <c r="M1902" s="74"/>
      <c r="N1902" s="74"/>
      <c r="O1902" s="73"/>
      <c r="P1902" s="70"/>
      <c r="Q1902" s="70"/>
      <c r="R1902" s="75"/>
      <c r="S1902" s="71"/>
    </row>
    <row r="1903" spans="1:19" x14ac:dyDescent="0.15">
      <c r="A1903" s="68"/>
      <c r="B1903" s="82"/>
      <c r="C1903" s="70"/>
      <c r="D1903" s="69"/>
      <c r="E1903" s="70"/>
      <c r="F1903" s="70"/>
      <c r="G1903" s="70"/>
      <c r="H1903" s="70"/>
      <c r="I1903" s="69"/>
      <c r="J1903" s="71"/>
      <c r="K1903" s="72"/>
      <c r="L1903" s="73"/>
      <c r="M1903" s="74"/>
      <c r="N1903" s="74"/>
      <c r="O1903" s="73"/>
      <c r="P1903" s="70"/>
      <c r="Q1903" s="70"/>
      <c r="R1903" s="75"/>
      <c r="S1903" s="71"/>
    </row>
    <row r="1904" spans="1:19" x14ac:dyDescent="0.15">
      <c r="A1904" s="68"/>
      <c r="B1904" s="82"/>
      <c r="C1904" s="70"/>
      <c r="D1904" s="69"/>
      <c r="E1904" s="70"/>
      <c r="F1904" s="70"/>
      <c r="G1904" s="70"/>
      <c r="H1904" s="70"/>
      <c r="I1904" s="69"/>
      <c r="J1904" s="71"/>
      <c r="K1904" s="72"/>
      <c r="L1904" s="73"/>
      <c r="M1904" s="74"/>
      <c r="N1904" s="74"/>
      <c r="O1904" s="73"/>
      <c r="P1904" s="70"/>
      <c r="Q1904" s="70"/>
      <c r="R1904" s="75"/>
      <c r="S1904" s="71"/>
    </row>
    <row r="1905" spans="1:19" x14ac:dyDescent="0.15">
      <c r="A1905" s="68"/>
      <c r="B1905" s="82"/>
      <c r="C1905" s="70"/>
      <c r="D1905" s="69"/>
      <c r="E1905" s="70"/>
      <c r="F1905" s="70"/>
      <c r="G1905" s="70"/>
      <c r="H1905" s="70"/>
      <c r="I1905" s="69"/>
      <c r="J1905" s="71"/>
      <c r="K1905" s="72"/>
      <c r="L1905" s="73"/>
      <c r="M1905" s="74"/>
      <c r="N1905" s="74"/>
      <c r="O1905" s="73"/>
      <c r="P1905" s="70"/>
      <c r="Q1905" s="70"/>
      <c r="R1905" s="75"/>
      <c r="S1905" s="71"/>
    </row>
    <row r="1906" spans="1:19" x14ac:dyDescent="0.15">
      <c r="A1906" s="68"/>
      <c r="B1906" s="82"/>
      <c r="C1906" s="70"/>
      <c r="D1906" s="69"/>
      <c r="E1906" s="70"/>
      <c r="F1906" s="70"/>
      <c r="G1906" s="70"/>
      <c r="H1906" s="70"/>
      <c r="I1906" s="69"/>
      <c r="J1906" s="71"/>
      <c r="K1906" s="72"/>
      <c r="L1906" s="73"/>
      <c r="M1906" s="74"/>
      <c r="N1906" s="74"/>
      <c r="O1906" s="73"/>
      <c r="P1906" s="70"/>
      <c r="Q1906" s="70"/>
      <c r="R1906" s="75"/>
      <c r="S1906" s="71"/>
    </row>
    <row r="1907" spans="1:19" x14ac:dyDescent="0.15">
      <c r="A1907" s="68"/>
      <c r="B1907" s="82"/>
      <c r="C1907" s="70"/>
      <c r="D1907" s="69"/>
      <c r="E1907" s="70"/>
      <c r="F1907" s="70"/>
      <c r="G1907" s="70"/>
      <c r="H1907" s="70"/>
      <c r="I1907" s="69"/>
      <c r="J1907" s="71"/>
      <c r="K1907" s="72"/>
      <c r="L1907" s="73"/>
      <c r="M1907" s="74"/>
      <c r="N1907" s="74"/>
      <c r="O1907" s="73"/>
      <c r="P1907" s="70"/>
      <c r="Q1907" s="70"/>
      <c r="R1907" s="75"/>
      <c r="S1907" s="71"/>
    </row>
    <row r="1908" spans="1:19" x14ac:dyDescent="0.15">
      <c r="A1908" s="68"/>
      <c r="B1908" s="82"/>
      <c r="C1908" s="70"/>
      <c r="D1908" s="69"/>
      <c r="E1908" s="70"/>
      <c r="F1908" s="70"/>
      <c r="G1908" s="70"/>
      <c r="H1908" s="70"/>
      <c r="I1908" s="69"/>
      <c r="J1908" s="71"/>
      <c r="K1908" s="72"/>
      <c r="L1908" s="73"/>
      <c r="M1908" s="74"/>
      <c r="N1908" s="74"/>
      <c r="O1908" s="73"/>
      <c r="P1908" s="70"/>
      <c r="Q1908" s="70"/>
      <c r="R1908" s="75"/>
      <c r="S1908" s="71"/>
    </row>
    <row r="1909" spans="1:19" x14ac:dyDescent="0.15">
      <c r="A1909" s="68"/>
      <c r="B1909" s="82"/>
      <c r="C1909" s="70"/>
      <c r="D1909" s="69"/>
      <c r="E1909" s="70"/>
      <c r="F1909" s="70"/>
      <c r="G1909" s="70"/>
      <c r="H1909" s="70"/>
      <c r="I1909" s="69"/>
      <c r="J1909" s="71"/>
      <c r="K1909" s="72"/>
      <c r="L1909" s="73"/>
      <c r="M1909" s="74"/>
      <c r="N1909" s="74"/>
      <c r="O1909" s="73"/>
      <c r="P1909" s="70"/>
      <c r="Q1909" s="70"/>
      <c r="R1909" s="75"/>
      <c r="S1909" s="71"/>
    </row>
    <row r="1910" spans="1:19" x14ac:dyDescent="0.15">
      <c r="A1910" s="68"/>
      <c r="B1910" s="82"/>
      <c r="C1910" s="70"/>
      <c r="D1910" s="69"/>
      <c r="E1910" s="70"/>
      <c r="F1910" s="70"/>
      <c r="G1910" s="70"/>
      <c r="H1910" s="70"/>
      <c r="I1910" s="69"/>
      <c r="J1910" s="71"/>
      <c r="K1910" s="72"/>
      <c r="L1910" s="73"/>
      <c r="M1910" s="74"/>
      <c r="N1910" s="74"/>
      <c r="O1910" s="73"/>
      <c r="P1910" s="70"/>
      <c r="Q1910" s="70"/>
      <c r="R1910" s="75"/>
      <c r="S1910" s="71"/>
    </row>
    <row r="1911" spans="1:19" x14ac:dyDescent="0.15">
      <c r="A1911" s="68"/>
      <c r="B1911" s="82"/>
      <c r="C1911" s="70"/>
      <c r="D1911" s="69"/>
      <c r="E1911" s="70"/>
      <c r="F1911" s="70"/>
      <c r="G1911" s="70"/>
      <c r="H1911" s="70"/>
      <c r="I1911" s="69"/>
      <c r="J1911" s="71"/>
      <c r="K1911" s="72"/>
      <c r="L1911" s="73"/>
      <c r="M1911" s="74"/>
      <c r="N1911" s="74"/>
      <c r="O1911" s="73"/>
      <c r="P1911" s="70"/>
      <c r="Q1911" s="70"/>
      <c r="R1911" s="75"/>
      <c r="S1911" s="71"/>
    </row>
    <row r="1912" spans="1:19" x14ac:dyDescent="0.15">
      <c r="A1912" s="68"/>
      <c r="B1912" s="82"/>
      <c r="C1912" s="70"/>
      <c r="D1912" s="69"/>
      <c r="E1912" s="70"/>
      <c r="F1912" s="70"/>
      <c r="G1912" s="70"/>
      <c r="H1912" s="70"/>
      <c r="I1912" s="69"/>
      <c r="J1912" s="71"/>
      <c r="K1912" s="72"/>
      <c r="L1912" s="73"/>
      <c r="M1912" s="74"/>
      <c r="N1912" s="74"/>
      <c r="O1912" s="73"/>
      <c r="P1912" s="70"/>
      <c r="Q1912" s="70"/>
      <c r="R1912" s="75"/>
      <c r="S1912" s="71"/>
    </row>
    <row r="1913" spans="1:19" x14ac:dyDescent="0.15">
      <c r="A1913" s="68"/>
      <c r="B1913" s="82"/>
      <c r="C1913" s="70"/>
      <c r="D1913" s="69"/>
      <c r="E1913" s="70"/>
      <c r="F1913" s="70"/>
      <c r="G1913" s="70"/>
      <c r="H1913" s="70"/>
      <c r="I1913" s="69"/>
      <c r="J1913" s="71"/>
      <c r="K1913" s="72"/>
      <c r="L1913" s="73"/>
      <c r="M1913" s="74"/>
      <c r="N1913" s="74"/>
      <c r="O1913" s="73"/>
      <c r="P1913" s="70"/>
      <c r="Q1913" s="70"/>
      <c r="R1913" s="75"/>
      <c r="S1913" s="71"/>
    </row>
    <row r="1914" spans="1:19" x14ac:dyDescent="0.15">
      <c r="A1914" s="68"/>
      <c r="B1914" s="82"/>
      <c r="C1914" s="70"/>
      <c r="D1914" s="69"/>
      <c r="E1914" s="70"/>
      <c r="F1914" s="70"/>
      <c r="G1914" s="70"/>
      <c r="H1914" s="70"/>
      <c r="I1914" s="69"/>
      <c r="J1914" s="71"/>
      <c r="K1914" s="72"/>
      <c r="L1914" s="73"/>
      <c r="M1914" s="74"/>
      <c r="N1914" s="74"/>
      <c r="O1914" s="73"/>
      <c r="P1914" s="70"/>
      <c r="Q1914" s="70"/>
      <c r="R1914" s="75"/>
      <c r="S1914" s="71"/>
    </row>
    <row r="1915" spans="1:19" x14ac:dyDescent="0.15">
      <c r="A1915" s="68"/>
      <c r="B1915" s="82"/>
      <c r="C1915" s="70"/>
      <c r="D1915" s="69"/>
      <c r="E1915" s="70"/>
      <c r="F1915" s="70"/>
      <c r="G1915" s="70"/>
      <c r="H1915" s="70"/>
      <c r="I1915" s="69"/>
      <c r="J1915" s="71"/>
      <c r="K1915" s="72"/>
      <c r="L1915" s="73"/>
      <c r="M1915" s="74"/>
      <c r="N1915" s="74"/>
      <c r="O1915" s="73"/>
      <c r="P1915" s="70"/>
      <c r="Q1915" s="70"/>
      <c r="R1915" s="75"/>
      <c r="S1915" s="71"/>
    </row>
    <row r="1916" spans="1:19" x14ac:dyDescent="0.15">
      <c r="A1916" s="68"/>
      <c r="B1916" s="82"/>
      <c r="C1916" s="70"/>
      <c r="D1916" s="69"/>
      <c r="E1916" s="70"/>
      <c r="F1916" s="70"/>
      <c r="G1916" s="70"/>
      <c r="H1916" s="70"/>
      <c r="I1916" s="69"/>
      <c r="J1916" s="71"/>
      <c r="K1916" s="72"/>
      <c r="L1916" s="73"/>
      <c r="M1916" s="74"/>
      <c r="N1916" s="74"/>
      <c r="O1916" s="73"/>
      <c r="P1916" s="70"/>
      <c r="Q1916" s="70"/>
      <c r="R1916" s="75"/>
      <c r="S1916" s="71"/>
    </row>
    <row r="1917" spans="1:19" x14ac:dyDescent="0.15">
      <c r="A1917" s="68"/>
      <c r="B1917" s="82"/>
      <c r="C1917" s="70"/>
      <c r="D1917" s="69"/>
      <c r="E1917" s="70"/>
      <c r="F1917" s="70"/>
      <c r="G1917" s="70"/>
      <c r="H1917" s="70"/>
      <c r="I1917" s="69"/>
      <c r="J1917" s="71"/>
      <c r="K1917" s="72"/>
      <c r="L1917" s="73"/>
      <c r="M1917" s="74"/>
      <c r="N1917" s="74"/>
      <c r="O1917" s="73"/>
      <c r="P1917" s="70"/>
      <c r="Q1917" s="70"/>
      <c r="R1917" s="75"/>
      <c r="S1917" s="71"/>
    </row>
    <row r="1918" spans="1:19" x14ac:dyDescent="0.15">
      <c r="A1918" s="68"/>
      <c r="B1918" s="82"/>
      <c r="C1918" s="70"/>
      <c r="D1918" s="69"/>
      <c r="E1918" s="70"/>
      <c r="F1918" s="70"/>
      <c r="G1918" s="70"/>
      <c r="H1918" s="70"/>
      <c r="I1918" s="69"/>
      <c r="J1918" s="71"/>
      <c r="K1918" s="72"/>
      <c r="L1918" s="73"/>
      <c r="M1918" s="74"/>
      <c r="N1918" s="74"/>
      <c r="O1918" s="73"/>
      <c r="P1918" s="70"/>
      <c r="Q1918" s="70"/>
      <c r="R1918" s="75"/>
      <c r="S1918" s="71"/>
    </row>
    <row r="1919" spans="1:19" x14ac:dyDescent="0.15">
      <c r="A1919" s="68"/>
      <c r="B1919" s="82"/>
      <c r="C1919" s="70"/>
      <c r="D1919" s="69"/>
      <c r="E1919" s="70"/>
      <c r="F1919" s="70"/>
      <c r="G1919" s="70"/>
      <c r="H1919" s="70"/>
      <c r="I1919" s="69"/>
      <c r="J1919" s="71"/>
      <c r="K1919" s="72"/>
      <c r="L1919" s="73"/>
      <c r="M1919" s="74"/>
      <c r="N1919" s="74"/>
      <c r="O1919" s="73"/>
      <c r="P1919" s="70"/>
      <c r="Q1919" s="70"/>
      <c r="R1919" s="75"/>
      <c r="S1919" s="71"/>
    </row>
    <row r="1920" spans="1:19" x14ac:dyDescent="0.15">
      <c r="A1920" s="68"/>
      <c r="B1920" s="82"/>
      <c r="C1920" s="70"/>
      <c r="D1920" s="69"/>
      <c r="E1920" s="70"/>
      <c r="F1920" s="70"/>
      <c r="G1920" s="70"/>
      <c r="H1920" s="70"/>
      <c r="I1920" s="69"/>
      <c r="J1920" s="71"/>
      <c r="K1920" s="72"/>
      <c r="L1920" s="73"/>
      <c r="M1920" s="74"/>
      <c r="N1920" s="74"/>
      <c r="O1920" s="73"/>
      <c r="P1920" s="70"/>
      <c r="Q1920" s="70"/>
      <c r="R1920" s="75"/>
      <c r="S1920" s="71"/>
    </row>
    <row r="1921" spans="1:19" x14ac:dyDescent="0.15">
      <c r="A1921" s="68"/>
      <c r="B1921" s="82"/>
      <c r="C1921" s="70"/>
      <c r="D1921" s="69"/>
      <c r="E1921" s="70"/>
      <c r="F1921" s="70"/>
      <c r="G1921" s="70"/>
      <c r="H1921" s="70"/>
      <c r="I1921" s="69"/>
      <c r="J1921" s="71"/>
      <c r="K1921" s="72"/>
      <c r="L1921" s="73"/>
      <c r="M1921" s="74"/>
      <c r="N1921" s="74"/>
      <c r="O1921" s="73"/>
      <c r="P1921" s="70"/>
      <c r="Q1921" s="70"/>
      <c r="R1921" s="75"/>
      <c r="S1921" s="71"/>
    </row>
    <row r="1922" spans="1:19" x14ac:dyDescent="0.15">
      <c r="A1922" s="68"/>
      <c r="B1922" s="82"/>
      <c r="C1922" s="70"/>
      <c r="D1922" s="69"/>
      <c r="E1922" s="70"/>
      <c r="F1922" s="70"/>
      <c r="G1922" s="70"/>
      <c r="H1922" s="70"/>
      <c r="I1922" s="69"/>
      <c r="J1922" s="71"/>
      <c r="K1922" s="72"/>
      <c r="L1922" s="73"/>
      <c r="M1922" s="74"/>
      <c r="N1922" s="74"/>
      <c r="O1922" s="73"/>
      <c r="P1922" s="70"/>
      <c r="Q1922" s="70"/>
      <c r="R1922" s="75"/>
      <c r="S1922" s="71"/>
    </row>
    <row r="1923" spans="1:19" x14ac:dyDescent="0.15">
      <c r="A1923" s="68"/>
      <c r="B1923" s="82"/>
      <c r="C1923" s="70"/>
      <c r="D1923" s="69"/>
      <c r="E1923" s="70"/>
      <c r="F1923" s="70"/>
      <c r="G1923" s="70"/>
      <c r="H1923" s="70"/>
      <c r="I1923" s="69"/>
      <c r="J1923" s="71"/>
      <c r="K1923" s="72"/>
      <c r="L1923" s="73"/>
      <c r="M1923" s="74"/>
      <c r="N1923" s="74"/>
      <c r="O1923" s="73"/>
      <c r="P1923" s="70"/>
      <c r="Q1923" s="70"/>
      <c r="R1923" s="75"/>
      <c r="S1923" s="71"/>
    </row>
    <row r="1924" spans="1:19" x14ac:dyDescent="0.15">
      <c r="A1924" s="68"/>
      <c r="B1924" s="82"/>
      <c r="C1924" s="70"/>
      <c r="D1924" s="69"/>
      <c r="E1924" s="70"/>
      <c r="F1924" s="70"/>
      <c r="G1924" s="70"/>
      <c r="H1924" s="70"/>
      <c r="I1924" s="69"/>
      <c r="J1924" s="71"/>
      <c r="K1924" s="72"/>
      <c r="L1924" s="73"/>
      <c r="M1924" s="74"/>
      <c r="N1924" s="74"/>
      <c r="O1924" s="73"/>
      <c r="P1924" s="70"/>
      <c r="Q1924" s="70"/>
      <c r="R1924" s="75"/>
      <c r="S1924" s="71"/>
    </row>
    <row r="1925" spans="1:19" x14ac:dyDescent="0.15">
      <c r="A1925" s="68"/>
      <c r="B1925" s="82"/>
      <c r="C1925" s="70"/>
      <c r="D1925" s="69"/>
      <c r="E1925" s="70"/>
      <c r="F1925" s="70"/>
      <c r="G1925" s="70"/>
      <c r="H1925" s="70"/>
      <c r="I1925" s="69"/>
      <c r="J1925" s="71"/>
      <c r="K1925" s="72"/>
      <c r="L1925" s="73"/>
      <c r="M1925" s="74"/>
      <c r="N1925" s="74"/>
      <c r="O1925" s="73"/>
      <c r="P1925" s="70"/>
      <c r="Q1925" s="70"/>
      <c r="R1925" s="75"/>
      <c r="S1925" s="71"/>
    </row>
    <row r="1926" spans="1:19" x14ac:dyDescent="0.15">
      <c r="A1926" s="68"/>
      <c r="B1926" s="82"/>
      <c r="C1926" s="70"/>
      <c r="D1926" s="69"/>
      <c r="E1926" s="70"/>
      <c r="F1926" s="70"/>
      <c r="G1926" s="70"/>
      <c r="H1926" s="70"/>
      <c r="I1926" s="69"/>
      <c r="J1926" s="71"/>
      <c r="K1926" s="72"/>
      <c r="L1926" s="73"/>
      <c r="M1926" s="74"/>
      <c r="N1926" s="74"/>
      <c r="O1926" s="73"/>
      <c r="P1926" s="70"/>
      <c r="Q1926" s="70"/>
      <c r="R1926" s="75"/>
      <c r="S1926" s="71"/>
    </row>
    <row r="1927" spans="1:19" x14ac:dyDescent="0.15">
      <c r="A1927" s="68"/>
      <c r="B1927" s="82"/>
      <c r="C1927" s="70"/>
      <c r="D1927" s="69"/>
      <c r="E1927" s="70"/>
      <c r="F1927" s="70"/>
      <c r="G1927" s="70"/>
      <c r="H1927" s="70"/>
      <c r="I1927" s="69"/>
      <c r="J1927" s="71"/>
      <c r="K1927" s="72"/>
      <c r="L1927" s="73"/>
      <c r="M1927" s="74"/>
      <c r="N1927" s="74"/>
      <c r="O1927" s="73"/>
      <c r="P1927" s="70"/>
      <c r="Q1927" s="70"/>
      <c r="R1927" s="75"/>
      <c r="S1927" s="71"/>
    </row>
    <row r="1928" spans="1:19" x14ac:dyDescent="0.15">
      <c r="A1928" s="68"/>
      <c r="B1928" s="82"/>
      <c r="C1928" s="70"/>
      <c r="D1928" s="69"/>
      <c r="E1928" s="70"/>
      <c r="F1928" s="70"/>
      <c r="G1928" s="70"/>
      <c r="H1928" s="70"/>
      <c r="I1928" s="69"/>
      <c r="J1928" s="71"/>
      <c r="K1928" s="72"/>
      <c r="L1928" s="73"/>
      <c r="M1928" s="74"/>
      <c r="N1928" s="74"/>
      <c r="O1928" s="73"/>
      <c r="P1928" s="70"/>
      <c r="Q1928" s="70"/>
      <c r="R1928" s="75"/>
      <c r="S1928" s="71"/>
    </row>
    <row r="1929" spans="1:19" x14ac:dyDescent="0.15">
      <c r="A1929" s="68"/>
      <c r="B1929" s="82"/>
      <c r="C1929" s="70"/>
      <c r="D1929" s="69"/>
      <c r="E1929" s="70"/>
      <c r="F1929" s="70"/>
      <c r="G1929" s="70"/>
      <c r="H1929" s="70"/>
      <c r="I1929" s="69"/>
      <c r="J1929" s="71"/>
      <c r="K1929" s="72"/>
      <c r="L1929" s="73"/>
      <c r="M1929" s="74"/>
      <c r="N1929" s="74"/>
      <c r="O1929" s="73"/>
      <c r="P1929" s="70"/>
      <c r="Q1929" s="70"/>
      <c r="R1929" s="75"/>
      <c r="S1929" s="71"/>
    </row>
    <row r="1930" spans="1:19" x14ac:dyDescent="0.15">
      <c r="A1930" s="68"/>
      <c r="B1930" s="82"/>
      <c r="C1930" s="70"/>
      <c r="D1930" s="69"/>
      <c r="E1930" s="70"/>
      <c r="F1930" s="70"/>
      <c r="G1930" s="70"/>
      <c r="H1930" s="70"/>
      <c r="I1930" s="69"/>
      <c r="J1930" s="71"/>
      <c r="K1930" s="72"/>
      <c r="L1930" s="73"/>
      <c r="M1930" s="74"/>
      <c r="N1930" s="74"/>
      <c r="O1930" s="73"/>
      <c r="P1930" s="70"/>
      <c r="Q1930" s="70"/>
      <c r="R1930" s="75"/>
      <c r="S1930" s="71"/>
    </row>
    <row r="1931" spans="1:19" x14ac:dyDescent="0.15">
      <c r="A1931" s="68"/>
      <c r="B1931" s="82"/>
      <c r="C1931" s="70"/>
      <c r="D1931" s="69"/>
      <c r="E1931" s="70"/>
      <c r="F1931" s="70"/>
      <c r="G1931" s="70"/>
      <c r="H1931" s="70"/>
      <c r="I1931" s="69"/>
      <c r="J1931" s="71"/>
      <c r="K1931" s="72"/>
      <c r="L1931" s="73"/>
      <c r="M1931" s="74"/>
      <c r="N1931" s="74"/>
      <c r="O1931" s="73"/>
      <c r="P1931" s="70"/>
      <c r="Q1931" s="70"/>
      <c r="R1931" s="75"/>
      <c r="S1931" s="71"/>
    </row>
    <row r="1932" spans="1:19" x14ac:dyDescent="0.15">
      <c r="A1932" s="68"/>
      <c r="B1932" s="82"/>
      <c r="C1932" s="70"/>
      <c r="D1932" s="69"/>
      <c r="E1932" s="70"/>
      <c r="F1932" s="70"/>
      <c r="G1932" s="70"/>
      <c r="H1932" s="70"/>
      <c r="I1932" s="69"/>
      <c r="J1932" s="71"/>
      <c r="K1932" s="72"/>
      <c r="L1932" s="73"/>
      <c r="M1932" s="74"/>
      <c r="N1932" s="74"/>
      <c r="O1932" s="73"/>
      <c r="P1932" s="70"/>
      <c r="Q1932" s="70"/>
      <c r="R1932" s="75"/>
      <c r="S1932" s="71"/>
    </row>
    <row r="1933" spans="1:19" x14ac:dyDescent="0.15">
      <c r="A1933" s="68"/>
      <c r="B1933" s="82"/>
      <c r="C1933" s="70"/>
      <c r="D1933" s="69"/>
      <c r="E1933" s="70"/>
      <c r="F1933" s="70"/>
      <c r="G1933" s="70"/>
      <c r="H1933" s="70"/>
      <c r="I1933" s="69"/>
      <c r="J1933" s="71"/>
      <c r="K1933" s="72"/>
      <c r="L1933" s="73"/>
      <c r="M1933" s="74"/>
      <c r="N1933" s="74"/>
      <c r="O1933" s="73"/>
      <c r="P1933" s="70"/>
      <c r="Q1933" s="70"/>
      <c r="R1933" s="75"/>
      <c r="S1933" s="71"/>
    </row>
    <row r="1934" spans="1:19" x14ac:dyDescent="0.15">
      <c r="A1934" s="68"/>
      <c r="B1934" s="82"/>
      <c r="C1934" s="70"/>
      <c r="D1934" s="69"/>
      <c r="E1934" s="70"/>
      <c r="F1934" s="70"/>
      <c r="G1934" s="70"/>
      <c r="H1934" s="70"/>
      <c r="I1934" s="69"/>
      <c r="J1934" s="71"/>
      <c r="K1934" s="72"/>
      <c r="L1934" s="73"/>
      <c r="M1934" s="74"/>
      <c r="N1934" s="74"/>
      <c r="O1934" s="73"/>
      <c r="P1934" s="70"/>
      <c r="Q1934" s="70"/>
      <c r="R1934" s="75"/>
      <c r="S1934" s="71"/>
    </row>
    <row r="1935" spans="1:19" x14ac:dyDescent="0.15">
      <c r="A1935" s="68"/>
      <c r="B1935" s="82"/>
      <c r="C1935" s="70"/>
      <c r="D1935" s="69"/>
      <c r="E1935" s="70"/>
      <c r="F1935" s="70"/>
      <c r="G1935" s="70"/>
      <c r="H1935" s="70"/>
      <c r="I1935" s="69"/>
      <c r="J1935" s="71"/>
      <c r="K1935" s="72"/>
      <c r="L1935" s="73"/>
      <c r="M1935" s="74"/>
      <c r="N1935" s="74"/>
      <c r="O1935" s="73"/>
      <c r="P1935" s="70"/>
      <c r="Q1935" s="70"/>
      <c r="R1935" s="75"/>
      <c r="S1935" s="71"/>
    </row>
    <row r="1936" spans="1:19" x14ac:dyDescent="0.15">
      <c r="A1936" s="68"/>
      <c r="B1936" s="82"/>
      <c r="C1936" s="70"/>
      <c r="D1936" s="69"/>
      <c r="E1936" s="70"/>
      <c r="F1936" s="70"/>
      <c r="G1936" s="70"/>
      <c r="H1936" s="70"/>
      <c r="I1936" s="69"/>
      <c r="J1936" s="71"/>
      <c r="K1936" s="72"/>
      <c r="L1936" s="73"/>
      <c r="M1936" s="74"/>
      <c r="N1936" s="74"/>
      <c r="O1936" s="73"/>
      <c r="P1936" s="70"/>
      <c r="Q1936" s="70"/>
      <c r="R1936" s="75"/>
      <c r="S1936" s="71"/>
    </row>
    <row r="1937" spans="1:19" x14ac:dyDescent="0.15">
      <c r="A1937" s="68"/>
      <c r="B1937" s="82"/>
      <c r="C1937" s="70"/>
      <c r="D1937" s="69"/>
      <c r="E1937" s="70"/>
      <c r="F1937" s="70"/>
      <c r="G1937" s="70"/>
      <c r="H1937" s="70"/>
      <c r="I1937" s="69"/>
      <c r="J1937" s="71"/>
      <c r="K1937" s="72"/>
      <c r="L1937" s="73"/>
      <c r="M1937" s="74"/>
      <c r="N1937" s="74"/>
      <c r="O1937" s="73"/>
      <c r="P1937" s="70"/>
      <c r="Q1937" s="70"/>
      <c r="R1937" s="75"/>
      <c r="S1937" s="71"/>
    </row>
    <row r="1938" spans="1:19" x14ac:dyDescent="0.15">
      <c r="A1938" s="68"/>
      <c r="B1938" s="82"/>
      <c r="C1938" s="70"/>
      <c r="D1938" s="69"/>
      <c r="E1938" s="70"/>
      <c r="F1938" s="70"/>
      <c r="G1938" s="70"/>
      <c r="H1938" s="70"/>
      <c r="I1938" s="69"/>
      <c r="J1938" s="71"/>
      <c r="K1938" s="72"/>
      <c r="L1938" s="73"/>
      <c r="M1938" s="74"/>
      <c r="N1938" s="74"/>
      <c r="O1938" s="73"/>
      <c r="P1938" s="70"/>
      <c r="Q1938" s="70"/>
      <c r="R1938" s="75"/>
      <c r="S1938" s="71"/>
    </row>
    <row r="1939" spans="1:19" x14ac:dyDescent="0.15">
      <c r="A1939" s="68"/>
      <c r="B1939" s="82"/>
      <c r="C1939" s="70"/>
      <c r="D1939" s="69"/>
      <c r="E1939" s="70"/>
      <c r="F1939" s="70"/>
      <c r="G1939" s="70"/>
      <c r="H1939" s="70"/>
      <c r="I1939" s="69"/>
      <c r="J1939" s="71"/>
      <c r="K1939" s="72"/>
      <c r="L1939" s="73"/>
      <c r="M1939" s="74"/>
      <c r="N1939" s="74"/>
      <c r="O1939" s="73"/>
      <c r="P1939" s="70"/>
      <c r="Q1939" s="70"/>
      <c r="R1939" s="75"/>
      <c r="S1939" s="71"/>
    </row>
    <row r="1940" spans="1:19" x14ac:dyDescent="0.15">
      <c r="A1940" s="68"/>
      <c r="B1940" s="82"/>
      <c r="C1940" s="70"/>
      <c r="D1940" s="69"/>
      <c r="E1940" s="70"/>
      <c r="F1940" s="70"/>
      <c r="G1940" s="70"/>
      <c r="H1940" s="70"/>
      <c r="I1940" s="69"/>
      <c r="J1940" s="71"/>
      <c r="K1940" s="72"/>
      <c r="L1940" s="73"/>
      <c r="M1940" s="74"/>
      <c r="N1940" s="74"/>
      <c r="O1940" s="73"/>
      <c r="P1940" s="70"/>
      <c r="Q1940" s="70"/>
      <c r="R1940" s="75"/>
      <c r="S1940" s="71"/>
    </row>
    <row r="1941" spans="1:19" x14ac:dyDescent="0.15">
      <c r="A1941" s="68"/>
      <c r="B1941" s="82"/>
      <c r="C1941" s="70"/>
      <c r="D1941" s="69"/>
      <c r="E1941" s="70"/>
      <c r="F1941" s="70"/>
      <c r="G1941" s="70"/>
      <c r="H1941" s="70"/>
      <c r="I1941" s="69"/>
      <c r="J1941" s="71"/>
      <c r="K1941" s="72"/>
      <c r="L1941" s="73"/>
      <c r="M1941" s="74"/>
      <c r="N1941" s="74"/>
      <c r="O1941" s="73"/>
      <c r="P1941" s="70"/>
      <c r="Q1941" s="70"/>
      <c r="R1941" s="75"/>
      <c r="S1941" s="71"/>
    </row>
    <row r="1942" spans="1:19" x14ac:dyDescent="0.15">
      <c r="A1942" s="68"/>
      <c r="B1942" s="82"/>
      <c r="C1942" s="70"/>
      <c r="D1942" s="69"/>
      <c r="E1942" s="70"/>
      <c r="F1942" s="70"/>
      <c r="G1942" s="70"/>
      <c r="H1942" s="70"/>
      <c r="I1942" s="69"/>
      <c r="J1942" s="71"/>
      <c r="K1942" s="72"/>
      <c r="L1942" s="73"/>
      <c r="M1942" s="74"/>
      <c r="N1942" s="74"/>
      <c r="O1942" s="73"/>
      <c r="P1942" s="70"/>
      <c r="Q1942" s="70"/>
      <c r="R1942" s="75"/>
      <c r="S1942" s="71"/>
    </row>
    <row r="1943" spans="1:19" x14ac:dyDescent="0.15">
      <c r="A1943" s="68"/>
      <c r="B1943" s="82"/>
      <c r="C1943" s="70"/>
      <c r="D1943" s="69"/>
      <c r="E1943" s="70"/>
      <c r="F1943" s="70"/>
      <c r="G1943" s="70"/>
      <c r="H1943" s="70"/>
      <c r="I1943" s="69"/>
      <c r="J1943" s="71"/>
      <c r="K1943" s="72"/>
      <c r="L1943" s="73"/>
      <c r="M1943" s="74"/>
      <c r="N1943" s="74"/>
      <c r="O1943" s="73"/>
      <c r="P1943" s="70"/>
      <c r="Q1943" s="70"/>
      <c r="R1943" s="75"/>
      <c r="S1943" s="71"/>
    </row>
    <row r="1944" spans="1:19" x14ac:dyDescent="0.15">
      <c r="A1944" s="68"/>
      <c r="B1944" s="82"/>
      <c r="C1944" s="70"/>
      <c r="D1944" s="69"/>
      <c r="E1944" s="70"/>
      <c r="F1944" s="70"/>
      <c r="G1944" s="70"/>
      <c r="H1944" s="70"/>
      <c r="I1944" s="69"/>
      <c r="J1944" s="71"/>
      <c r="K1944" s="72"/>
      <c r="L1944" s="73"/>
      <c r="M1944" s="74"/>
      <c r="N1944" s="74"/>
      <c r="O1944" s="73"/>
      <c r="P1944" s="70"/>
      <c r="Q1944" s="70"/>
      <c r="R1944" s="75"/>
      <c r="S1944" s="71"/>
    </row>
    <row r="1945" spans="1:19" x14ac:dyDescent="0.15">
      <c r="A1945" s="68"/>
      <c r="B1945" s="82"/>
      <c r="C1945" s="70"/>
      <c r="D1945" s="69"/>
      <c r="E1945" s="70"/>
      <c r="F1945" s="70"/>
      <c r="G1945" s="70"/>
      <c r="H1945" s="70"/>
      <c r="I1945" s="69"/>
      <c r="J1945" s="71"/>
      <c r="K1945" s="72"/>
      <c r="L1945" s="73"/>
      <c r="M1945" s="74"/>
      <c r="N1945" s="74"/>
      <c r="O1945" s="73"/>
      <c r="P1945" s="70"/>
      <c r="Q1945" s="70"/>
      <c r="R1945" s="75"/>
      <c r="S1945" s="71"/>
    </row>
    <row r="1946" spans="1:19" x14ac:dyDescent="0.15">
      <c r="A1946" s="68"/>
      <c r="B1946" s="82"/>
      <c r="C1946" s="70"/>
      <c r="D1946" s="69"/>
      <c r="E1946" s="70"/>
      <c r="F1946" s="70"/>
      <c r="G1946" s="70"/>
      <c r="H1946" s="70"/>
      <c r="I1946" s="69"/>
      <c r="J1946" s="71"/>
      <c r="K1946" s="72"/>
      <c r="L1946" s="73"/>
      <c r="M1946" s="74"/>
      <c r="N1946" s="74"/>
      <c r="O1946" s="73"/>
      <c r="P1946" s="70"/>
      <c r="Q1946" s="70"/>
      <c r="R1946" s="75"/>
      <c r="S1946" s="71"/>
    </row>
    <row r="1947" spans="1:19" x14ac:dyDescent="0.15">
      <c r="A1947" s="68"/>
      <c r="B1947" s="82"/>
      <c r="C1947" s="70"/>
      <c r="D1947" s="69"/>
      <c r="E1947" s="70"/>
      <c r="F1947" s="70"/>
      <c r="G1947" s="70"/>
      <c r="H1947" s="70"/>
      <c r="I1947" s="69"/>
      <c r="J1947" s="71"/>
      <c r="K1947" s="72"/>
      <c r="L1947" s="73"/>
      <c r="M1947" s="74"/>
      <c r="N1947" s="74"/>
      <c r="O1947" s="73"/>
      <c r="P1947" s="70"/>
      <c r="Q1947" s="70"/>
      <c r="R1947" s="75"/>
      <c r="S1947" s="71"/>
    </row>
    <row r="1948" spans="1:19" x14ac:dyDescent="0.15">
      <c r="A1948" s="68"/>
      <c r="B1948" s="82"/>
      <c r="C1948" s="70"/>
      <c r="D1948" s="69"/>
      <c r="E1948" s="70"/>
      <c r="F1948" s="70"/>
      <c r="G1948" s="70"/>
      <c r="H1948" s="70"/>
      <c r="I1948" s="69"/>
      <c r="J1948" s="71"/>
      <c r="K1948" s="72"/>
      <c r="L1948" s="73"/>
      <c r="M1948" s="74"/>
      <c r="N1948" s="74"/>
      <c r="O1948" s="73"/>
      <c r="P1948" s="70"/>
      <c r="Q1948" s="70"/>
      <c r="R1948" s="75"/>
      <c r="S1948" s="71"/>
    </row>
    <row r="1949" spans="1:19" x14ac:dyDescent="0.15">
      <c r="A1949" s="68"/>
      <c r="B1949" s="82"/>
      <c r="C1949" s="70"/>
      <c r="D1949" s="69"/>
      <c r="E1949" s="70"/>
      <c r="F1949" s="70"/>
      <c r="G1949" s="70"/>
      <c r="H1949" s="70"/>
      <c r="I1949" s="69"/>
      <c r="J1949" s="71"/>
      <c r="K1949" s="72"/>
      <c r="L1949" s="73"/>
      <c r="M1949" s="74"/>
      <c r="N1949" s="74"/>
      <c r="O1949" s="73"/>
      <c r="P1949" s="70"/>
      <c r="Q1949" s="70"/>
      <c r="R1949" s="75"/>
      <c r="S1949" s="71"/>
    </row>
    <row r="1950" spans="1:19" x14ac:dyDescent="0.15">
      <c r="A1950" s="59"/>
      <c r="B1950" s="13"/>
      <c r="C1950" s="2"/>
      <c r="D1950" s="11"/>
      <c r="E1950" s="12"/>
      <c r="F1950" s="12"/>
      <c r="G1950" s="12"/>
      <c r="H1950" s="12"/>
      <c r="I1950" s="11"/>
      <c r="J1950" s="61"/>
      <c r="K1950" s="3"/>
      <c r="L1950" s="14"/>
      <c r="M1950" s="10"/>
      <c r="N1950" s="10"/>
      <c r="O1950" s="14"/>
      <c r="P1950" s="2"/>
      <c r="Q1950" s="2"/>
      <c r="R1950" s="4"/>
      <c r="S1950" s="61"/>
    </row>
    <row r="1951" spans="1:19" x14ac:dyDescent="0.15">
      <c r="A1951" s="59"/>
      <c r="B1951" s="13"/>
      <c r="C1951" s="2"/>
      <c r="D1951" s="11"/>
      <c r="E1951" s="12"/>
      <c r="F1951" s="12"/>
      <c r="G1951" s="12"/>
      <c r="H1951" s="12"/>
      <c r="I1951" s="11"/>
      <c r="J1951" s="61"/>
      <c r="K1951" s="3"/>
      <c r="L1951" s="14"/>
      <c r="M1951" s="10"/>
      <c r="N1951" s="10"/>
      <c r="O1951" s="14"/>
      <c r="P1951" s="2"/>
      <c r="Q1951" s="2"/>
      <c r="R1951" s="4"/>
      <c r="S1951" s="61"/>
    </row>
    <row r="1952" spans="1:19" x14ac:dyDescent="0.15">
      <c r="A1952" s="59"/>
      <c r="B1952" s="13"/>
      <c r="C1952" s="2"/>
      <c r="D1952" s="11"/>
      <c r="E1952" s="12"/>
      <c r="F1952" s="12"/>
      <c r="G1952" s="12"/>
      <c r="H1952" s="12"/>
      <c r="I1952" s="11"/>
      <c r="J1952" s="61"/>
      <c r="K1952" s="3"/>
      <c r="L1952" s="14"/>
      <c r="M1952" s="10"/>
      <c r="N1952" s="10"/>
      <c r="O1952" s="14"/>
      <c r="P1952" s="2"/>
      <c r="Q1952" s="2"/>
      <c r="R1952" s="4"/>
      <c r="S1952" s="61"/>
    </row>
    <row r="1953" spans="1:19" x14ac:dyDescent="0.15">
      <c r="A1953" s="59"/>
      <c r="B1953" s="13"/>
      <c r="C1953" s="2"/>
      <c r="D1953" s="11"/>
      <c r="E1953" s="12"/>
      <c r="F1953" s="12"/>
      <c r="G1953" s="12"/>
      <c r="H1953" s="12"/>
      <c r="I1953" s="11"/>
      <c r="J1953" s="61"/>
      <c r="K1953" s="3"/>
      <c r="L1953" s="14"/>
      <c r="M1953" s="10"/>
      <c r="N1953" s="10"/>
      <c r="O1953" s="14"/>
      <c r="P1953" s="2"/>
      <c r="Q1953" s="2"/>
      <c r="R1953" s="4"/>
      <c r="S1953" s="61"/>
    </row>
    <row r="1954" spans="1:19" x14ac:dyDescent="0.15">
      <c r="A1954" s="59"/>
      <c r="B1954" s="13"/>
      <c r="C1954" s="2"/>
      <c r="D1954" s="11"/>
      <c r="E1954" s="12"/>
      <c r="F1954" s="12"/>
      <c r="G1954" s="12"/>
      <c r="H1954" s="12"/>
      <c r="I1954" s="11"/>
      <c r="J1954" s="61"/>
      <c r="K1954" s="3"/>
      <c r="L1954" s="14"/>
      <c r="M1954" s="10"/>
      <c r="N1954" s="10"/>
      <c r="O1954" s="14"/>
      <c r="P1954" s="2"/>
      <c r="Q1954" s="2"/>
      <c r="R1954" s="4"/>
      <c r="S1954" s="61"/>
    </row>
    <row r="1955" spans="1:19" x14ac:dyDescent="0.15">
      <c r="A1955" s="59"/>
      <c r="B1955" s="13"/>
      <c r="C1955" s="2"/>
      <c r="D1955" s="11"/>
      <c r="E1955" s="12"/>
      <c r="F1955" s="12"/>
      <c r="G1955" s="12"/>
      <c r="H1955" s="12"/>
      <c r="I1955" s="11"/>
      <c r="J1955" s="61"/>
      <c r="K1955" s="3"/>
      <c r="L1955" s="14"/>
      <c r="M1955" s="10"/>
      <c r="N1955" s="10"/>
      <c r="O1955" s="14"/>
      <c r="P1955" s="2"/>
      <c r="Q1955" s="2"/>
      <c r="R1955" s="4"/>
      <c r="S1955" s="61"/>
    </row>
    <row r="1956" spans="1:19" x14ac:dyDescent="0.15">
      <c r="A1956" s="59"/>
      <c r="B1956" s="13"/>
      <c r="C1956" s="2"/>
      <c r="D1956" s="11"/>
      <c r="E1956" s="12"/>
      <c r="F1956" s="12"/>
      <c r="G1956" s="12"/>
      <c r="H1956" s="12"/>
      <c r="I1956" s="11"/>
      <c r="J1956" s="61"/>
      <c r="K1956" s="3"/>
      <c r="L1956" s="14"/>
      <c r="M1956" s="10"/>
      <c r="N1956" s="10"/>
      <c r="O1956" s="14"/>
      <c r="P1956" s="2"/>
      <c r="Q1956" s="2"/>
      <c r="R1956" s="4"/>
      <c r="S1956" s="61"/>
    </row>
    <row r="1957" spans="1:19" x14ac:dyDescent="0.15">
      <c r="A1957" s="59"/>
      <c r="B1957" s="13"/>
      <c r="C1957" s="2"/>
      <c r="D1957" s="11"/>
      <c r="E1957" s="12"/>
      <c r="F1957" s="12"/>
      <c r="G1957" s="12"/>
      <c r="H1957" s="12"/>
      <c r="I1957" s="11"/>
      <c r="J1957" s="61"/>
      <c r="K1957" s="3"/>
      <c r="L1957" s="14"/>
      <c r="M1957" s="10"/>
      <c r="N1957" s="10"/>
      <c r="O1957" s="14"/>
      <c r="P1957" s="2"/>
      <c r="Q1957" s="2"/>
      <c r="R1957" s="4"/>
      <c r="S1957" s="61"/>
    </row>
    <row r="1958" spans="1:19" x14ac:dyDescent="0.15">
      <c r="A1958" s="59"/>
      <c r="B1958" s="13"/>
      <c r="C1958" s="2"/>
      <c r="D1958" s="11"/>
      <c r="E1958" s="12"/>
      <c r="F1958" s="12"/>
      <c r="G1958" s="12"/>
      <c r="H1958" s="12"/>
      <c r="I1958" s="11"/>
      <c r="J1958" s="61"/>
      <c r="K1958" s="3"/>
      <c r="L1958" s="14"/>
      <c r="M1958" s="10"/>
      <c r="N1958" s="10"/>
      <c r="O1958" s="14"/>
      <c r="P1958" s="2"/>
      <c r="Q1958" s="2"/>
      <c r="R1958" s="4"/>
      <c r="S1958" s="61"/>
    </row>
    <row r="1959" spans="1:19" x14ac:dyDescent="0.15">
      <c r="A1959" s="59"/>
      <c r="B1959" s="13"/>
      <c r="C1959" s="2"/>
      <c r="D1959" s="11"/>
      <c r="E1959" s="12"/>
      <c r="F1959" s="12"/>
      <c r="G1959" s="12"/>
      <c r="H1959" s="12"/>
      <c r="I1959" s="11"/>
      <c r="J1959" s="61"/>
      <c r="K1959" s="3"/>
      <c r="L1959" s="14"/>
      <c r="M1959" s="10"/>
      <c r="N1959" s="10"/>
      <c r="O1959" s="14"/>
      <c r="P1959" s="2"/>
      <c r="Q1959" s="2"/>
      <c r="R1959" s="4"/>
      <c r="S1959" s="61"/>
    </row>
    <row r="1960" spans="1:19" x14ac:dyDescent="0.15">
      <c r="A1960" s="59"/>
      <c r="B1960" s="13"/>
      <c r="C1960" s="2"/>
      <c r="D1960" s="11"/>
      <c r="E1960" s="12"/>
      <c r="F1960" s="12"/>
      <c r="G1960" s="12"/>
      <c r="H1960" s="12"/>
      <c r="I1960" s="11"/>
      <c r="J1960" s="61"/>
      <c r="K1960" s="3"/>
      <c r="L1960" s="14"/>
      <c r="M1960" s="10"/>
      <c r="N1960" s="10"/>
      <c r="O1960" s="14"/>
      <c r="P1960" s="2"/>
      <c r="Q1960" s="2"/>
      <c r="R1960" s="4"/>
      <c r="S1960" s="61"/>
    </row>
    <row r="1961" spans="1:19" x14ac:dyDescent="0.15">
      <c r="A1961" s="59"/>
      <c r="B1961" s="13"/>
      <c r="C1961" s="2"/>
      <c r="D1961" s="11"/>
      <c r="E1961" s="12"/>
      <c r="F1961" s="12"/>
      <c r="G1961" s="12"/>
      <c r="H1961" s="12"/>
      <c r="I1961" s="11"/>
      <c r="J1961" s="61"/>
      <c r="K1961" s="3"/>
      <c r="L1961" s="14"/>
      <c r="M1961" s="10"/>
      <c r="N1961" s="10"/>
      <c r="O1961" s="14"/>
      <c r="P1961" s="2"/>
      <c r="Q1961" s="2"/>
      <c r="R1961" s="4"/>
      <c r="S1961" s="61"/>
    </row>
    <row r="1962" spans="1:19" x14ac:dyDescent="0.15">
      <c r="A1962" s="59"/>
      <c r="B1962" s="13"/>
      <c r="C1962" s="2"/>
      <c r="D1962" s="11"/>
      <c r="E1962" s="12"/>
      <c r="F1962" s="12"/>
      <c r="G1962" s="12"/>
      <c r="H1962" s="12"/>
      <c r="I1962" s="11"/>
      <c r="J1962" s="61"/>
      <c r="K1962" s="3"/>
      <c r="L1962" s="14"/>
      <c r="M1962" s="10"/>
      <c r="N1962" s="10"/>
      <c r="O1962" s="14"/>
      <c r="P1962" s="2"/>
      <c r="Q1962" s="2"/>
      <c r="R1962" s="4"/>
      <c r="S1962" s="61"/>
    </row>
    <row r="1963" spans="1:19" x14ac:dyDescent="0.15">
      <c r="A1963" s="59"/>
      <c r="B1963" s="13"/>
      <c r="C1963" s="2"/>
      <c r="D1963" s="11"/>
      <c r="E1963" s="12"/>
      <c r="F1963" s="12"/>
      <c r="G1963" s="12"/>
      <c r="H1963" s="12"/>
      <c r="I1963" s="11"/>
      <c r="J1963" s="61"/>
      <c r="K1963" s="3"/>
      <c r="L1963" s="14"/>
      <c r="M1963" s="10"/>
      <c r="N1963" s="10"/>
      <c r="O1963" s="14"/>
      <c r="P1963" s="2"/>
      <c r="Q1963" s="2"/>
      <c r="R1963" s="4"/>
      <c r="S1963" s="61"/>
    </row>
    <row r="1964" spans="1:19" x14ac:dyDescent="0.15">
      <c r="A1964" s="59"/>
      <c r="B1964" s="13"/>
      <c r="C1964" s="2"/>
      <c r="D1964" s="11"/>
      <c r="E1964" s="12"/>
      <c r="F1964" s="12"/>
      <c r="G1964" s="12"/>
      <c r="H1964" s="12"/>
      <c r="I1964" s="11"/>
      <c r="J1964" s="61"/>
      <c r="K1964" s="3"/>
      <c r="L1964" s="14"/>
      <c r="M1964" s="10"/>
      <c r="N1964" s="10"/>
      <c r="O1964" s="14"/>
      <c r="P1964" s="2"/>
      <c r="Q1964" s="2"/>
      <c r="R1964" s="4"/>
      <c r="S1964" s="61"/>
    </row>
    <row r="1965" spans="1:19" x14ac:dyDescent="0.15">
      <c r="A1965" s="59"/>
      <c r="B1965" s="13"/>
      <c r="C1965" s="2"/>
      <c r="D1965" s="11"/>
      <c r="E1965" s="12"/>
      <c r="F1965" s="12"/>
      <c r="G1965" s="12"/>
      <c r="H1965" s="12"/>
      <c r="I1965" s="11"/>
      <c r="J1965" s="61"/>
      <c r="K1965" s="3"/>
      <c r="L1965" s="14"/>
      <c r="M1965" s="10"/>
      <c r="N1965" s="10"/>
      <c r="O1965" s="14"/>
      <c r="P1965" s="2"/>
      <c r="Q1965" s="2"/>
      <c r="R1965" s="4"/>
      <c r="S1965" s="61"/>
    </row>
    <row r="1966" spans="1:19" x14ac:dyDescent="0.15">
      <c r="A1966" s="59"/>
      <c r="B1966" s="13"/>
      <c r="C1966" s="2"/>
      <c r="D1966" s="11"/>
      <c r="E1966" s="12"/>
      <c r="F1966" s="12"/>
      <c r="G1966" s="12"/>
      <c r="H1966" s="12"/>
      <c r="I1966" s="11"/>
      <c r="J1966" s="61"/>
      <c r="K1966" s="3"/>
      <c r="L1966" s="14"/>
      <c r="M1966" s="10"/>
      <c r="N1966" s="10"/>
      <c r="O1966" s="14"/>
      <c r="P1966" s="2"/>
      <c r="Q1966" s="2"/>
      <c r="R1966" s="4"/>
      <c r="S1966" s="61"/>
    </row>
  </sheetData>
  <mergeCells count="1">
    <mergeCell ref="U71:V71"/>
  </mergeCells>
  <conditionalFormatting sqref="A12:S12 A13:C1316 E13:S1316">
    <cfRule type="expression" dxfId="21" priority="22">
      <formula>$O12&gt;0</formula>
    </cfRule>
  </conditionalFormatting>
  <conditionalFormatting sqref="P13:P1316">
    <cfRule type="expression" dxfId="20" priority="21">
      <formula>$O13&gt;0</formula>
    </cfRule>
  </conditionalFormatting>
  <conditionalFormatting sqref="B15:B1316">
    <cfRule type="expression" dxfId="19" priority="20">
      <formula>$O15&gt;0</formula>
    </cfRule>
  </conditionalFormatting>
  <conditionalFormatting sqref="E14:H1316">
    <cfRule type="expression" dxfId="18" priority="19">
      <formula>$O14&gt;0</formula>
    </cfRule>
  </conditionalFormatting>
  <conditionalFormatting sqref="O14:O1316">
    <cfRule type="expression" dxfId="17" priority="18">
      <formula>$O14&gt;0</formula>
    </cfRule>
  </conditionalFormatting>
  <conditionalFormatting sqref="Q14:Q1316">
    <cfRule type="expression" dxfId="16" priority="17">
      <formula>$O14&gt;0</formula>
    </cfRule>
  </conditionalFormatting>
  <conditionalFormatting sqref="R14:S1316">
    <cfRule type="expression" dxfId="15" priority="16">
      <formula>$O14&gt;0</formula>
    </cfRule>
  </conditionalFormatting>
  <conditionalFormatting sqref="A1317:C1444 E1317:S1444">
    <cfRule type="expression" dxfId="14" priority="15">
      <formula>$O1317&gt;0</formula>
    </cfRule>
  </conditionalFormatting>
  <conditionalFormatting sqref="P1317:P1444">
    <cfRule type="expression" dxfId="13" priority="14">
      <formula>$O1317&gt;0</formula>
    </cfRule>
  </conditionalFormatting>
  <conditionalFormatting sqref="B1317:B1444">
    <cfRule type="expression" dxfId="12" priority="13">
      <formula>$O1317&gt;0</formula>
    </cfRule>
  </conditionalFormatting>
  <conditionalFormatting sqref="E1317:H1444">
    <cfRule type="expression" dxfId="11" priority="12">
      <formula>$O1317&gt;0</formula>
    </cfRule>
  </conditionalFormatting>
  <conditionalFormatting sqref="O1317:O1444">
    <cfRule type="expression" dxfId="10" priority="11">
      <formula>$O1317&gt;0</formula>
    </cfRule>
  </conditionalFormatting>
  <conditionalFormatting sqref="Q1317:Q1444">
    <cfRule type="expression" dxfId="9" priority="10">
      <formula>$O1317&gt;0</formula>
    </cfRule>
  </conditionalFormatting>
  <conditionalFormatting sqref="R1317:S1444">
    <cfRule type="expression" dxfId="8" priority="9">
      <formula>$O1317&gt;0</formula>
    </cfRule>
  </conditionalFormatting>
  <conditionalFormatting sqref="A1809:S1949 A1445:C1808 E1445:S1808">
    <cfRule type="expression" dxfId="7" priority="8">
      <formula>$O1445&gt;0</formula>
    </cfRule>
  </conditionalFormatting>
  <conditionalFormatting sqref="P1445:P1949">
    <cfRule type="expression" dxfId="6" priority="7">
      <formula>$O1445&gt;0</formula>
    </cfRule>
  </conditionalFormatting>
  <conditionalFormatting sqref="B1445:B1949">
    <cfRule type="expression" dxfId="5" priority="6">
      <formula>$O1445&gt;0</formula>
    </cfRule>
  </conditionalFormatting>
  <conditionalFormatting sqref="E1445:H1949">
    <cfRule type="expression" dxfId="4" priority="5">
      <formula>$O1445&gt;0</formula>
    </cfRule>
  </conditionalFormatting>
  <conditionalFormatting sqref="O1445:O1949">
    <cfRule type="expression" dxfId="3" priority="4">
      <formula>$O1445&gt;0</formula>
    </cfRule>
  </conditionalFormatting>
  <conditionalFormatting sqref="Q1445:Q1949">
    <cfRule type="expression" dxfId="2" priority="3">
      <formula>$O1445&gt;0</formula>
    </cfRule>
  </conditionalFormatting>
  <conditionalFormatting sqref="R1445:S1949">
    <cfRule type="expression" dxfId="1" priority="2">
      <formula>$O1445&gt;0</formula>
    </cfRule>
  </conditionalFormatting>
  <conditionalFormatting sqref="D13:D1808">
    <cfRule type="expression" dxfId="0" priority="1">
      <formula>$O13&gt;0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2025-05-09T18:44:33Z</dcterms:modified>
</cp:coreProperties>
</file>