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E941EB-2BB6-4ABE-83E9-F1A8A41A85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12" i="1" l="1"/>
  <c r="AE213" i="1" s="1"/>
  <c r="AE208" i="1"/>
  <c r="AE209" i="1" s="1"/>
  <c r="AE210" i="1" s="1"/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13" i="1" l="1"/>
  <c r="AF213" i="1" s="1"/>
  <c r="Z46" i="1" s="1"/>
  <c r="AD212" i="1"/>
  <c r="AF212" i="1" s="1"/>
  <c r="Z45" i="1" s="1"/>
  <c r="AD214" i="1"/>
  <c r="AF214" i="1" s="1"/>
  <c r="Z47" i="1" s="1"/>
  <c r="AI46" i="1" s="1"/>
  <c r="AD211" i="1"/>
  <c r="AF211" i="1" s="1"/>
  <c r="Z44" i="1" s="1"/>
  <c r="AD210" i="1"/>
  <c r="AF210" i="1" s="1"/>
  <c r="Z43" i="1" s="1"/>
  <c r="AD209" i="1"/>
  <c r="AF209" i="1" s="1"/>
  <c r="Z42" i="1" s="1"/>
  <c r="AD202" i="1"/>
  <c r="AF202" i="1" s="1"/>
  <c r="Z35" i="1" s="1"/>
  <c r="AD206" i="1"/>
  <c r="AF206" i="1" s="1"/>
  <c r="Z39" i="1" s="1"/>
  <c r="AD208" i="1"/>
  <c r="AF208" i="1" s="1"/>
  <c r="AD207" i="1"/>
  <c r="AF207" i="1" s="1"/>
  <c r="Z40" i="1" s="1"/>
  <c r="AD203" i="1"/>
  <c r="AF203" i="1" s="1"/>
  <c r="Z36" i="1" s="1"/>
  <c r="AD205" i="1"/>
  <c r="AF205" i="1" s="1"/>
  <c r="Z38" i="1" s="1"/>
  <c r="AD204" i="1"/>
  <c r="AF204" i="1" s="1"/>
  <c r="Z37" i="1" s="1"/>
  <c r="AD201" i="1"/>
  <c r="AF201" i="1" s="1"/>
  <c r="Z34" i="1" s="1"/>
  <c r="AD195" i="1"/>
  <c r="AF195" i="1" s="1"/>
  <c r="Z28" i="1" s="1"/>
  <c r="AD196" i="1"/>
  <c r="AF196" i="1" s="1"/>
  <c r="Z29" i="1" s="1"/>
  <c r="AD197" i="1"/>
  <c r="AF197" i="1" s="1"/>
  <c r="Z30" i="1" s="1"/>
  <c r="AD198" i="1"/>
  <c r="AF198" i="1" s="1"/>
  <c r="Z31" i="1" s="1"/>
  <c r="AD199" i="1"/>
  <c r="AF199" i="1" s="1"/>
  <c r="Z32" i="1" s="1"/>
  <c r="AD200" i="1"/>
  <c r="AF200" i="1" s="1"/>
  <c r="Z33" i="1" s="1"/>
  <c r="AB43" i="1" l="1"/>
  <c r="AI41" i="1"/>
  <c r="AB44" i="1"/>
  <c r="AI42" i="1"/>
  <c r="AB45" i="1"/>
  <c r="AI43" i="1"/>
  <c r="Z41" i="1"/>
  <c r="AI40" i="1" s="1"/>
  <c r="AB46" i="1"/>
  <c r="AI44" i="1"/>
  <c r="AB47" i="1"/>
  <c r="AI45" i="1"/>
  <c r="AB38" i="1"/>
  <c r="AB39" i="1"/>
  <c r="AI39" i="1"/>
  <c r="AB40" i="1"/>
  <c r="AI38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AB41" i="1" l="1"/>
  <c r="AB42" i="1"/>
  <c r="Y10" i="1"/>
  <c r="AD175" i="1" l="1"/>
  <c r="AF175" i="1" s="1"/>
  <c r="AE160" i="1"/>
  <c r="AD176" i="1" l="1"/>
  <c r="AF176" i="1" s="1"/>
  <c r="A12" i="1"/>
  <c r="AD177" i="1" l="1"/>
  <c r="AF177" i="1" s="1"/>
  <c r="AD178" i="1" l="1"/>
  <c r="AF178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E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T12" i="1"/>
  <c r="C13" i="1" s="1"/>
  <c r="G13" i="1"/>
  <c r="AA13" i="1"/>
  <c r="AE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Z13" i="1" s="1"/>
  <c r="AA14" i="1"/>
  <c r="AE15" i="1" s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B32" i="1"/>
  <c r="AD181" i="1"/>
  <c r="AF181" i="1" s="1"/>
  <c r="Z14" i="1" s="1"/>
  <c r="AA15" i="1"/>
  <c r="AE16" i="1" s="1"/>
  <c r="A16" i="1"/>
  <c r="I29" i="1"/>
  <c r="AD167" i="1"/>
  <c r="AF167" i="1" s="1"/>
  <c r="D16" i="1" l="1"/>
  <c r="E16" i="1" s="1"/>
  <c r="F17" i="1" s="1"/>
  <c r="AI32" i="1"/>
  <c r="AB33" i="1"/>
  <c r="AD182" i="1"/>
  <c r="AF182" i="1" s="1"/>
  <c r="Z15" i="1" s="1"/>
  <c r="AA16" i="1"/>
  <c r="AE17" i="1" s="1"/>
  <c r="A17" i="1"/>
  <c r="AD168" i="1"/>
  <c r="AF168" i="1" s="1"/>
  <c r="I30" i="1"/>
  <c r="D17" i="1" l="1"/>
  <c r="E17" i="1" s="1"/>
  <c r="F18" i="1" s="1"/>
  <c r="AI33" i="1"/>
  <c r="AB34" i="1"/>
  <c r="AD183" i="1"/>
  <c r="AF183" i="1" s="1"/>
  <c r="Z16" i="1" s="1"/>
  <c r="AA17" i="1"/>
  <c r="AE18" i="1" s="1"/>
  <c r="A18" i="1"/>
  <c r="I31" i="1"/>
  <c r="AD169" i="1"/>
  <c r="AF169" i="1" s="1"/>
  <c r="D18" i="1" l="1"/>
  <c r="E18" i="1" s="1"/>
  <c r="F19" i="1" s="1"/>
  <c r="AI34" i="1"/>
  <c r="AB35" i="1"/>
  <c r="AD184" i="1"/>
  <c r="AF184" i="1" s="1"/>
  <c r="Z17" i="1" s="1"/>
  <c r="AA18" i="1"/>
  <c r="AE19" i="1" s="1"/>
  <c r="I32" i="1"/>
  <c r="AD170" i="1"/>
  <c r="AF170" i="1" s="1"/>
  <c r="A19" i="1"/>
  <c r="D19" i="1" l="1"/>
  <c r="E19" i="1" s="1"/>
  <c r="F20" i="1" s="1"/>
  <c r="AI35" i="1"/>
  <c r="AB36" i="1"/>
  <c r="AI12" i="1"/>
  <c r="V12" i="1" s="1"/>
  <c r="V13" i="1" s="1"/>
  <c r="AB13" i="1"/>
  <c r="AC13" i="1" s="1"/>
  <c r="AF13" i="1" s="1"/>
  <c r="AD185" i="1"/>
  <c r="AF185" i="1" s="1"/>
  <c r="Z18" i="1" s="1"/>
  <c r="A20" i="1"/>
  <c r="AD171" i="1"/>
  <c r="AF171" i="1" s="1"/>
  <c r="I33" i="1"/>
  <c r="D20" i="1" l="1"/>
  <c r="E20" i="1" s="1"/>
  <c r="F21" i="1" s="1"/>
  <c r="AI36" i="1"/>
  <c r="AB37" i="1"/>
  <c r="AI13" i="1"/>
  <c r="AB14" i="1"/>
  <c r="AC14" i="1" s="1"/>
  <c r="AF14" i="1" s="1"/>
  <c r="AD186" i="1"/>
  <c r="AF186" i="1" s="1"/>
  <c r="Z19" i="1" s="1"/>
  <c r="I34" i="1"/>
  <c r="AD172" i="1"/>
  <c r="AF172" i="1" s="1"/>
  <c r="A21" i="1"/>
  <c r="D21" i="1" l="1"/>
  <c r="E21" i="1" s="1"/>
  <c r="F22" i="1" s="1"/>
  <c r="AI37" i="1"/>
  <c r="AI14" i="1"/>
  <c r="AB15" i="1"/>
  <c r="AC15" i="1" s="1"/>
  <c r="AF15" i="1" s="1"/>
  <c r="AI28" i="1"/>
  <c r="AI27" i="1"/>
  <c r="AB29" i="1"/>
  <c r="AD187" i="1"/>
  <c r="AF187" i="1" s="1"/>
  <c r="Z20" i="1" s="1"/>
  <c r="AD173" i="1"/>
  <c r="AF173" i="1" s="1"/>
  <c r="I35" i="1"/>
  <c r="A22" i="1"/>
  <c r="D22" i="1" l="1"/>
  <c r="E22" i="1" s="1"/>
  <c r="F23" i="1" s="1"/>
  <c r="AB30" i="1"/>
  <c r="AB16" i="1"/>
  <c r="AC16" i="1" s="1"/>
  <c r="AF16" i="1" s="1"/>
  <c r="AI15" i="1"/>
  <c r="AI29" i="1"/>
  <c r="AD188" i="1"/>
  <c r="AF188" i="1" s="1"/>
  <c r="Z21" i="1" s="1"/>
  <c r="AD174" i="1"/>
  <c r="AF174" i="1" s="1"/>
  <c r="A23" i="1"/>
  <c r="I36" i="1"/>
  <c r="D23" i="1" l="1"/>
  <c r="E23" i="1" s="1"/>
  <c r="F24" i="1" s="1"/>
  <c r="AI30" i="1"/>
  <c r="AB31" i="1"/>
  <c r="AI16" i="1"/>
  <c r="AB17" i="1"/>
  <c r="AC17" i="1" s="1"/>
  <c r="AF17" i="1" s="1"/>
  <c r="AD189" i="1"/>
  <c r="AF189" i="1" s="1"/>
  <c r="I37" i="1"/>
  <c r="A24" i="1"/>
  <c r="D24" i="1" l="1"/>
  <c r="E24" i="1" s="1"/>
  <c r="F25" i="1" s="1"/>
  <c r="AB18" i="1"/>
  <c r="AC18" i="1" s="1"/>
  <c r="AF18" i="1" s="1"/>
  <c r="Z22" i="1"/>
  <c r="AI17" i="1"/>
  <c r="AI31" i="1"/>
  <c r="AD190" i="1"/>
  <c r="AF190" i="1" s="1"/>
  <c r="Z23" i="1" s="1"/>
  <c r="A25" i="1"/>
  <c r="I38" i="1"/>
  <c r="D25" i="1" l="1"/>
  <c r="E25" i="1" s="1"/>
  <c r="F26" i="1" s="1"/>
  <c r="AI18" i="1"/>
  <c r="AB19" i="1"/>
  <c r="AC19" i="1" s="1"/>
  <c r="AD191" i="1"/>
  <c r="AF191" i="1" s="1"/>
  <c r="I39" i="1"/>
  <c r="A26" i="1"/>
  <c r="D26" i="1" l="1"/>
  <c r="E26" i="1" s="1"/>
  <c r="F27" i="1" s="1"/>
  <c r="AB20" i="1"/>
  <c r="Z24" i="1"/>
  <c r="AI19" i="1"/>
  <c r="AD192" i="1"/>
  <c r="AF192" i="1" s="1"/>
  <c r="Z25" i="1" s="1"/>
  <c r="I40" i="1"/>
  <c r="A27" i="1"/>
  <c r="D27" i="1" l="1"/>
  <c r="E27" i="1" s="1"/>
  <c r="F28" i="1" s="1"/>
  <c r="AI24" i="1"/>
  <c r="AB25" i="1"/>
  <c r="AI23" i="1"/>
  <c r="AI20" i="1"/>
  <c r="AB21" i="1"/>
  <c r="AD193" i="1"/>
  <c r="AF193" i="1" s="1"/>
  <c r="Z26" i="1" s="1"/>
  <c r="AB26" i="1" s="1"/>
  <c r="I41" i="1"/>
  <c r="A28" i="1"/>
  <c r="D28" i="1" l="1"/>
  <c r="E28" i="1" s="1"/>
  <c r="F29" i="1" s="1"/>
  <c r="AI25" i="1"/>
  <c r="AI21" i="1"/>
  <c r="AB22" i="1"/>
  <c r="AD194" i="1"/>
  <c r="AF194" i="1" s="1"/>
  <c r="Z27" i="1" s="1"/>
  <c r="AB27" i="1" s="1"/>
  <c r="A29" i="1"/>
  <c r="I42" i="1"/>
  <c r="D29" i="1" l="1"/>
  <c r="E29" i="1" s="1"/>
  <c r="F30" i="1" s="1"/>
  <c r="AI26" i="1"/>
  <c r="AB28" i="1"/>
  <c r="AI22" i="1"/>
  <c r="AB24" i="1"/>
  <c r="AB23" i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D32" i="1" l="1"/>
  <c r="E32" i="1" s="1"/>
  <c r="F33" i="1" s="1"/>
  <c r="I46" i="1"/>
  <c r="A33" i="1"/>
  <c r="D33" i="1" s="1"/>
  <c r="E33" i="1" l="1"/>
  <c r="A34" i="1"/>
  <c r="I47" i="1"/>
  <c r="D34" i="1" l="1"/>
  <c r="E34" i="1" s="1"/>
  <c r="F35" i="1" s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H44" i="1"/>
  <c r="G45" i="1"/>
  <c r="K43" i="1"/>
  <c r="L43" i="1" s="1"/>
  <c r="M43" i="1" s="1"/>
  <c r="N43" i="1" s="1"/>
  <c r="P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B43" i="1"/>
  <c r="R43" i="1"/>
  <c r="R44" i="1" s="1"/>
  <c r="R45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B46" i="1"/>
  <c r="R46" i="1"/>
  <c r="R47" i="1" s="1"/>
  <c r="R48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B49" i="1"/>
  <c r="J51" i="1"/>
  <c r="K50" i="1"/>
  <c r="L50" i="1" s="1"/>
  <c r="M50" i="1" s="1"/>
  <c r="N50" i="1" s="1"/>
  <c r="P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B50" i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R75" i="1" s="1"/>
  <c r="R76" i="1" s="1"/>
  <c r="R77" i="1" s="1"/>
  <c r="R78" i="1" s="1"/>
  <c r="R79" i="1" s="1"/>
  <c r="R80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T423" i="1" s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T620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C621" i="1"/>
  <c r="I648" i="1"/>
  <c r="D635" i="1" l="1"/>
  <c r="E635" i="1" s="1"/>
  <c r="F636" i="1" s="1"/>
  <c r="T621" i="1"/>
  <c r="C622" i="1" s="1"/>
  <c r="K576" i="1"/>
  <c r="L576" i="1" s="1"/>
  <c r="M576" i="1" s="1"/>
  <c r="N576" i="1" s="1"/>
  <c r="J577" i="1"/>
  <c r="H577" i="1"/>
  <c r="G578" i="1"/>
  <c r="I649" i="1"/>
  <c r="O635" i="1"/>
  <c r="A636" i="1"/>
  <c r="U635" i="1"/>
  <c r="S634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T634" i="1"/>
  <c r="C635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T652" i="1"/>
  <c r="C653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C658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T679" i="1" s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T683" i="1"/>
  <c r="C684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T713" i="1"/>
  <c r="C714" i="1" s="1"/>
  <c r="J669" i="1"/>
  <c r="K668" i="1"/>
  <c r="L668" i="1" s="1"/>
  <c r="M668" i="1" s="1"/>
  <c r="N668" i="1" s="1"/>
  <c r="H669" i="1"/>
  <c r="G670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T743" i="1"/>
  <c r="C744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T774" i="1"/>
  <c r="C775" i="1" s="1"/>
  <c r="H730" i="1"/>
  <c r="G731" i="1"/>
  <c r="J730" i="1"/>
  <c r="K729" i="1"/>
  <c r="L729" i="1" s="1"/>
  <c r="M729" i="1" s="1"/>
  <c r="N729" i="1" s="1"/>
  <c r="A789" i="1"/>
  <c r="O788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03" i="1" s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S856" i="1"/>
  <c r="T856" i="1" s="1"/>
  <c r="V857" i="1"/>
  <c r="U857" i="1"/>
  <c r="D858" i="1" l="1"/>
  <c r="E858" i="1" s="1"/>
  <c r="F859" i="1" s="1"/>
  <c r="T844" i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D893" i="1" l="1"/>
  <c r="E893" i="1" s="1"/>
  <c r="F894" i="1" s="1"/>
  <c r="T879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T894" i="1" s="1"/>
  <c r="S906" i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T906" i="1" l="1"/>
  <c r="C907" i="1" s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V921" i="1" l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S920" i="1"/>
  <c r="F922" i="1" l="1"/>
  <c r="A923" i="1"/>
  <c r="D923" i="1" s="1"/>
  <c r="O922" i="1"/>
  <c r="E922" i="1"/>
  <c r="V922" i="1"/>
  <c r="U922" i="1"/>
  <c r="S921" i="1"/>
  <c r="T921" i="1" s="1"/>
  <c r="H864" i="1"/>
  <c r="G865" i="1"/>
  <c r="J864" i="1"/>
  <c r="K863" i="1"/>
  <c r="L863" i="1" s="1"/>
  <c r="M863" i="1" s="1"/>
  <c r="N863" i="1" s="1"/>
  <c r="C909" i="1"/>
  <c r="T909" i="1" l="1"/>
  <c r="C910" i="1" s="1"/>
  <c r="U923" i="1"/>
  <c r="V923" i="1"/>
  <c r="S922" i="1"/>
  <c r="T922" i="1" s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S923" i="1" l="1"/>
  <c r="T923" i="1" s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C911" i="1"/>
  <c r="V925" i="1" l="1"/>
  <c r="U925" i="1"/>
  <c r="S924" i="1"/>
  <c r="T924" i="1" s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S925" i="1"/>
  <c r="T925" i="1" s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O927" i="1" l="1"/>
  <c r="A928" i="1"/>
  <c r="D928" i="1" s="1"/>
  <c r="E927" i="1"/>
  <c r="V927" i="1"/>
  <c r="U927" i="1"/>
  <c r="S926" i="1"/>
  <c r="T926" i="1" s="1"/>
  <c r="K868" i="1"/>
  <c r="L868" i="1" s="1"/>
  <c r="M868" i="1" s="1"/>
  <c r="N868" i="1" s="1"/>
  <c r="J869" i="1"/>
  <c r="H869" i="1"/>
  <c r="G870" i="1"/>
  <c r="C914" i="1"/>
  <c r="F928" i="1" l="1"/>
  <c r="O928" i="1"/>
  <c r="A929" i="1"/>
  <c r="D929" i="1" s="1"/>
  <c r="E928" i="1"/>
  <c r="F929" i="1" s="1"/>
  <c r="U928" i="1"/>
  <c r="S927" i="1"/>
  <c r="T927" i="1" s="1"/>
  <c r="V928" i="1"/>
  <c r="H870" i="1"/>
  <c r="G871" i="1"/>
  <c r="J870" i="1"/>
  <c r="K869" i="1"/>
  <c r="L869" i="1" s="1"/>
  <c r="M869" i="1" s="1"/>
  <c r="N869" i="1" s="1"/>
  <c r="C915" i="1"/>
  <c r="A930" i="1" l="1"/>
  <c r="D930" i="1" s="1"/>
  <c r="O929" i="1"/>
  <c r="E929" i="1"/>
  <c r="F930" i="1" s="1"/>
  <c r="U929" i="1"/>
  <c r="V929" i="1"/>
  <c r="S928" i="1"/>
  <c r="T928" i="1" s="1"/>
  <c r="K870" i="1"/>
  <c r="L870" i="1" s="1"/>
  <c r="M870" i="1" s="1"/>
  <c r="N870" i="1" s="1"/>
  <c r="J871" i="1"/>
  <c r="H871" i="1"/>
  <c r="G872" i="1"/>
  <c r="C916" i="1"/>
  <c r="A931" i="1" l="1"/>
  <c r="D931" i="1" s="1"/>
  <c r="E930" i="1"/>
  <c r="F931" i="1" s="1"/>
  <c r="O930" i="1"/>
  <c r="U930" i="1"/>
  <c r="S929" i="1"/>
  <c r="T929" i="1" s="1"/>
  <c r="V930" i="1"/>
  <c r="H872" i="1"/>
  <c r="G873" i="1"/>
  <c r="J872" i="1"/>
  <c r="K871" i="1"/>
  <c r="L871" i="1" s="1"/>
  <c r="M871" i="1" s="1"/>
  <c r="N871" i="1" s="1"/>
  <c r="C917" i="1"/>
  <c r="S930" i="1" l="1"/>
  <c r="T930" i="1" s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U932" i="1" l="1"/>
  <c r="S931" i="1"/>
  <c r="T931" i="1" s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C919" i="1"/>
  <c r="S932" i="1" l="1"/>
  <c r="T932" i="1" s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C920" i="1"/>
  <c r="T920" i="1" l="1"/>
  <c r="C921" i="1" s="1"/>
  <c r="E934" i="1"/>
  <c r="F935" i="1" s="1"/>
  <c r="O934" i="1"/>
  <c r="A935" i="1"/>
  <c r="D935" i="1" s="1"/>
  <c r="U934" i="1"/>
  <c r="S933" i="1"/>
  <c r="T933" i="1" s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D936" i="1" s="1"/>
  <c r="O935" i="1"/>
  <c r="V935" i="1"/>
  <c r="U935" i="1"/>
  <c r="S934" i="1"/>
  <c r="T934" i="1" s="1"/>
  <c r="K876" i="1"/>
  <c r="L876" i="1" s="1"/>
  <c r="M876" i="1" s="1"/>
  <c r="N876" i="1" s="1"/>
  <c r="J877" i="1"/>
  <c r="H877" i="1"/>
  <c r="G878" i="1"/>
  <c r="C923" i="1" l="1"/>
  <c r="V936" i="1"/>
  <c r="U936" i="1"/>
  <c r="S935" i="1"/>
  <c r="T935" i="1" s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C924" i="1" l="1"/>
  <c r="A938" i="1"/>
  <c r="D938" i="1" s="1"/>
  <c r="O937" i="1"/>
  <c r="E937" i="1"/>
  <c r="F938" i="1" s="1"/>
  <c r="V937" i="1"/>
  <c r="S936" i="1"/>
  <c r="T936" i="1" s="1"/>
  <c r="U937" i="1"/>
  <c r="J879" i="1"/>
  <c r="K878" i="1"/>
  <c r="L878" i="1" s="1"/>
  <c r="M878" i="1" s="1"/>
  <c r="N878" i="1" s="1"/>
  <c r="H879" i="1"/>
  <c r="G880" i="1"/>
  <c r="C925" i="1" l="1"/>
  <c r="S937" i="1"/>
  <c r="T937" i="1" s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C926" i="1" l="1"/>
  <c r="O939" i="1"/>
  <c r="A940" i="1"/>
  <c r="D940" i="1" s="1"/>
  <c r="E939" i="1"/>
  <c r="F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O940" i="1"/>
  <c r="E940" i="1"/>
  <c r="F941" i="1" s="1"/>
  <c r="A941" i="1"/>
  <c r="D941" i="1" s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S940" i="1"/>
  <c r="T940" i="1" s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C929" i="1" l="1"/>
  <c r="V942" i="1"/>
  <c r="U942" i="1"/>
  <c r="S941" i="1"/>
  <c r="T941" i="1" s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C930" i="1" l="1"/>
  <c r="U943" i="1"/>
  <c r="V943" i="1"/>
  <c r="S942" i="1"/>
  <c r="T942" i="1" s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S943" i="1"/>
  <c r="T943" i="1" s="1"/>
  <c r="V944" i="1"/>
  <c r="O944" i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D946" i="1" s="1"/>
  <c r="O945" i="1"/>
  <c r="S944" i="1"/>
  <c r="T944" i="1" s="1"/>
  <c r="U945" i="1"/>
  <c r="V945" i="1"/>
  <c r="K886" i="1"/>
  <c r="L886" i="1" s="1"/>
  <c r="M886" i="1" s="1"/>
  <c r="N886" i="1" s="1"/>
  <c r="J887" i="1"/>
  <c r="H887" i="1"/>
  <c r="G888" i="1"/>
  <c r="C933" i="1" l="1"/>
  <c r="V946" i="1"/>
  <c r="U946" i="1"/>
  <c r="S945" i="1"/>
  <c r="T945" i="1" s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O947" i="1"/>
  <c r="E947" i="1"/>
  <c r="F948" i="1" s="1"/>
  <c r="A948" i="1"/>
  <c r="D948" i="1" s="1"/>
  <c r="U947" i="1"/>
  <c r="V947" i="1"/>
  <c r="S946" i="1"/>
  <c r="T946" i="1" s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A949" i="1"/>
  <c r="D949" i="1" s="1"/>
  <c r="U948" i="1"/>
  <c r="S947" i="1"/>
  <c r="T947" i="1" s="1"/>
  <c r="V948" i="1"/>
  <c r="H890" i="1"/>
  <c r="G891" i="1"/>
  <c r="J890" i="1"/>
  <c r="K889" i="1"/>
  <c r="L889" i="1" s="1"/>
  <c r="M889" i="1" s="1"/>
  <c r="N889" i="1" s="1"/>
  <c r="C936" i="1" l="1"/>
  <c r="A950" i="1"/>
  <c r="D950" i="1" s="1"/>
  <c r="O949" i="1"/>
  <c r="E949" i="1"/>
  <c r="F950" i="1" s="1"/>
  <c r="V949" i="1"/>
  <c r="S948" i="1"/>
  <c r="T948" i="1" s="1"/>
  <c r="U949" i="1"/>
  <c r="J891" i="1"/>
  <c r="K890" i="1"/>
  <c r="L890" i="1" s="1"/>
  <c r="M890" i="1" s="1"/>
  <c r="N890" i="1" s="1"/>
  <c r="H891" i="1"/>
  <c r="G892" i="1"/>
  <c r="C937" i="1" l="1"/>
  <c r="U950" i="1"/>
  <c r="S949" i="1"/>
  <c r="T949" i="1" s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C938" i="1" l="1"/>
  <c r="V951" i="1"/>
  <c r="S950" i="1"/>
  <c r="T950" i="1" s="1"/>
  <c r="U951" i="1"/>
  <c r="A952" i="1"/>
  <c r="D952" i="1" s="1"/>
  <c r="O951" i="1"/>
  <c r="E951" i="1"/>
  <c r="F952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A953" i="1"/>
  <c r="D953" i="1" s="1"/>
  <c r="U952" i="1"/>
  <c r="S951" i="1"/>
  <c r="T951" i="1" s="1"/>
  <c r="V952" i="1"/>
  <c r="G895" i="1"/>
  <c r="H894" i="1"/>
  <c r="K893" i="1"/>
  <c r="L893" i="1" s="1"/>
  <c r="M893" i="1" s="1"/>
  <c r="N893" i="1" s="1"/>
  <c r="J894" i="1"/>
  <c r="C940" i="1" l="1"/>
  <c r="E953" i="1"/>
  <c r="F954" i="1" s="1"/>
  <c r="O953" i="1"/>
  <c r="A954" i="1"/>
  <c r="D954" i="1" s="1"/>
  <c r="V953" i="1"/>
  <c r="U953" i="1"/>
  <c r="S952" i="1"/>
  <c r="T952" i="1" s="1"/>
  <c r="K894" i="1"/>
  <c r="L894" i="1" s="1"/>
  <c r="M894" i="1" s="1"/>
  <c r="N894" i="1" s="1"/>
  <c r="J895" i="1"/>
  <c r="G896" i="1"/>
  <c r="H895" i="1"/>
  <c r="C941" i="1" l="1"/>
  <c r="A955" i="1"/>
  <c r="D955" i="1" s="1"/>
  <c r="O954" i="1"/>
  <c r="E954" i="1"/>
  <c r="F955" i="1" s="1"/>
  <c r="U954" i="1"/>
  <c r="S953" i="1"/>
  <c r="T953" i="1" s="1"/>
  <c r="V954" i="1"/>
  <c r="G897" i="1"/>
  <c r="H896" i="1"/>
  <c r="K895" i="1"/>
  <c r="L895" i="1" s="1"/>
  <c r="M895" i="1" s="1"/>
  <c r="N895" i="1" s="1"/>
  <c r="J896" i="1"/>
  <c r="C942" i="1" l="1"/>
  <c r="V955" i="1"/>
  <c r="S954" i="1"/>
  <c r="T954" i="1" s="1"/>
  <c r="U955" i="1"/>
  <c r="A956" i="1"/>
  <c r="D956" i="1" s="1"/>
  <c r="O955" i="1"/>
  <c r="E955" i="1"/>
  <c r="F956" i="1" s="1"/>
  <c r="K896" i="1"/>
  <c r="L896" i="1" s="1"/>
  <c r="M896" i="1" s="1"/>
  <c r="N896" i="1" s="1"/>
  <c r="J897" i="1"/>
  <c r="H897" i="1"/>
  <c r="G898" i="1"/>
  <c r="C943" i="1" l="1"/>
  <c r="S955" i="1"/>
  <c r="T955" i="1" s="1"/>
  <c r="V956" i="1"/>
  <c r="U956" i="1"/>
  <c r="A957" i="1"/>
  <c r="D957" i="1" s="1"/>
  <c r="O956" i="1"/>
  <c r="E956" i="1"/>
  <c r="F957" i="1" s="1"/>
  <c r="G899" i="1"/>
  <c r="H898" i="1"/>
  <c r="K897" i="1"/>
  <c r="L897" i="1" s="1"/>
  <c r="M897" i="1" s="1"/>
  <c r="N897" i="1" s="1"/>
  <c r="J898" i="1"/>
  <c r="C944" i="1" l="1"/>
  <c r="O957" i="1"/>
  <c r="E957" i="1"/>
  <c r="F958" i="1" s="1"/>
  <c r="A958" i="1"/>
  <c r="D958" i="1" s="1"/>
  <c r="U957" i="1"/>
  <c r="V957" i="1"/>
  <c r="S956" i="1"/>
  <c r="T956" i="1" s="1"/>
  <c r="K898" i="1"/>
  <c r="L898" i="1" s="1"/>
  <c r="M898" i="1" s="1"/>
  <c r="N898" i="1" s="1"/>
  <c r="J899" i="1"/>
  <c r="H899" i="1"/>
  <c r="G900" i="1"/>
  <c r="C945" i="1" l="1"/>
  <c r="O958" i="1"/>
  <c r="A959" i="1"/>
  <c r="D959" i="1" s="1"/>
  <c r="E958" i="1"/>
  <c r="F959" i="1" s="1"/>
  <c r="V958" i="1"/>
  <c r="U958" i="1"/>
  <c r="S957" i="1"/>
  <c r="T957" i="1" s="1"/>
  <c r="G901" i="1"/>
  <c r="H900" i="1"/>
  <c r="K899" i="1"/>
  <c r="L899" i="1" s="1"/>
  <c r="M899" i="1" s="1"/>
  <c r="N899" i="1" s="1"/>
  <c r="J900" i="1"/>
  <c r="C946" i="1" l="1"/>
  <c r="E959" i="1"/>
  <c r="F960" i="1" s="1"/>
  <c r="A960" i="1"/>
  <c r="D960" i="1" s="1"/>
  <c r="O959" i="1"/>
  <c r="S958" i="1"/>
  <c r="T958" i="1" s="1"/>
  <c r="U959" i="1"/>
  <c r="V959" i="1"/>
  <c r="K900" i="1"/>
  <c r="L900" i="1" s="1"/>
  <c r="M900" i="1" s="1"/>
  <c r="N900" i="1" s="1"/>
  <c r="J901" i="1"/>
  <c r="G902" i="1"/>
  <c r="H901" i="1"/>
  <c r="C947" i="1" l="1"/>
  <c r="S959" i="1"/>
  <c r="T959" i="1" s="1"/>
  <c r="V960" i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C948" i="1" l="1"/>
  <c r="U961" i="1"/>
  <c r="V961" i="1"/>
  <c r="S960" i="1"/>
  <c r="T960" i="1" s="1"/>
  <c r="O961" i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V962" i="1"/>
  <c r="U962" i="1"/>
  <c r="S961" i="1"/>
  <c r="T961" i="1" s="1"/>
  <c r="G905" i="1"/>
  <c r="H904" i="1"/>
  <c r="K903" i="1"/>
  <c r="L903" i="1" s="1"/>
  <c r="M903" i="1" s="1"/>
  <c r="N903" i="1" s="1"/>
  <c r="J904" i="1"/>
  <c r="C950" i="1" l="1"/>
  <c r="S962" i="1"/>
  <c r="T962" i="1" s="1"/>
  <c r="V963" i="1"/>
  <c r="U963" i="1"/>
  <c r="E963" i="1"/>
  <c r="F964" i="1" s="1"/>
  <c r="O963" i="1"/>
  <c r="A964" i="1"/>
  <c r="D964" i="1" s="1"/>
  <c r="K904" i="1"/>
  <c r="L904" i="1" s="1"/>
  <c r="M904" i="1" s="1"/>
  <c r="N904" i="1" s="1"/>
  <c r="J905" i="1"/>
  <c r="G906" i="1"/>
  <c r="H905" i="1"/>
  <c r="C951" i="1" l="1"/>
  <c r="A965" i="1"/>
  <c r="D965" i="1" s="1"/>
  <c r="O964" i="1"/>
  <c r="E964" i="1"/>
  <c r="F965" i="1" s="1"/>
  <c r="U964" i="1"/>
  <c r="S963" i="1"/>
  <c r="T963" i="1" s="1"/>
  <c r="V964" i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C953" i="1" l="1"/>
  <c r="U966" i="1"/>
  <c r="V966" i="1"/>
  <c r="S965" i="1"/>
  <c r="T965" i="1" s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C954" i="1" l="1"/>
  <c r="O967" i="1"/>
  <c r="E967" i="1"/>
  <c r="F968" i="1" s="1"/>
  <c r="A968" i="1"/>
  <c r="D968" i="1" s="1"/>
  <c r="U967" i="1"/>
  <c r="V967" i="1"/>
  <c r="S966" i="1"/>
  <c r="T966" i="1" s="1"/>
  <c r="K908" i="1"/>
  <c r="L908" i="1" s="1"/>
  <c r="M908" i="1" s="1"/>
  <c r="N908" i="1" s="1"/>
  <c r="J909" i="1"/>
  <c r="H909" i="1"/>
  <c r="G910" i="1"/>
  <c r="C955" i="1" l="1"/>
  <c r="U968" i="1"/>
  <c r="V968" i="1"/>
  <c r="S967" i="1"/>
  <c r="T967" i="1" s="1"/>
  <c r="E968" i="1"/>
  <c r="F969" i="1" s="1"/>
  <c r="A969" i="1"/>
  <c r="D969" i="1" s="1"/>
  <c r="O968" i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V969" i="1"/>
  <c r="U969" i="1"/>
  <c r="S968" i="1"/>
  <c r="T968" i="1" s="1"/>
  <c r="J911" i="1"/>
  <c r="K910" i="1"/>
  <c r="L910" i="1" s="1"/>
  <c r="M910" i="1" s="1"/>
  <c r="N910" i="1" s="1"/>
  <c r="H911" i="1"/>
  <c r="G912" i="1"/>
  <c r="C957" i="1" l="1"/>
  <c r="S969" i="1"/>
  <c r="T969" i="1" s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C958" i="1" l="1"/>
  <c r="V971" i="1"/>
  <c r="S970" i="1"/>
  <c r="T970" i="1" s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C959" i="1" l="1"/>
  <c r="U972" i="1"/>
  <c r="S971" i="1"/>
  <c r="T971" i="1" s="1"/>
  <c r="V972" i="1"/>
  <c r="O972" i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C960" i="1" l="1"/>
  <c r="V973" i="1"/>
  <c r="U973" i="1"/>
  <c r="S972" i="1"/>
  <c r="T972" i="1" s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C961" i="1" l="1"/>
  <c r="O974" i="1"/>
  <c r="E974" i="1"/>
  <c r="F975" i="1" s="1"/>
  <c r="A975" i="1"/>
  <c r="D975" i="1" s="1"/>
  <c r="S973" i="1"/>
  <c r="T973" i="1" s="1"/>
  <c r="U974" i="1"/>
  <c r="V974" i="1"/>
  <c r="H916" i="1"/>
  <c r="G917" i="1"/>
  <c r="J916" i="1"/>
  <c r="K915" i="1"/>
  <c r="L915" i="1" s="1"/>
  <c r="M915" i="1" s="1"/>
  <c r="N915" i="1" s="1"/>
  <c r="C962" i="1" l="1"/>
  <c r="O975" i="1"/>
  <c r="E975" i="1"/>
  <c r="F976" i="1" s="1"/>
  <c r="A976" i="1"/>
  <c r="D976" i="1" s="1"/>
  <c r="V975" i="1"/>
  <c r="U975" i="1"/>
  <c r="S974" i="1"/>
  <c r="T974" i="1" s="1"/>
  <c r="J917" i="1"/>
  <c r="K916" i="1"/>
  <c r="L916" i="1" s="1"/>
  <c r="M916" i="1" s="1"/>
  <c r="N916" i="1" s="1"/>
  <c r="H917" i="1"/>
  <c r="G918" i="1"/>
  <c r="C963" i="1" l="1"/>
  <c r="E976" i="1"/>
  <c r="F977" i="1" s="1"/>
  <c r="O976" i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C964" i="1" l="1"/>
  <c r="O977" i="1"/>
  <c r="A978" i="1"/>
  <c r="D978" i="1" s="1"/>
  <c r="E977" i="1"/>
  <c r="F978" i="1" s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E978" i="1"/>
  <c r="F979" i="1" s="1"/>
  <c r="O978" i="1"/>
  <c r="A979" i="1"/>
  <c r="D979" i="1" s="1"/>
  <c r="U978" i="1"/>
  <c r="V978" i="1"/>
  <c r="S977" i="1"/>
  <c r="T977" i="1" s="1"/>
  <c r="G922" i="1"/>
  <c r="H921" i="1"/>
  <c r="H920" i="1"/>
  <c r="K919" i="1"/>
  <c r="L919" i="1" s="1"/>
  <c r="M919" i="1" s="1"/>
  <c r="N919" i="1" s="1"/>
  <c r="J920" i="1"/>
  <c r="J921" i="1" s="1"/>
  <c r="C966" i="1" l="1"/>
  <c r="K921" i="1"/>
  <c r="J922" i="1"/>
  <c r="A980" i="1"/>
  <c r="D980" i="1" s="1"/>
  <c r="O979" i="1"/>
  <c r="E979" i="1"/>
  <c r="F980" i="1" s="1"/>
  <c r="S978" i="1"/>
  <c r="T978" i="1" s="1"/>
  <c r="U979" i="1"/>
  <c r="V979" i="1"/>
  <c r="G923" i="1"/>
  <c r="H922" i="1"/>
  <c r="K920" i="1"/>
  <c r="L920" i="1" s="1"/>
  <c r="M920" i="1" s="1"/>
  <c r="N920" i="1" s="1"/>
  <c r="C967" i="1" l="1"/>
  <c r="E980" i="1"/>
  <c r="F981" i="1" s="1"/>
  <c r="O980" i="1"/>
  <c r="A981" i="1"/>
  <c r="D981" i="1" s="1"/>
  <c r="U980" i="1"/>
  <c r="S979" i="1"/>
  <c r="T979" i="1" s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D982" i="1" s="1"/>
  <c r="E981" i="1"/>
  <c r="F982" i="1" s="1"/>
  <c r="O981" i="1"/>
  <c r="U981" i="1"/>
  <c r="V981" i="1"/>
  <c r="S980" i="1"/>
  <c r="T980" i="1" s="1"/>
  <c r="K923" i="1"/>
  <c r="L923" i="1" s="1"/>
  <c r="M923" i="1" s="1"/>
  <c r="N923" i="1" s="1"/>
  <c r="J924" i="1"/>
  <c r="G925" i="1"/>
  <c r="H924" i="1"/>
  <c r="C969" i="1" l="1"/>
  <c r="K924" i="1"/>
  <c r="L924" i="1" s="1"/>
  <c r="M924" i="1" s="1"/>
  <c r="N924" i="1" s="1"/>
  <c r="J925" i="1"/>
  <c r="U982" i="1"/>
  <c r="S981" i="1"/>
  <c r="T981" i="1" s="1"/>
  <c r="V982" i="1"/>
  <c r="O982" i="1"/>
  <c r="E982" i="1"/>
  <c r="F983" i="1" s="1"/>
  <c r="A983" i="1"/>
  <c r="D983" i="1" s="1"/>
  <c r="G926" i="1"/>
  <c r="H925" i="1"/>
  <c r="C970" i="1" l="1"/>
  <c r="E983" i="1"/>
  <c r="F984" i="1" s="1"/>
  <c r="A984" i="1"/>
  <c r="D984" i="1" s="1"/>
  <c r="O983" i="1"/>
  <c r="S982" i="1"/>
  <c r="T982" i="1" s="1"/>
  <c r="V983" i="1"/>
  <c r="U983" i="1"/>
  <c r="K925" i="1"/>
  <c r="L925" i="1" s="1"/>
  <c r="M925" i="1" s="1"/>
  <c r="N925" i="1" s="1"/>
  <c r="J926" i="1"/>
  <c r="G927" i="1"/>
  <c r="H926" i="1"/>
  <c r="R82" i="1"/>
  <c r="C971" i="1" l="1"/>
  <c r="U984" i="1"/>
  <c r="S983" i="1"/>
  <c r="T983" i="1" s="1"/>
  <c r="V984" i="1"/>
  <c r="E984" i="1"/>
  <c r="F985" i="1" s="1"/>
  <c r="O984" i="1"/>
  <c r="A985" i="1"/>
  <c r="D985" i="1" s="1"/>
  <c r="K926" i="1"/>
  <c r="L926" i="1" s="1"/>
  <c r="M926" i="1" s="1"/>
  <c r="N926" i="1" s="1"/>
  <c r="J927" i="1"/>
  <c r="G928" i="1"/>
  <c r="H927" i="1"/>
  <c r="R83" i="1"/>
  <c r="P83" i="1"/>
  <c r="C972" i="1" l="1"/>
  <c r="O985" i="1"/>
  <c r="A986" i="1"/>
  <c r="D986" i="1" s="1"/>
  <c r="E985" i="1"/>
  <c r="F986" i="1" s="1"/>
  <c r="S984" i="1"/>
  <c r="T984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S985" i="1"/>
  <c r="T985" i="1" s="1"/>
  <c r="V986" i="1"/>
  <c r="G930" i="1"/>
  <c r="H929" i="1"/>
  <c r="R85" i="1"/>
  <c r="P85" i="1"/>
  <c r="B85" i="1" s="1"/>
  <c r="C974" i="1" l="1"/>
  <c r="S986" i="1"/>
  <c r="T986" i="1" s="1"/>
  <c r="U987" i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31" i="1"/>
  <c r="H930" i="1"/>
  <c r="R86" i="1"/>
  <c r="P86" i="1"/>
  <c r="C975" i="1" l="1"/>
  <c r="E988" i="1"/>
  <c r="F989" i="1" s="1"/>
  <c r="A989" i="1"/>
  <c r="D989" i="1" s="1"/>
  <c r="O988" i="1"/>
  <c r="K930" i="1"/>
  <c r="L930" i="1" s="1"/>
  <c r="M930" i="1" s="1"/>
  <c r="N930" i="1" s="1"/>
  <c r="J931" i="1"/>
  <c r="U988" i="1"/>
  <c r="S987" i="1"/>
  <c r="T987" i="1" s="1"/>
  <c r="V988" i="1"/>
  <c r="G932" i="1"/>
  <c r="H931" i="1"/>
  <c r="B86" i="1"/>
  <c r="P87" i="1"/>
  <c r="C976" i="1" l="1"/>
  <c r="B87" i="1"/>
  <c r="K931" i="1"/>
  <c r="L931" i="1" s="1"/>
  <c r="M931" i="1" s="1"/>
  <c r="N931" i="1" s="1"/>
  <c r="J932" i="1"/>
  <c r="U989" i="1"/>
  <c r="V989" i="1"/>
  <c r="S988" i="1"/>
  <c r="T988" i="1" s="1"/>
  <c r="A990" i="1"/>
  <c r="D990" i="1" s="1"/>
  <c r="O989" i="1"/>
  <c r="E989" i="1"/>
  <c r="F990" i="1" s="1"/>
  <c r="G933" i="1"/>
  <c r="H932" i="1"/>
  <c r="R87" i="1"/>
  <c r="C977" i="1" l="1"/>
  <c r="R88" i="1"/>
  <c r="P89" i="1" s="1"/>
  <c r="B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J933" i="1"/>
  <c r="U990" i="1"/>
  <c r="S989" i="1"/>
  <c r="T989" i="1" s="1"/>
  <c r="V990" i="1"/>
  <c r="G934" i="1"/>
  <c r="H933" i="1"/>
  <c r="C978" i="1" l="1"/>
  <c r="R89" i="1"/>
  <c r="R90" i="1" s="1"/>
  <c r="V991" i="1"/>
  <c r="S990" i="1"/>
  <c r="T990" i="1" s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C979" i="1" l="1"/>
  <c r="P90" i="1"/>
  <c r="B90" i="1" s="1"/>
  <c r="E992" i="1"/>
  <c r="F993" i="1" s="1"/>
  <c r="O992" i="1"/>
  <c r="A993" i="1"/>
  <c r="D993" i="1" s="1"/>
  <c r="U992" i="1"/>
  <c r="S991" i="1"/>
  <c r="T991" i="1" s="1"/>
  <c r="V992" i="1"/>
  <c r="K934" i="1"/>
  <c r="L934" i="1" s="1"/>
  <c r="M934" i="1" s="1"/>
  <c r="N934" i="1" s="1"/>
  <c r="J935" i="1"/>
  <c r="G936" i="1"/>
  <c r="H935" i="1"/>
  <c r="R91" i="1"/>
  <c r="P91" i="1"/>
  <c r="B91" i="1" s="1"/>
  <c r="C980" i="1" l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U993" i="1"/>
  <c r="S992" i="1"/>
  <c r="T992" i="1" s="1"/>
  <c r="G937" i="1"/>
  <c r="H936" i="1"/>
  <c r="R92" i="1"/>
  <c r="P92" i="1"/>
  <c r="B92" i="1" s="1"/>
  <c r="C981" i="1" l="1"/>
  <c r="U994" i="1"/>
  <c r="S993" i="1"/>
  <c r="T993" i="1" s="1"/>
  <c r="V994" i="1"/>
  <c r="A995" i="1"/>
  <c r="D995" i="1" s="1"/>
  <c r="O994" i="1"/>
  <c r="E994" i="1"/>
  <c r="F995" i="1" s="1"/>
  <c r="K936" i="1"/>
  <c r="L936" i="1" s="1"/>
  <c r="M936" i="1" s="1"/>
  <c r="N936" i="1" s="1"/>
  <c r="J937" i="1"/>
  <c r="G938" i="1"/>
  <c r="H937" i="1"/>
  <c r="R93" i="1"/>
  <c r="P93" i="1"/>
  <c r="C982" i="1" l="1"/>
  <c r="E995" i="1"/>
  <c r="F996" i="1" s="1"/>
  <c r="O995" i="1"/>
  <c r="A996" i="1"/>
  <c r="D996" i="1" s="1"/>
  <c r="S994" i="1"/>
  <c r="T994" i="1" s="1"/>
  <c r="V995" i="1"/>
  <c r="U995" i="1"/>
  <c r="K937" i="1"/>
  <c r="L937" i="1" s="1"/>
  <c r="M937" i="1" s="1"/>
  <c r="N937" i="1" s="1"/>
  <c r="J938" i="1"/>
  <c r="G939" i="1"/>
  <c r="H938" i="1"/>
  <c r="B93" i="1"/>
  <c r="R94" i="1"/>
  <c r="P94" i="1"/>
  <c r="B94" i="1" s="1"/>
  <c r="C983" i="1" l="1"/>
  <c r="O996" i="1"/>
  <c r="E996" i="1"/>
  <c r="F997" i="1" s="1"/>
  <c r="A997" i="1"/>
  <c r="D997" i="1" s="1"/>
  <c r="K938" i="1"/>
  <c r="L938" i="1" s="1"/>
  <c r="M938" i="1" s="1"/>
  <c r="N938" i="1" s="1"/>
  <c r="J939" i="1"/>
  <c r="U996" i="1"/>
  <c r="S995" i="1"/>
  <c r="T995" i="1" s="1"/>
  <c r="V996" i="1"/>
  <c r="G940" i="1"/>
  <c r="H939" i="1"/>
  <c r="R95" i="1"/>
  <c r="P95" i="1"/>
  <c r="C984" i="1" l="1"/>
  <c r="K939" i="1"/>
  <c r="L939" i="1" s="1"/>
  <c r="M939" i="1" s="1"/>
  <c r="N939" i="1" s="1"/>
  <c r="J940" i="1"/>
  <c r="A998" i="1"/>
  <c r="D998" i="1" s="1"/>
  <c r="O997" i="1"/>
  <c r="E997" i="1"/>
  <c r="F998" i="1" s="1"/>
  <c r="S996" i="1"/>
  <c r="T996" i="1" s="1"/>
  <c r="V997" i="1"/>
  <c r="U997" i="1"/>
  <c r="G941" i="1"/>
  <c r="H940" i="1"/>
  <c r="B95" i="1"/>
  <c r="R96" i="1"/>
  <c r="P96" i="1"/>
  <c r="B96" i="1" s="1"/>
  <c r="C985" i="1" l="1"/>
  <c r="A999" i="1"/>
  <c r="D999" i="1" s="1"/>
  <c r="O998" i="1"/>
  <c r="E998" i="1"/>
  <c r="F999" i="1" s="1"/>
  <c r="V998" i="1"/>
  <c r="S997" i="1"/>
  <c r="T997" i="1" s="1"/>
  <c r="U998" i="1"/>
  <c r="K940" i="1"/>
  <c r="L940" i="1" s="1"/>
  <c r="M940" i="1" s="1"/>
  <c r="N940" i="1" s="1"/>
  <c r="J941" i="1"/>
  <c r="G942" i="1"/>
  <c r="H941" i="1"/>
  <c r="P97" i="1"/>
  <c r="R97" i="1" s="1"/>
  <c r="C986" i="1" l="1"/>
  <c r="H942" i="1"/>
  <c r="G943" i="1"/>
  <c r="K941" i="1"/>
  <c r="L941" i="1" s="1"/>
  <c r="M941" i="1" s="1"/>
  <c r="N941" i="1" s="1"/>
  <c r="J942" i="1"/>
  <c r="S998" i="1"/>
  <c r="T998" i="1" s="1"/>
  <c r="V999" i="1"/>
  <c r="U999" i="1"/>
  <c r="A1000" i="1"/>
  <c r="D1000" i="1" s="1"/>
  <c r="O999" i="1"/>
  <c r="E999" i="1"/>
  <c r="F1000" i="1" s="1"/>
  <c r="B97" i="1"/>
  <c r="R98" i="1"/>
  <c r="P98" i="1"/>
  <c r="B98" i="1" s="1"/>
  <c r="C987" i="1" l="1"/>
  <c r="K942" i="1"/>
  <c r="L942" i="1" s="1"/>
  <c r="M942" i="1" s="1"/>
  <c r="N942" i="1" s="1"/>
  <c r="J943" i="1"/>
  <c r="G944" i="1"/>
  <c r="H943" i="1"/>
  <c r="O1000" i="1"/>
  <c r="E1000" i="1"/>
  <c r="F1001" i="1" s="1"/>
  <c r="A1001" i="1"/>
  <c r="D1001" i="1" s="1"/>
  <c r="V1000" i="1"/>
  <c r="U1000" i="1"/>
  <c r="S999" i="1"/>
  <c r="T999" i="1" s="1"/>
  <c r="P99" i="1"/>
  <c r="B99" i="1" s="1"/>
  <c r="C988" i="1" l="1"/>
  <c r="R99" i="1"/>
  <c r="P100" i="1" s="1"/>
  <c r="H944" i="1"/>
  <c r="G945" i="1"/>
  <c r="K943" i="1"/>
  <c r="L943" i="1" s="1"/>
  <c r="M943" i="1" s="1"/>
  <c r="N943" i="1" s="1"/>
  <c r="J944" i="1"/>
  <c r="A1002" i="1"/>
  <c r="D1002" i="1" s="1"/>
  <c r="O1001" i="1"/>
  <c r="E1001" i="1"/>
  <c r="F1002" i="1" s="1"/>
  <c r="U1001" i="1"/>
  <c r="V1001" i="1"/>
  <c r="S1000" i="1"/>
  <c r="T1000" i="1" s="1"/>
  <c r="C989" i="1" l="1"/>
  <c r="R100" i="1"/>
  <c r="P101" i="1" s="1"/>
  <c r="B101" i="1" s="1"/>
  <c r="K944" i="1"/>
  <c r="L944" i="1" s="1"/>
  <c r="M944" i="1" s="1"/>
  <c r="N944" i="1" s="1"/>
  <c r="J945" i="1"/>
  <c r="H945" i="1"/>
  <c r="G946" i="1"/>
  <c r="A1003" i="1"/>
  <c r="D1003" i="1" s="1"/>
  <c r="O1002" i="1"/>
  <c r="E1002" i="1"/>
  <c r="F1003" i="1" s="1"/>
  <c r="V1002" i="1"/>
  <c r="U1002" i="1"/>
  <c r="S1001" i="1"/>
  <c r="T1001" i="1" s="1"/>
  <c r="B100" i="1"/>
  <c r="C990" i="1" l="1"/>
  <c r="R101" i="1"/>
  <c r="R102" i="1" s="1"/>
  <c r="G947" i="1"/>
  <c r="H946" i="1"/>
  <c r="K945" i="1"/>
  <c r="L945" i="1" s="1"/>
  <c r="M945" i="1" s="1"/>
  <c r="N945" i="1" s="1"/>
  <c r="J946" i="1"/>
  <c r="E1003" i="1"/>
  <c r="F1004" i="1" s="1"/>
  <c r="O1003" i="1"/>
  <c r="A1004" i="1"/>
  <c r="D1004" i="1" s="1"/>
  <c r="V1003" i="1"/>
  <c r="U1003" i="1"/>
  <c r="S1002" i="1"/>
  <c r="T1002" i="1" s="1"/>
  <c r="C991" i="1" l="1"/>
  <c r="P102" i="1"/>
  <c r="B102" i="1" s="1"/>
  <c r="K946" i="1"/>
  <c r="L946" i="1" s="1"/>
  <c r="M946" i="1" s="1"/>
  <c r="N946" i="1" s="1"/>
  <c r="J947" i="1"/>
  <c r="H947" i="1"/>
  <c r="G948" i="1"/>
  <c r="E1004" i="1"/>
  <c r="F1005" i="1" s="1"/>
  <c r="A1005" i="1"/>
  <c r="D1005" i="1" s="1"/>
  <c r="O1004" i="1"/>
  <c r="S1003" i="1"/>
  <c r="T1003" i="1" s="1"/>
  <c r="V1004" i="1"/>
  <c r="U1004" i="1"/>
  <c r="P103" i="1"/>
  <c r="B103" i="1" s="1"/>
  <c r="C992" i="1" l="1"/>
  <c r="R103" i="1"/>
  <c r="P104" i="1" s="1"/>
  <c r="G949" i="1"/>
  <c r="H948" i="1"/>
  <c r="K947" i="1"/>
  <c r="L947" i="1" s="1"/>
  <c r="M947" i="1" s="1"/>
  <c r="N947" i="1" s="1"/>
  <c r="J948" i="1"/>
  <c r="U1005" i="1"/>
  <c r="S1004" i="1"/>
  <c r="T1004" i="1" s="1"/>
  <c r="V1005" i="1"/>
  <c r="E1005" i="1"/>
  <c r="F1006" i="1" s="1"/>
  <c r="A1006" i="1"/>
  <c r="D1006" i="1" s="1"/>
  <c r="O1005" i="1"/>
  <c r="C993" i="1" l="1"/>
  <c r="K948" i="1"/>
  <c r="L948" i="1" s="1"/>
  <c r="M948" i="1" s="1"/>
  <c r="N948" i="1" s="1"/>
  <c r="J949" i="1"/>
  <c r="H949" i="1"/>
  <c r="G950" i="1"/>
  <c r="U1006" i="1"/>
  <c r="S1005" i="1"/>
  <c r="T1005" i="1" s="1"/>
  <c r="V1006" i="1"/>
  <c r="O1006" i="1"/>
  <c r="A1007" i="1"/>
  <c r="D1007" i="1" s="1"/>
  <c r="E1006" i="1"/>
  <c r="F1007" i="1" s="1"/>
  <c r="B104" i="1"/>
  <c r="R104" i="1"/>
  <c r="C994" i="1" l="1"/>
  <c r="G951" i="1"/>
  <c r="H950" i="1"/>
  <c r="K949" i="1"/>
  <c r="L949" i="1" s="1"/>
  <c r="M949" i="1" s="1"/>
  <c r="N949" i="1" s="1"/>
  <c r="J950" i="1"/>
  <c r="V1007" i="1"/>
  <c r="U1007" i="1"/>
  <c r="S1006" i="1"/>
  <c r="T1006" i="1" s="1"/>
  <c r="E1007" i="1"/>
  <c r="F1008" i="1" s="1"/>
  <c r="O1007" i="1"/>
  <c r="A1008" i="1"/>
  <c r="D1008" i="1" s="1"/>
  <c r="P105" i="1"/>
  <c r="B105" i="1" s="1"/>
  <c r="R105" i="1"/>
  <c r="R106" i="1" s="1"/>
  <c r="C995" i="1" l="1"/>
  <c r="K950" i="1"/>
  <c r="L950" i="1" s="1"/>
  <c r="M950" i="1" s="1"/>
  <c r="N950" i="1" s="1"/>
  <c r="J951" i="1"/>
  <c r="H951" i="1"/>
  <c r="G952" i="1"/>
  <c r="A1009" i="1"/>
  <c r="D1009" i="1" s="1"/>
  <c r="E1008" i="1"/>
  <c r="F1009" i="1" s="1"/>
  <c r="O1008" i="1"/>
  <c r="V1008" i="1"/>
  <c r="U1008" i="1"/>
  <c r="S1007" i="1"/>
  <c r="T1007" i="1" s="1"/>
  <c r="P106" i="1"/>
  <c r="B106" i="1" s="1"/>
  <c r="R107" i="1"/>
  <c r="P107" i="1"/>
  <c r="C996" i="1" l="1"/>
  <c r="G953" i="1"/>
  <c r="H952" i="1"/>
  <c r="K951" i="1"/>
  <c r="L951" i="1" s="1"/>
  <c r="M951" i="1" s="1"/>
  <c r="N951" i="1" s="1"/>
  <c r="J952" i="1"/>
  <c r="V1009" i="1"/>
  <c r="S1008" i="1"/>
  <c r="T1008" i="1" s="1"/>
  <c r="U1009" i="1"/>
  <c r="O1009" i="1"/>
  <c r="E1009" i="1"/>
  <c r="F1010" i="1" s="1"/>
  <c r="A1010" i="1"/>
  <c r="D1010" i="1" s="1"/>
  <c r="B107" i="1"/>
  <c r="R108" i="1"/>
  <c r="P108" i="1"/>
  <c r="B108" i="1" s="1"/>
  <c r="C997" i="1" l="1"/>
  <c r="H953" i="1"/>
  <c r="G954" i="1"/>
  <c r="K952" i="1"/>
  <c r="L952" i="1" s="1"/>
  <c r="M952" i="1" s="1"/>
  <c r="N952" i="1" s="1"/>
  <c r="J953" i="1"/>
  <c r="U1010" i="1"/>
  <c r="S1009" i="1"/>
  <c r="T1009" i="1" s="1"/>
  <c r="V1010" i="1"/>
  <c r="A1011" i="1"/>
  <c r="D1011" i="1" s="1"/>
  <c r="O1010" i="1"/>
  <c r="E1010" i="1"/>
  <c r="F1011" i="1" s="1"/>
  <c r="R109" i="1"/>
  <c r="P109" i="1"/>
  <c r="C998" i="1" l="1"/>
  <c r="K953" i="1"/>
  <c r="L953" i="1" s="1"/>
  <c r="M953" i="1" s="1"/>
  <c r="N953" i="1" s="1"/>
  <c r="J954" i="1"/>
  <c r="H954" i="1"/>
  <c r="G955" i="1"/>
  <c r="V1011" i="1"/>
  <c r="U1011" i="1"/>
  <c r="S1010" i="1"/>
  <c r="T1010" i="1" s="1"/>
  <c r="E1011" i="1"/>
  <c r="F1012" i="1" s="1"/>
  <c r="A1012" i="1"/>
  <c r="D1012" i="1" s="1"/>
  <c r="O1011" i="1"/>
  <c r="B109" i="1"/>
  <c r="R110" i="1"/>
  <c r="P111" i="1" s="1"/>
  <c r="P110" i="1"/>
  <c r="B110" i="1" s="1"/>
  <c r="C999" i="1" l="1"/>
  <c r="G956" i="1"/>
  <c r="H955" i="1"/>
  <c r="K954" i="1"/>
  <c r="L954" i="1" s="1"/>
  <c r="M954" i="1" s="1"/>
  <c r="N954" i="1" s="1"/>
  <c r="J955" i="1"/>
  <c r="V1012" i="1"/>
  <c r="U1012" i="1"/>
  <c r="S1011" i="1"/>
  <c r="T1011" i="1" s="1"/>
  <c r="E1012" i="1"/>
  <c r="F1013" i="1" s="1"/>
  <c r="A1013" i="1"/>
  <c r="D1013" i="1" s="1"/>
  <c r="O1012" i="1"/>
  <c r="R111" i="1"/>
  <c r="R112" i="1" s="1"/>
  <c r="B111" i="1"/>
  <c r="C1000" i="1" l="1"/>
  <c r="H956" i="1"/>
  <c r="G957" i="1"/>
  <c r="K955" i="1"/>
  <c r="L955" i="1" s="1"/>
  <c r="M955" i="1" s="1"/>
  <c r="N955" i="1" s="1"/>
  <c r="J956" i="1"/>
  <c r="P112" i="1"/>
  <c r="B112" i="1" s="1"/>
  <c r="U1013" i="1"/>
  <c r="S1012" i="1"/>
  <c r="T1012" i="1" s="1"/>
  <c r="V1013" i="1"/>
  <c r="E1013" i="1"/>
  <c r="F1014" i="1" s="1"/>
  <c r="O1013" i="1"/>
  <c r="A1014" i="1"/>
  <c r="D1014" i="1" s="1"/>
  <c r="R113" i="1"/>
  <c r="P113" i="1"/>
  <c r="B113" i="1" s="1"/>
  <c r="C1001" i="1" l="1"/>
  <c r="K956" i="1"/>
  <c r="L956" i="1" s="1"/>
  <c r="M956" i="1" s="1"/>
  <c r="N956" i="1" s="1"/>
  <c r="J957" i="1"/>
  <c r="G958" i="1"/>
  <c r="H957" i="1"/>
  <c r="U1014" i="1"/>
  <c r="S1013" i="1"/>
  <c r="T1013" i="1" s="1"/>
  <c r="V1014" i="1"/>
  <c r="O1014" i="1"/>
  <c r="A1015" i="1"/>
  <c r="D1015" i="1" s="1"/>
  <c r="E1014" i="1"/>
  <c r="F1015" i="1" s="1"/>
  <c r="R114" i="1"/>
  <c r="P114" i="1"/>
  <c r="C1002" i="1" l="1"/>
  <c r="H958" i="1"/>
  <c r="G959" i="1"/>
  <c r="K957" i="1"/>
  <c r="L957" i="1" s="1"/>
  <c r="M957" i="1" s="1"/>
  <c r="N957" i="1" s="1"/>
  <c r="J958" i="1"/>
  <c r="U1015" i="1"/>
  <c r="S1014" i="1"/>
  <c r="T1014" i="1" s="1"/>
  <c r="V1015" i="1"/>
  <c r="E1015" i="1"/>
  <c r="F1016" i="1" s="1"/>
  <c r="O1015" i="1"/>
  <c r="A1016" i="1"/>
  <c r="D1016" i="1" s="1"/>
  <c r="B114" i="1"/>
  <c r="R115" i="1"/>
  <c r="P115" i="1"/>
  <c r="B115" i="1" s="1"/>
  <c r="C1003" i="1" l="1"/>
  <c r="K958" i="1"/>
  <c r="L958" i="1" s="1"/>
  <c r="M958" i="1" s="1"/>
  <c r="N958" i="1" s="1"/>
  <c r="J959" i="1"/>
  <c r="H959" i="1"/>
  <c r="G960" i="1"/>
  <c r="A1017" i="1"/>
  <c r="D1017" i="1" s="1"/>
  <c r="O1016" i="1"/>
  <c r="E1016" i="1"/>
  <c r="F1017" i="1" s="1"/>
  <c r="S1015" i="1"/>
  <c r="T1015" i="1" s="1"/>
  <c r="U1016" i="1"/>
  <c r="V1016" i="1"/>
  <c r="R116" i="1"/>
  <c r="P116" i="1"/>
  <c r="C1004" i="1" l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A1018" i="1"/>
  <c r="D1018" i="1" s="1"/>
  <c r="E1017" i="1"/>
  <c r="F1018" i="1" s="1"/>
  <c r="O1017" i="1"/>
  <c r="B116" i="1"/>
  <c r="R117" i="1"/>
  <c r="P117" i="1"/>
  <c r="B117" i="1" s="1"/>
  <c r="C1005" i="1" l="1"/>
  <c r="K960" i="1"/>
  <c r="L960" i="1" s="1"/>
  <c r="M960" i="1" s="1"/>
  <c r="N960" i="1" s="1"/>
  <c r="J961" i="1"/>
  <c r="H961" i="1"/>
  <c r="G962" i="1"/>
  <c r="A1019" i="1"/>
  <c r="D1019" i="1" s="1"/>
  <c r="O1018" i="1"/>
  <c r="E1018" i="1"/>
  <c r="F1019" i="1" s="1"/>
  <c r="V1018" i="1"/>
  <c r="U1018" i="1"/>
  <c r="S1017" i="1"/>
  <c r="T1017" i="1" s="1"/>
  <c r="P118" i="1"/>
  <c r="R118" i="1" s="1"/>
  <c r="C1006" i="1" l="1"/>
  <c r="G963" i="1"/>
  <c r="H962" i="1"/>
  <c r="K961" i="1"/>
  <c r="L961" i="1" s="1"/>
  <c r="M961" i="1" s="1"/>
  <c r="N961" i="1" s="1"/>
  <c r="J962" i="1"/>
  <c r="U1019" i="1"/>
  <c r="S1018" i="1"/>
  <c r="T1018" i="1" s="1"/>
  <c r="V1019" i="1"/>
  <c r="A1020" i="1"/>
  <c r="D1020" i="1" s="1"/>
  <c r="O1019" i="1"/>
  <c r="E1019" i="1"/>
  <c r="F1020" i="1" s="1"/>
  <c r="B118" i="1"/>
  <c r="R119" i="1"/>
  <c r="P119" i="1"/>
  <c r="B119" i="1" s="1"/>
  <c r="C1007" i="1" l="1"/>
  <c r="K962" i="1"/>
  <c r="L962" i="1" s="1"/>
  <c r="M962" i="1" s="1"/>
  <c r="N962" i="1" s="1"/>
  <c r="J963" i="1"/>
  <c r="G964" i="1"/>
  <c r="H963" i="1"/>
  <c r="V1020" i="1"/>
  <c r="U1020" i="1"/>
  <c r="S1019" i="1"/>
  <c r="T1019" i="1" s="1"/>
  <c r="A1021" i="1"/>
  <c r="D1021" i="1" s="1"/>
  <c r="O1020" i="1"/>
  <c r="E1020" i="1"/>
  <c r="F1021" i="1" s="1"/>
  <c r="R120" i="1"/>
  <c r="P120" i="1"/>
  <c r="B120" i="1" s="1"/>
  <c r="C1008" i="1" l="1"/>
  <c r="G965" i="1"/>
  <c r="H964" i="1"/>
  <c r="K963" i="1"/>
  <c r="L963" i="1" s="1"/>
  <c r="M963" i="1" s="1"/>
  <c r="N963" i="1" s="1"/>
  <c r="J964" i="1"/>
  <c r="S1020" i="1"/>
  <c r="T1020" i="1" s="1"/>
  <c r="V1021" i="1"/>
  <c r="U1021" i="1"/>
  <c r="E1021" i="1"/>
  <c r="F1022" i="1" s="1"/>
  <c r="A1022" i="1"/>
  <c r="D1022" i="1" s="1"/>
  <c r="O1021" i="1"/>
  <c r="R121" i="1"/>
  <c r="P121" i="1"/>
  <c r="C1009" i="1" l="1"/>
  <c r="K964" i="1"/>
  <c r="L964" i="1" s="1"/>
  <c r="M964" i="1" s="1"/>
  <c r="N964" i="1" s="1"/>
  <c r="J965" i="1"/>
  <c r="H965" i="1"/>
  <c r="G966" i="1"/>
  <c r="U1022" i="1"/>
  <c r="S1021" i="1"/>
  <c r="T1021" i="1" s="1"/>
  <c r="V1022" i="1"/>
  <c r="A1023" i="1"/>
  <c r="D1023" i="1" s="1"/>
  <c r="O1022" i="1"/>
  <c r="E1022" i="1"/>
  <c r="F1023" i="1" s="1"/>
  <c r="B121" i="1"/>
  <c r="R122" i="1"/>
  <c r="P122" i="1"/>
  <c r="B122" i="1" s="1"/>
  <c r="C1010" i="1" l="1"/>
  <c r="H966" i="1"/>
  <c r="G967" i="1"/>
  <c r="K965" i="1"/>
  <c r="L965" i="1" s="1"/>
  <c r="M965" i="1" s="1"/>
  <c r="N965" i="1" s="1"/>
  <c r="J966" i="1"/>
  <c r="O1023" i="1"/>
  <c r="E1023" i="1"/>
  <c r="F1024" i="1" s="1"/>
  <c r="A1024" i="1"/>
  <c r="D1024" i="1" s="1"/>
  <c r="V1023" i="1"/>
  <c r="U1023" i="1"/>
  <c r="S1022" i="1"/>
  <c r="T1022" i="1" s="1"/>
  <c r="R123" i="1"/>
  <c r="P123" i="1"/>
  <c r="C1011" i="1" l="1"/>
  <c r="K966" i="1"/>
  <c r="L966" i="1" s="1"/>
  <c r="M966" i="1" s="1"/>
  <c r="N966" i="1" s="1"/>
  <c r="J967" i="1"/>
  <c r="H967" i="1"/>
  <c r="G968" i="1"/>
  <c r="E1024" i="1"/>
  <c r="F1025" i="1" s="1"/>
  <c r="O1024" i="1"/>
  <c r="A1025" i="1"/>
  <c r="D1025" i="1" s="1"/>
  <c r="U1024" i="1"/>
  <c r="S1023" i="1"/>
  <c r="T1023" i="1" s="1"/>
  <c r="V1024" i="1"/>
  <c r="B123" i="1"/>
  <c r="R124" i="1"/>
  <c r="P124" i="1"/>
  <c r="B124" i="1" s="1"/>
  <c r="C1012" i="1" l="1"/>
  <c r="H968" i="1"/>
  <c r="G969" i="1"/>
  <c r="K967" i="1"/>
  <c r="L967" i="1" s="1"/>
  <c r="M967" i="1" s="1"/>
  <c r="N967" i="1" s="1"/>
  <c r="J968" i="1"/>
  <c r="A1026" i="1"/>
  <c r="D1026" i="1" s="1"/>
  <c r="O1025" i="1"/>
  <c r="E1025" i="1"/>
  <c r="F1026" i="1" s="1"/>
  <c r="U1025" i="1"/>
  <c r="V1025" i="1"/>
  <c r="S1024" i="1"/>
  <c r="T1024" i="1" s="1"/>
  <c r="P125" i="1"/>
  <c r="R125" i="1" s="1"/>
  <c r="C1013" i="1" l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B125" i="1"/>
  <c r="R126" i="1"/>
  <c r="P126" i="1"/>
  <c r="B126" i="1" s="1"/>
  <c r="C1014" i="1" l="1"/>
  <c r="H970" i="1"/>
  <c r="G971" i="1"/>
  <c r="K969" i="1"/>
  <c r="L969" i="1" s="1"/>
  <c r="M969" i="1" s="1"/>
  <c r="N969" i="1" s="1"/>
  <c r="J970" i="1"/>
  <c r="E1027" i="1"/>
  <c r="F1028" i="1" s="1"/>
  <c r="O1027" i="1"/>
  <c r="A1028" i="1"/>
  <c r="D1028" i="1" s="1"/>
  <c r="S1026" i="1"/>
  <c r="T1026" i="1" s="1"/>
  <c r="U1027" i="1"/>
  <c r="V1027" i="1"/>
  <c r="R127" i="1"/>
  <c r="P127" i="1"/>
  <c r="B127" i="1" s="1"/>
  <c r="C1015" i="1" l="1"/>
  <c r="K970" i="1"/>
  <c r="L970" i="1" s="1"/>
  <c r="M970" i="1" s="1"/>
  <c r="N970" i="1" s="1"/>
  <c r="J971" i="1"/>
  <c r="H971" i="1"/>
  <c r="G972" i="1"/>
  <c r="E1028" i="1"/>
  <c r="F1029" i="1" s="1"/>
  <c r="O1028" i="1"/>
  <c r="A1029" i="1"/>
  <c r="D1029" i="1" s="1"/>
  <c r="U1028" i="1"/>
  <c r="S1027" i="1"/>
  <c r="T1027" i="1" s="1"/>
  <c r="V1028" i="1"/>
  <c r="R128" i="1"/>
  <c r="P128" i="1"/>
  <c r="C1016" i="1" l="1"/>
  <c r="H972" i="1"/>
  <c r="G973" i="1"/>
  <c r="K971" i="1"/>
  <c r="L971" i="1" s="1"/>
  <c r="M971" i="1" s="1"/>
  <c r="N971" i="1" s="1"/>
  <c r="J972" i="1"/>
  <c r="A1030" i="1"/>
  <c r="D1030" i="1" s="1"/>
  <c r="O1029" i="1"/>
  <c r="E1029" i="1"/>
  <c r="F1030" i="1" s="1"/>
  <c r="S1028" i="1"/>
  <c r="T1028" i="1" s="1"/>
  <c r="U1029" i="1"/>
  <c r="V1029" i="1"/>
  <c r="B128" i="1"/>
  <c r="R129" i="1"/>
  <c r="P129" i="1"/>
  <c r="B129" i="1" s="1"/>
  <c r="C1017" i="1" l="1"/>
  <c r="K972" i="1"/>
  <c r="L972" i="1" s="1"/>
  <c r="M972" i="1" s="1"/>
  <c r="N972" i="1" s="1"/>
  <c r="J973" i="1"/>
  <c r="G974" i="1"/>
  <c r="H973" i="1"/>
  <c r="V1030" i="1"/>
  <c r="U1030" i="1"/>
  <c r="S1029" i="1"/>
  <c r="T1029" i="1" s="1"/>
  <c r="A1031" i="1"/>
  <c r="D1031" i="1" s="1"/>
  <c r="E1030" i="1"/>
  <c r="F1031" i="1" s="1"/>
  <c r="O1030" i="1"/>
  <c r="R130" i="1"/>
  <c r="P130" i="1"/>
  <c r="B130" i="1" s="1"/>
  <c r="C1018" i="1" l="1"/>
  <c r="G975" i="1"/>
  <c r="H974" i="1"/>
  <c r="K973" i="1"/>
  <c r="L973" i="1" s="1"/>
  <c r="M973" i="1" s="1"/>
  <c r="N973" i="1" s="1"/>
  <c r="J974" i="1"/>
  <c r="V1031" i="1"/>
  <c r="S1030" i="1"/>
  <c r="T1030" i="1" s="1"/>
  <c r="U1031" i="1"/>
  <c r="E1031" i="1"/>
  <c r="F1032" i="1" s="1"/>
  <c r="A1032" i="1"/>
  <c r="D1032" i="1" s="1"/>
  <c r="O1031" i="1"/>
  <c r="R131" i="1"/>
  <c r="P131" i="1"/>
  <c r="B131" i="1" s="1"/>
  <c r="C1019" i="1" l="1"/>
  <c r="K974" i="1"/>
  <c r="L974" i="1" s="1"/>
  <c r="M974" i="1" s="1"/>
  <c r="N974" i="1" s="1"/>
  <c r="J975" i="1"/>
  <c r="H975" i="1"/>
  <c r="G976" i="1"/>
  <c r="O1032" i="1"/>
  <c r="A1033" i="1"/>
  <c r="D1033" i="1" s="1"/>
  <c r="E1032" i="1"/>
  <c r="F1033" i="1" s="1"/>
  <c r="V1032" i="1"/>
  <c r="U1032" i="1"/>
  <c r="S1031" i="1"/>
  <c r="T1031" i="1" s="1"/>
  <c r="R132" i="1"/>
  <c r="P132" i="1"/>
  <c r="B132" i="1" s="1"/>
  <c r="C1020" i="1" l="1"/>
  <c r="G977" i="1"/>
  <c r="H976" i="1"/>
  <c r="K975" i="1"/>
  <c r="L975" i="1" s="1"/>
  <c r="M975" i="1" s="1"/>
  <c r="N975" i="1" s="1"/>
  <c r="J976" i="1"/>
  <c r="E1033" i="1"/>
  <c r="F1034" i="1" s="1"/>
  <c r="A1034" i="1"/>
  <c r="D1034" i="1" s="1"/>
  <c r="O1033" i="1"/>
  <c r="V1033" i="1"/>
  <c r="U1033" i="1"/>
  <c r="S1032" i="1"/>
  <c r="T1032" i="1" s="1"/>
  <c r="R133" i="1"/>
  <c r="P133" i="1"/>
  <c r="B133" i="1" s="1"/>
  <c r="C1021" i="1" l="1"/>
  <c r="K976" i="1"/>
  <c r="L976" i="1" s="1"/>
  <c r="M976" i="1" s="1"/>
  <c r="N976" i="1" s="1"/>
  <c r="J977" i="1"/>
  <c r="H977" i="1"/>
  <c r="G978" i="1"/>
  <c r="S1033" i="1"/>
  <c r="T1033" i="1" s="1"/>
  <c r="V1034" i="1"/>
  <c r="U1034" i="1"/>
  <c r="O1034" i="1"/>
  <c r="E1034" i="1"/>
  <c r="F1035" i="1" s="1"/>
  <c r="A1035" i="1"/>
  <c r="D1035" i="1" s="1"/>
  <c r="P134" i="1"/>
  <c r="B134" i="1" s="1"/>
  <c r="C1022" i="1" l="1"/>
  <c r="G979" i="1"/>
  <c r="H978" i="1"/>
  <c r="K977" i="1"/>
  <c r="L977" i="1" s="1"/>
  <c r="M977" i="1" s="1"/>
  <c r="N977" i="1" s="1"/>
  <c r="J978" i="1"/>
  <c r="R134" i="1"/>
  <c r="P135" i="1" s="1"/>
  <c r="U1035" i="1"/>
  <c r="S1034" i="1"/>
  <c r="T1034" i="1" s="1"/>
  <c r="V1035" i="1"/>
  <c r="A1036" i="1"/>
  <c r="D1036" i="1" s="1"/>
  <c r="O1035" i="1"/>
  <c r="E1035" i="1"/>
  <c r="F1036" i="1" s="1"/>
  <c r="C1023" i="1" l="1"/>
  <c r="K978" i="1"/>
  <c r="L978" i="1" s="1"/>
  <c r="M978" i="1" s="1"/>
  <c r="N978" i="1" s="1"/>
  <c r="J979" i="1"/>
  <c r="H979" i="1"/>
  <c r="G980" i="1"/>
  <c r="S1035" i="1"/>
  <c r="T1035" i="1" s="1"/>
  <c r="V1036" i="1"/>
  <c r="U1036" i="1"/>
  <c r="O1036" i="1"/>
  <c r="E1036" i="1"/>
  <c r="F1037" i="1" s="1"/>
  <c r="A1037" i="1"/>
  <c r="D1037" i="1" s="1"/>
  <c r="B135" i="1"/>
  <c r="R135" i="1"/>
  <c r="R136" i="1" s="1"/>
  <c r="C1024" i="1" l="1"/>
  <c r="H980" i="1"/>
  <c r="G981" i="1"/>
  <c r="K979" i="1"/>
  <c r="L979" i="1" s="1"/>
  <c r="M979" i="1" s="1"/>
  <c r="N979" i="1" s="1"/>
  <c r="J980" i="1"/>
  <c r="V1037" i="1"/>
  <c r="S1036" i="1"/>
  <c r="T1036" i="1" s="1"/>
  <c r="U1037" i="1"/>
  <c r="A1038" i="1"/>
  <c r="D1038" i="1" s="1"/>
  <c r="O1037" i="1"/>
  <c r="E1037" i="1"/>
  <c r="F1038" i="1" s="1"/>
  <c r="P136" i="1"/>
  <c r="B136" i="1" s="1"/>
  <c r="R137" i="1"/>
  <c r="P137" i="1"/>
  <c r="B137" i="1" s="1"/>
  <c r="C1025" i="1" l="1"/>
  <c r="K980" i="1"/>
  <c r="L980" i="1" s="1"/>
  <c r="M980" i="1" s="1"/>
  <c r="N980" i="1" s="1"/>
  <c r="J981" i="1"/>
  <c r="H981" i="1"/>
  <c r="G982" i="1"/>
  <c r="V1038" i="1"/>
  <c r="S1037" i="1"/>
  <c r="T1037" i="1" s="1"/>
  <c r="U1038" i="1"/>
  <c r="E1038" i="1"/>
  <c r="F1039" i="1" s="1"/>
  <c r="O1038" i="1"/>
  <c r="A1039" i="1"/>
  <c r="D1039" i="1" s="1"/>
  <c r="R138" i="1"/>
  <c r="P138" i="1"/>
  <c r="B138" i="1" s="1"/>
  <c r="C1026" i="1" l="1"/>
  <c r="H982" i="1"/>
  <c r="G983" i="1"/>
  <c r="K981" i="1"/>
  <c r="L981" i="1" s="1"/>
  <c r="M981" i="1" s="1"/>
  <c r="N981" i="1" s="1"/>
  <c r="J982" i="1"/>
  <c r="E1039" i="1"/>
  <c r="F1040" i="1" s="1"/>
  <c r="O1039" i="1"/>
  <c r="A1040" i="1"/>
  <c r="D1040" i="1" s="1"/>
  <c r="S1038" i="1"/>
  <c r="T1038" i="1" s="1"/>
  <c r="V1039" i="1"/>
  <c r="U1039" i="1"/>
  <c r="R139" i="1"/>
  <c r="P139" i="1"/>
  <c r="B139" i="1" s="1"/>
  <c r="C1027" i="1" l="1"/>
  <c r="K982" i="1"/>
  <c r="L982" i="1" s="1"/>
  <c r="M982" i="1" s="1"/>
  <c r="N982" i="1" s="1"/>
  <c r="J983" i="1"/>
  <c r="G984" i="1"/>
  <c r="H983" i="1"/>
  <c r="O1040" i="1"/>
  <c r="A1041" i="1"/>
  <c r="D1041" i="1" s="1"/>
  <c r="E1040" i="1"/>
  <c r="F1041" i="1" s="1"/>
  <c r="V1040" i="1"/>
  <c r="U1040" i="1"/>
  <c r="S1039" i="1"/>
  <c r="T1039" i="1" s="1"/>
  <c r="R140" i="1"/>
  <c r="P140" i="1"/>
  <c r="B140" i="1" s="1"/>
  <c r="C1028" i="1" l="1"/>
  <c r="H984" i="1"/>
  <c r="G985" i="1"/>
  <c r="K983" i="1"/>
  <c r="L983" i="1" s="1"/>
  <c r="M983" i="1" s="1"/>
  <c r="N983" i="1" s="1"/>
  <c r="J984" i="1"/>
  <c r="E1041" i="1"/>
  <c r="F1042" i="1" s="1"/>
  <c r="A1042" i="1"/>
  <c r="D1042" i="1" s="1"/>
  <c r="O1041" i="1"/>
  <c r="S1040" i="1"/>
  <c r="T1040" i="1" s="1"/>
  <c r="U1041" i="1"/>
  <c r="V1041" i="1"/>
  <c r="R141" i="1"/>
  <c r="P142" i="1" s="1"/>
  <c r="P141" i="1"/>
  <c r="B141" i="1" s="1"/>
  <c r="C1029" i="1" l="1"/>
  <c r="G986" i="1"/>
  <c r="H985" i="1"/>
  <c r="K984" i="1"/>
  <c r="L984" i="1" s="1"/>
  <c r="M984" i="1" s="1"/>
  <c r="N984" i="1" s="1"/>
  <c r="J985" i="1"/>
  <c r="U1042" i="1"/>
  <c r="S1041" i="1"/>
  <c r="T1041" i="1" s="1"/>
  <c r="V1042" i="1"/>
  <c r="E1042" i="1"/>
  <c r="F1043" i="1" s="1"/>
  <c r="A1043" i="1"/>
  <c r="D1043" i="1" s="1"/>
  <c r="O1042" i="1"/>
  <c r="R142" i="1"/>
  <c r="R143" i="1" s="1"/>
  <c r="B142" i="1"/>
  <c r="C1030" i="1" l="1"/>
  <c r="H986" i="1"/>
  <c r="G987" i="1"/>
  <c r="K985" i="1"/>
  <c r="L985" i="1" s="1"/>
  <c r="M985" i="1" s="1"/>
  <c r="N985" i="1" s="1"/>
  <c r="J986" i="1"/>
  <c r="P143" i="1"/>
  <c r="B143" i="1" s="1"/>
  <c r="A1044" i="1"/>
  <c r="D1044" i="1" s="1"/>
  <c r="O1043" i="1"/>
  <c r="E1043" i="1"/>
  <c r="F1044" i="1" s="1"/>
  <c r="V1043" i="1"/>
  <c r="S1042" i="1"/>
  <c r="T1042" i="1" s="1"/>
  <c r="U1043" i="1"/>
  <c r="R144" i="1"/>
  <c r="P144" i="1"/>
  <c r="B144" i="1" s="1"/>
  <c r="C1031" i="1" l="1"/>
  <c r="K986" i="1"/>
  <c r="L986" i="1" s="1"/>
  <c r="M986" i="1" s="1"/>
  <c r="N986" i="1" s="1"/>
  <c r="J987" i="1"/>
  <c r="H987" i="1"/>
  <c r="G988" i="1"/>
  <c r="V1044" i="1"/>
  <c r="U1044" i="1"/>
  <c r="S1043" i="1"/>
  <c r="T1043" i="1" s="1"/>
  <c r="O1044" i="1"/>
  <c r="A1045" i="1"/>
  <c r="D1045" i="1" s="1"/>
  <c r="E1044" i="1"/>
  <c r="F1045" i="1" s="1"/>
  <c r="R145" i="1"/>
  <c r="P145" i="1"/>
  <c r="B145" i="1" s="1"/>
  <c r="C1032" i="1" l="1"/>
  <c r="H988" i="1"/>
  <c r="G989" i="1"/>
  <c r="K987" i="1"/>
  <c r="L987" i="1" s="1"/>
  <c r="M987" i="1" s="1"/>
  <c r="N987" i="1" s="1"/>
  <c r="J988" i="1"/>
  <c r="E1045" i="1"/>
  <c r="F1046" i="1" s="1"/>
  <c r="O1045" i="1"/>
  <c r="A1046" i="1"/>
  <c r="D1046" i="1" s="1"/>
  <c r="V1045" i="1"/>
  <c r="U1045" i="1"/>
  <c r="S1044" i="1"/>
  <c r="T1044" i="1" s="1"/>
  <c r="R146" i="1"/>
  <c r="P146" i="1"/>
  <c r="B146" i="1" s="1"/>
  <c r="C1033" i="1" l="1"/>
  <c r="K988" i="1"/>
  <c r="L988" i="1" s="1"/>
  <c r="M988" i="1" s="1"/>
  <c r="N988" i="1" s="1"/>
  <c r="J989" i="1"/>
  <c r="H989" i="1"/>
  <c r="G990" i="1"/>
  <c r="E1046" i="1"/>
  <c r="F1047" i="1" s="1"/>
  <c r="O1046" i="1"/>
  <c r="A1047" i="1"/>
  <c r="D1047" i="1" s="1"/>
  <c r="V1046" i="1"/>
  <c r="U1046" i="1"/>
  <c r="S1045" i="1"/>
  <c r="T1045" i="1" s="1"/>
  <c r="R147" i="1"/>
  <c r="P147" i="1"/>
  <c r="B147" i="1" s="1"/>
  <c r="C1034" i="1" l="1"/>
  <c r="H990" i="1"/>
  <c r="G991" i="1"/>
  <c r="K989" i="1"/>
  <c r="L989" i="1" s="1"/>
  <c r="M989" i="1" s="1"/>
  <c r="N989" i="1" s="1"/>
  <c r="J990" i="1"/>
  <c r="A1048" i="1"/>
  <c r="D1048" i="1" s="1"/>
  <c r="E1047" i="1"/>
  <c r="F1048" i="1" s="1"/>
  <c r="O1047" i="1"/>
  <c r="U1047" i="1"/>
  <c r="S1046" i="1"/>
  <c r="T1046" i="1" s="1"/>
  <c r="V1047" i="1"/>
  <c r="R148" i="1"/>
  <c r="P148" i="1"/>
  <c r="B148" i="1" s="1"/>
  <c r="C1035" i="1" l="1"/>
  <c r="K990" i="1"/>
  <c r="L990" i="1" s="1"/>
  <c r="M990" i="1" s="1"/>
  <c r="N990" i="1" s="1"/>
  <c r="J991" i="1"/>
  <c r="H991" i="1"/>
  <c r="G992" i="1"/>
  <c r="V1048" i="1"/>
  <c r="U1048" i="1"/>
  <c r="S1047" i="1"/>
  <c r="T1047" i="1" s="1"/>
  <c r="O1048" i="1"/>
  <c r="A1049" i="1"/>
  <c r="D1049" i="1" s="1"/>
  <c r="E1048" i="1"/>
  <c r="F1049" i="1" s="1"/>
  <c r="R149" i="1"/>
  <c r="P149" i="1"/>
  <c r="B149" i="1" s="1"/>
  <c r="C1036" i="1" l="1"/>
  <c r="G993" i="1"/>
  <c r="H992" i="1"/>
  <c r="K991" i="1"/>
  <c r="L991" i="1" s="1"/>
  <c r="M991" i="1" s="1"/>
  <c r="N991" i="1" s="1"/>
  <c r="J992" i="1"/>
  <c r="S1048" i="1"/>
  <c r="T1048" i="1" s="1"/>
  <c r="V1049" i="1"/>
  <c r="U1049" i="1"/>
  <c r="O1049" i="1"/>
  <c r="E1049" i="1"/>
  <c r="F1050" i="1" s="1"/>
  <c r="A1050" i="1"/>
  <c r="D1050" i="1" s="1"/>
  <c r="P150" i="1"/>
  <c r="B150" i="1" s="1"/>
  <c r="C1037" i="1" l="1"/>
  <c r="K992" i="1"/>
  <c r="L992" i="1" s="1"/>
  <c r="M992" i="1" s="1"/>
  <c r="N992" i="1" s="1"/>
  <c r="J993" i="1"/>
  <c r="H993" i="1"/>
  <c r="G994" i="1"/>
  <c r="U1050" i="1"/>
  <c r="S1049" i="1"/>
  <c r="T1049" i="1" s="1"/>
  <c r="V1050" i="1"/>
  <c r="E1050" i="1"/>
  <c r="F1051" i="1" s="1"/>
  <c r="O1050" i="1"/>
  <c r="A1051" i="1"/>
  <c r="D1051" i="1" s="1"/>
  <c r="R150" i="1"/>
  <c r="R151" i="1" s="1"/>
  <c r="C1038" i="1" l="1"/>
  <c r="G995" i="1"/>
  <c r="H994" i="1"/>
  <c r="K993" i="1"/>
  <c r="L993" i="1" s="1"/>
  <c r="M993" i="1" s="1"/>
  <c r="N993" i="1" s="1"/>
  <c r="J994" i="1"/>
  <c r="P151" i="1"/>
  <c r="B151" i="1" s="1"/>
  <c r="A1052" i="1"/>
  <c r="D1052" i="1" s="1"/>
  <c r="O1051" i="1"/>
  <c r="E1051" i="1"/>
  <c r="F1052" i="1" s="1"/>
  <c r="S1050" i="1"/>
  <c r="T1050" i="1" s="1"/>
  <c r="U1051" i="1"/>
  <c r="V1051" i="1"/>
  <c r="R152" i="1"/>
  <c r="P152" i="1"/>
  <c r="B152" i="1" s="1"/>
  <c r="C1039" i="1" l="1"/>
  <c r="K994" i="1"/>
  <c r="L994" i="1" s="1"/>
  <c r="M994" i="1" s="1"/>
  <c r="N994" i="1" s="1"/>
  <c r="J995" i="1"/>
  <c r="H995" i="1"/>
  <c r="G996" i="1"/>
  <c r="V1052" i="1"/>
  <c r="U1052" i="1"/>
  <c r="S1051" i="1"/>
  <c r="T1051" i="1" s="1"/>
  <c r="A1053" i="1"/>
  <c r="D1053" i="1" s="1"/>
  <c r="O1052" i="1"/>
  <c r="E1052" i="1"/>
  <c r="F1053" i="1" s="1"/>
  <c r="P153" i="1"/>
  <c r="B153" i="1" s="1"/>
  <c r="C1040" i="1" l="1"/>
  <c r="G997" i="1"/>
  <c r="H996" i="1"/>
  <c r="K995" i="1"/>
  <c r="L995" i="1" s="1"/>
  <c r="M995" i="1" s="1"/>
  <c r="N995" i="1" s="1"/>
  <c r="J996" i="1"/>
  <c r="E1053" i="1"/>
  <c r="F1054" i="1" s="1"/>
  <c r="A1054" i="1"/>
  <c r="D1054" i="1" s="1"/>
  <c r="O1053" i="1"/>
  <c r="V1053" i="1"/>
  <c r="S1052" i="1"/>
  <c r="T1052" i="1" s="1"/>
  <c r="U1053" i="1"/>
  <c r="R153" i="1"/>
  <c r="R154" i="1" s="1"/>
  <c r="C1041" i="1" l="1"/>
  <c r="K996" i="1"/>
  <c r="L996" i="1" s="1"/>
  <c r="M996" i="1" s="1"/>
  <c r="N996" i="1" s="1"/>
  <c r="J997" i="1"/>
  <c r="H997" i="1"/>
  <c r="G998" i="1"/>
  <c r="P154" i="1"/>
  <c r="B154" i="1" s="1"/>
  <c r="U1054" i="1"/>
  <c r="V1054" i="1"/>
  <c r="S1053" i="1"/>
  <c r="T1053" i="1" s="1"/>
  <c r="A1055" i="1"/>
  <c r="D1055" i="1" s="1"/>
  <c r="E1054" i="1"/>
  <c r="F1055" i="1" s="1"/>
  <c r="O1054" i="1"/>
  <c r="R155" i="1"/>
  <c r="P155" i="1"/>
  <c r="B155" i="1" s="1"/>
  <c r="C1042" i="1" l="1"/>
  <c r="G999" i="1"/>
  <c r="H998" i="1"/>
  <c r="K997" i="1"/>
  <c r="L997" i="1" s="1"/>
  <c r="M997" i="1" s="1"/>
  <c r="N997" i="1" s="1"/>
  <c r="J998" i="1"/>
  <c r="E1055" i="1"/>
  <c r="F1056" i="1" s="1"/>
  <c r="O1055" i="1"/>
  <c r="A1056" i="1"/>
  <c r="D1056" i="1" s="1"/>
  <c r="V1055" i="1"/>
  <c r="U1055" i="1"/>
  <c r="S1054" i="1"/>
  <c r="T1054" i="1" s="1"/>
  <c r="R156" i="1"/>
  <c r="P156" i="1"/>
  <c r="B156" i="1" s="1"/>
  <c r="C1043" i="1" l="1"/>
  <c r="K998" i="1"/>
  <c r="L998" i="1" s="1"/>
  <c r="M998" i="1" s="1"/>
  <c r="N998" i="1" s="1"/>
  <c r="J999" i="1"/>
  <c r="H999" i="1"/>
  <c r="G1000" i="1"/>
  <c r="A1057" i="1"/>
  <c r="D1057" i="1" s="1"/>
  <c r="O1056" i="1"/>
  <c r="E1056" i="1"/>
  <c r="F1057" i="1" s="1"/>
  <c r="V1056" i="1"/>
  <c r="S1055" i="1"/>
  <c r="T1055" i="1" s="1"/>
  <c r="U1056" i="1"/>
  <c r="R157" i="1"/>
  <c r="P157" i="1"/>
  <c r="B157" i="1" s="1"/>
  <c r="C1044" i="1" l="1"/>
  <c r="G1001" i="1"/>
  <c r="H1000" i="1"/>
  <c r="K999" i="1"/>
  <c r="L999" i="1" s="1"/>
  <c r="M999" i="1" s="1"/>
  <c r="N999" i="1" s="1"/>
  <c r="J1000" i="1"/>
  <c r="S1056" i="1"/>
  <c r="T1056" i="1" s="1"/>
  <c r="U1057" i="1"/>
  <c r="V1057" i="1"/>
  <c r="E1057" i="1"/>
  <c r="F1058" i="1" s="1"/>
  <c r="A1058" i="1"/>
  <c r="D1058" i="1" s="1"/>
  <c r="O1057" i="1"/>
  <c r="R158" i="1"/>
  <c r="P158" i="1"/>
  <c r="B158" i="1" s="1"/>
  <c r="C1045" i="1" l="1"/>
  <c r="K1000" i="1"/>
  <c r="L1000" i="1" s="1"/>
  <c r="M1000" i="1" s="1"/>
  <c r="N1000" i="1" s="1"/>
  <c r="J1001" i="1"/>
  <c r="H1001" i="1"/>
  <c r="G1002" i="1"/>
  <c r="U1058" i="1"/>
  <c r="V1058" i="1"/>
  <c r="S1057" i="1"/>
  <c r="T1057" i="1" s="1"/>
  <c r="E1058" i="1"/>
  <c r="F1059" i="1" s="1"/>
  <c r="A1059" i="1"/>
  <c r="D1059" i="1" s="1"/>
  <c r="O1058" i="1"/>
  <c r="R159" i="1"/>
  <c r="P159" i="1"/>
  <c r="B159" i="1" s="1"/>
  <c r="C1046" i="1" l="1"/>
  <c r="H1002" i="1"/>
  <c r="G1003" i="1"/>
  <c r="K1001" i="1"/>
  <c r="L1001" i="1" s="1"/>
  <c r="M1001" i="1" s="1"/>
  <c r="N1001" i="1" s="1"/>
  <c r="J1002" i="1"/>
  <c r="V1059" i="1"/>
  <c r="S1058" i="1"/>
  <c r="T1058" i="1" s="1"/>
  <c r="U1059" i="1"/>
  <c r="E1059" i="1"/>
  <c r="F1060" i="1" s="1"/>
  <c r="A1060" i="1"/>
  <c r="D1060" i="1" s="1"/>
  <c r="O1059" i="1"/>
  <c r="R160" i="1"/>
  <c r="P160" i="1"/>
  <c r="B160" i="1" s="1"/>
  <c r="C1047" i="1" l="1"/>
  <c r="K1002" i="1"/>
  <c r="L1002" i="1" s="1"/>
  <c r="M1002" i="1" s="1"/>
  <c r="N1002" i="1" s="1"/>
  <c r="J1003" i="1"/>
  <c r="H1003" i="1"/>
  <c r="G1004" i="1"/>
  <c r="O1060" i="1"/>
  <c r="E1060" i="1"/>
  <c r="F1061" i="1" s="1"/>
  <c r="A1061" i="1"/>
  <c r="D1061" i="1" s="1"/>
  <c r="V1060" i="1"/>
  <c r="U1060" i="1"/>
  <c r="S1059" i="1"/>
  <c r="T1059" i="1" s="1"/>
  <c r="R161" i="1"/>
  <c r="P161" i="1"/>
  <c r="B161" i="1" s="1"/>
  <c r="C1048" i="1" l="1"/>
  <c r="G1005" i="1"/>
  <c r="H1004" i="1"/>
  <c r="K1003" i="1"/>
  <c r="L1003" i="1" s="1"/>
  <c r="M1003" i="1" s="1"/>
  <c r="N1003" i="1" s="1"/>
  <c r="J1004" i="1"/>
  <c r="A1062" i="1"/>
  <c r="D1062" i="1" s="1"/>
  <c r="E1061" i="1"/>
  <c r="F1062" i="1" s="1"/>
  <c r="O1061" i="1"/>
  <c r="S1060" i="1"/>
  <c r="T1060" i="1" s="1"/>
  <c r="V1061" i="1"/>
  <c r="U1061" i="1"/>
  <c r="P162" i="1"/>
  <c r="B162" i="1" s="1"/>
  <c r="C1049" i="1" l="1"/>
  <c r="K1004" i="1"/>
  <c r="L1004" i="1" s="1"/>
  <c r="M1004" i="1" s="1"/>
  <c r="N1004" i="1" s="1"/>
  <c r="J1005" i="1"/>
  <c r="H1005" i="1"/>
  <c r="G1006" i="1"/>
  <c r="R162" i="1"/>
  <c r="R163" i="1" s="1"/>
  <c r="U1062" i="1"/>
  <c r="S1061" i="1"/>
  <c r="T1061" i="1" s="1"/>
  <c r="V1062" i="1"/>
  <c r="O1062" i="1"/>
  <c r="A1063" i="1"/>
  <c r="D1063" i="1" s="1"/>
  <c r="E1062" i="1"/>
  <c r="F1063" i="1" s="1"/>
  <c r="C1050" i="1" l="1"/>
  <c r="G1007" i="1"/>
  <c r="H1006" i="1"/>
  <c r="K1005" i="1"/>
  <c r="L1005" i="1" s="1"/>
  <c r="M1005" i="1" s="1"/>
  <c r="N1005" i="1" s="1"/>
  <c r="J1006" i="1"/>
  <c r="P163" i="1"/>
  <c r="B163" i="1" s="1"/>
  <c r="A1064" i="1"/>
  <c r="D1064" i="1" s="1"/>
  <c r="E1063" i="1"/>
  <c r="F1064" i="1" s="1"/>
  <c r="O1063" i="1"/>
  <c r="S1062" i="1"/>
  <c r="T1062" i="1" s="1"/>
  <c r="V1063" i="1"/>
  <c r="U1063" i="1"/>
  <c r="R164" i="1"/>
  <c r="P164" i="1"/>
  <c r="B164" i="1" s="1"/>
  <c r="C1051" i="1" l="1"/>
  <c r="K1006" i="1"/>
  <c r="L1006" i="1" s="1"/>
  <c r="M1006" i="1" s="1"/>
  <c r="N1006" i="1" s="1"/>
  <c r="J1007" i="1"/>
  <c r="H1007" i="1"/>
  <c r="G1008" i="1"/>
  <c r="V1064" i="1"/>
  <c r="U1064" i="1"/>
  <c r="S1063" i="1"/>
  <c r="T1063" i="1" s="1"/>
  <c r="O1064" i="1"/>
  <c r="E1064" i="1"/>
  <c r="F1065" i="1" s="1"/>
  <c r="A1065" i="1"/>
  <c r="D1065" i="1" s="1"/>
  <c r="P165" i="1"/>
  <c r="B165" i="1" s="1"/>
  <c r="C1052" i="1" l="1"/>
  <c r="H1008" i="1"/>
  <c r="G1009" i="1"/>
  <c r="K1007" i="1"/>
  <c r="L1007" i="1" s="1"/>
  <c r="M1007" i="1" s="1"/>
  <c r="N1007" i="1" s="1"/>
  <c r="J1008" i="1"/>
  <c r="R165" i="1"/>
  <c r="P166" i="1" s="1"/>
  <c r="V1065" i="1"/>
  <c r="U1065" i="1"/>
  <c r="S1064" i="1"/>
  <c r="T1064" i="1" s="1"/>
  <c r="O1065" i="1"/>
  <c r="A1066" i="1"/>
  <c r="D1066" i="1" s="1"/>
  <c r="E1065" i="1"/>
  <c r="F1066" i="1" s="1"/>
  <c r="C1053" i="1" l="1"/>
  <c r="K1008" i="1"/>
  <c r="L1008" i="1" s="1"/>
  <c r="M1008" i="1" s="1"/>
  <c r="N1008" i="1" s="1"/>
  <c r="J1009" i="1"/>
  <c r="H1009" i="1"/>
  <c r="G1010" i="1"/>
  <c r="U1066" i="1"/>
  <c r="S1065" i="1"/>
  <c r="T1065" i="1" s="1"/>
  <c r="V1066" i="1"/>
  <c r="O1066" i="1"/>
  <c r="E1066" i="1"/>
  <c r="F1067" i="1" s="1"/>
  <c r="A1067" i="1"/>
  <c r="D1067" i="1" s="1"/>
  <c r="R166" i="1"/>
  <c r="B166" i="1"/>
  <c r="C1054" i="1" l="1"/>
  <c r="H1010" i="1"/>
  <c r="G1011" i="1"/>
  <c r="K1009" i="1"/>
  <c r="L1009" i="1" s="1"/>
  <c r="M1009" i="1" s="1"/>
  <c r="N1009" i="1" s="1"/>
  <c r="J1010" i="1"/>
  <c r="P167" i="1"/>
  <c r="B167" i="1" s="1"/>
  <c r="R167" i="1"/>
  <c r="R168" i="1" s="1"/>
  <c r="V1067" i="1"/>
  <c r="U1067" i="1"/>
  <c r="S1066" i="1"/>
  <c r="T1066" i="1" s="1"/>
  <c r="E1067" i="1"/>
  <c r="F1068" i="1" s="1"/>
  <c r="A1068" i="1"/>
  <c r="D1068" i="1" s="1"/>
  <c r="O1067" i="1"/>
  <c r="C1055" i="1" l="1"/>
  <c r="K1010" i="1"/>
  <c r="L1010" i="1" s="1"/>
  <c r="M1010" i="1" s="1"/>
  <c r="N1010" i="1" s="1"/>
  <c r="J1011" i="1"/>
  <c r="H1011" i="1"/>
  <c r="G1012" i="1"/>
  <c r="P168" i="1"/>
  <c r="B168" i="1" s="1"/>
  <c r="S1067" i="1"/>
  <c r="T1067" i="1" s="1"/>
  <c r="V1068" i="1"/>
  <c r="U1068" i="1"/>
  <c r="E1068" i="1"/>
  <c r="F1069" i="1" s="1"/>
  <c r="A1069" i="1"/>
  <c r="D1069" i="1" s="1"/>
  <c r="O1068" i="1"/>
  <c r="R169" i="1"/>
  <c r="P169" i="1"/>
  <c r="B169" i="1" s="1"/>
  <c r="C1056" i="1" l="1"/>
  <c r="G1013" i="1"/>
  <c r="H1012" i="1"/>
  <c r="K1011" i="1"/>
  <c r="L1011" i="1" s="1"/>
  <c r="M1011" i="1" s="1"/>
  <c r="N1011" i="1" s="1"/>
  <c r="J1012" i="1"/>
  <c r="S1068" i="1"/>
  <c r="T1068" i="1" s="1"/>
  <c r="V1069" i="1"/>
  <c r="U1069" i="1"/>
  <c r="O1069" i="1"/>
  <c r="E1069" i="1"/>
  <c r="F1070" i="1" s="1"/>
  <c r="A1070" i="1"/>
  <c r="D1070" i="1" s="1"/>
  <c r="R170" i="1"/>
  <c r="P170" i="1"/>
  <c r="B170" i="1" s="1"/>
  <c r="C1057" i="1" l="1"/>
  <c r="K1012" i="1"/>
  <c r="L1012" i="1" s="1"/>
  <c r="M1012" i="1" s="1"/>
  <c r="N1012" i="1" s="1"/>
  <c r="J1013" i="1"/>
  <c r="H1013" i="1"/>
  <c r="G1014" i="1"/>
  <c r="V1070" i="1"/>
  <c r="U1070" i="1"/>
  <c r="S1069" i="1"/>
  <c r="T1069" i="1" s="1"/>
  <c r="O1070" i="1"/>
  <c r="E1070" i="1"/>
  <c r="F1071" i="1" s="1"/>
  <c r="A1071" i="1"/>
  <c r="D1071" i="1" s="1"/>
  <c r="R171" i="1"/>
  <c r="P171" i="1"/>
  <c r="B171" i="1" s="1"/>
  <c r="C1058" i="1" l="1"/>
  <c r="H1014" i="1"/>
  <c r="G1015" i="1"/>
  <c r="K1013" i="1"/>
  <c r="L1013" i="1" s="1"/>
  <c r="M1013" i="1" s="1"/>
  <c r="N1013" i="1" s="1"/>
  <c r="J1014" i="1"/>
  <c r="A1072" i="1"/>
  <c r="D1072" i="1" s="1"/>
  <c r="E1071" i="1"/>
  <c r="F1072" i="1" s="1"/>
  <c r="O1071" i="1"/>
  <c r="S1070" i="1"/>
  <c r="T1070" i="1" s="1"/>
  <c r="V1071" i="1"/>
  <c r="U1071" i="1"/>
  <c r="R172" i="1"/>
  <c r="P173" i="1" s="1"/>
  <c r="P172" i="1"/>
  <c r="B172" i="1" s="1"/>
  <c r="C1059" i="1" l="1"/>
  <c r="K1014" i="1"/>
  <c r="L1014" i="1" s="1"/>
  <c r="M1014" i="1" s="1"/>
  <c r="N1014" i="1" s="1"/>
  <c r="J1015" i="1"/>
  <c r="H1015" i="1"/>
  <c r="G1016" i="1"/>
  <c r="V1072" i="1"/>
  <c r="U1072" i="1"/>
  <c r="S1071" i="1"/>
  <c r="T1071" i="1" s="1"/>
  <c r="A1073" i="1"/>
  <c r="D1073" i="1" s="1"/>
  <c r="E1072" i="1"/>
  <c r="F1073" i="1" s="1"/>
  <c r="O1072" i="1"/>
  <c r="R173" i="1"/>
  <c r="P174" i="1" s="1"/>
  <c r="B174" i="1" s="1"/>
  <c r="B173" i="1"/>
  <c r="C1060" i="1" l="1"/>
  <c r="G1017" i="1"/>
  <c r="H1016" i="1"/>
  <c r="K1015" i="1"/>
  <c r="L1015" i="1" s="1"/>
  <c r="M1015" i="1" s="1"/>
  <c r="N1015" i="1" s="1"/>
  <c r="J1016" i="1"/>
  <c r="A1074" i="1"/>
  <c r="D1074" i="1" s="1"/>
  <c r="E1073" i="1"/>
  <c r="F1074" i="1" s="1"/>
  <c r="O1073" i="1"/>
  <c r="S1072" i="1"/>
  <c r="T1072" i="1" s="1"/>
  <c r="V1073" i="1"/>
  <c r="U1073" i="1"/>
  <c r="R174" i="1"/>
  <c r="P175" i="1" s="1"/>
  <c r="B175" i="1" s="1"/>
  <c r="C1061" i="1" l="1"/>
  <c r="K1016" i="1"/>
  <c r="L1016" i="1" s="1"/>
  <c r="M1016" i="1" s="1"/>
  <c r="N1016" i="1" s="1"/>
  <c r="J1017" i="1"/>
  <c r="G1018" i="1"/>
  <c r="H1017" i="1"/>
  <c r="R175" i="1"/>
  <c r="P176" i="1" s="1"/>
  <c r="B176" i="1" s="1"/>
  <c r="U1074" i="1"/>
  <c r="V1074" i="1"/>
  <c r="S1073" i="1"/>
  <c r="T1073" i="1" s="1"/>
  <c r="O1074" i="1"/>
  <c r="A1075" i="1"/>
  <c r="D1075" i="1" s="1"/>
  <c r="E1074" i="1"/>
  <c r="F1075" i="1" s="1"/>
  <c r="C1062" i="1" l="1"/>
  <c r="H1018" i="1"/>
  <c r="G1019" i="1"/>
  <c r="K1017" i="1"/>
  <c r="L1017" i="1" s="1"/>
  <c r="M1017" i="1" s="1"/>
  <c r="N1017" i="1" s="1"/>
  <c r="J1018" i="1"/>
  <c r="R176" i="1"/>
  <c r="P177" i="1" s="1"/>
  <c r="B177" i="1" s="1"/>
  <c r="V1075" i="1"/>
  <c r="U1075" i="1"/>
  <c r="S1074" i="1"/>
  <c r="T1074" i="1" s="1"/>
  <c r="A1076" i="1"/>
  <c r="D1076" i="1" s="1"/>
  <c r="O1075" i="1"/>
  <c r="E1075" i="1"/>
  <c r="F1076" i="1" s="1"/>
  <c r="C1063" i="1" l="1"/>
  <c r="K1018" i="1"/>
  <c r="L1018" i="1" s="1"/>
  <c r="M1018" i="1" s="1"/>
  <c r="N1018" i="1" s="1"/>
  <c r="J1019" i="1"/>
  <c r="G1020" i="1"/>
  <c r="H1019" i="1"/>
  <c r="R177" i="1"/>
  <c r="R178" i="1" s="1"/>
  <c r="S1075" i="1"/>
  <c r="T1075" i="1" s="1"/>
  <c r="V1076" i="1"/>
  <c r="U1076" i="1"/>
  <c r="O1076" i="1"/>
  <c r="A1077" i="1"/>
  <c r="D1077" i="1" s="1"/>
  <c r="E1076" i="1"/>
  <c r="F1077" i="1" s="1"/>
  <c r="C1064" i="1" l="1"/>
  <c r="G1021" i="1"/>
  <c r="H1020" i="1"/>
  <c r="K1019" i="1"/>
  <c r="L1019" i="1" s="1"/>
  <c r="M1019" i="1" s="1"/>
  <c r="N1019" i="1" s="1"/>
  <c r="J1020" i="1"/>
  <c r="P178" i="1"/>
  <c r="B178" i="1" s="1"/>
  <c r="V1077" i="1"/>
  <c r="U1077" i="1"/>
  <c r="S1076" i="1"/>
  <c r="T1076" i="1" s="1"/>
  <c r="E1077" i="1"/>
  <c r="F1078" i="1" s="1"/>
  <c r="O1077" i="1"/>
  <c r="A1078" i="1"/>
  <c r="D1078" i="1" s="1"/>
  <c r="R179" i="1"/>
  <c r="P179" i="1"/>
  <c r="B179" i="1" s="1"/>
  <c r="C1065" i="1" l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V1078" i="1"/>
  <c r="S1077" i="1"/>
  <c r="T1077" i="1" s="1"/>
  <c r="U1078" i="1"/>
  <c r="R180" i="1"/>
  <c r="P180" i="1"/>
  <c r="B180" i="1" s="1"/>
  <c r="C1066" i="1" l="1"/>
  <c r="H1022" i="1"/>
  <c r="G1023" i="1"/>
  <c r="K1021" i="1"/>
  <c r="L1021" i="1" s="1"/>
  <c r="M1021" i="1" s="1"/>
  <c r="N1021" i="1" s="1"/>
  <c r="J1022" i="1"/>
  <c r="S1078" i="1"/>
  <c r="T1078" i="1" s="1"/>
  <c r="V1079" i="1"/>
  <c r="U1079" i="1"/>
  <c r="O1079" i="1"/>
  <c r="A1080" i="1"/>
  <c r="D1080" i="1" s="1"/>
  <c r="E1079" i="1"/>
  <c r="F1080" i="1" s="1"/>
  <c r="R181" i="1"/>
  <c r="P181" i="1"/>
  <c r="B181" i="1" s="1"/>
  <c r="C1067" i="1" l="1"/>
  <c r="K1022" i="1"/>
  <c r="L1022" i="1" s="1"/>
  <c r="M1022" i="1" s="1"/>
  <c r="N1022" i="1" s="1"/>
  <c r="J1023" i="1"/>
  <c r="H1023" i="1"/>
  <c r="G1024" i="1"/>
  <c r="U1080" i="1"/>
  <c r="V1080" i="1"/>
  <c r="S1079" i="1"/>
  <c r="T1079" i="1" s="1"/>
  <c r="A1081" i="1"/>
  <c r="D1081" i="1" s="1"/>
  <c r="E1080" i="1"/>
  <c r="F1081" i="1" s="1"/>
  <c r="O1080" i="1"/>
  <c r="R182" i="1"/>
  <c r="P182" i="1"/>
  <c r="B182" i="1" s="1"/>
  <c r="C1068" i="1" l="1"/>
  <c r="H1024" i="1"/>
  <c r="G1025" i="1"/>
  <c r="K1023" i="1"/>
  <c r="L1023" i="1" s="1"/>
  <c r="M1023" i="1" s="1"/>
  <c r="N1023" i="1" s="1"/>
  <c r="J1024" i="1"/>
  <c r="O1081" i="1"/>
  <c r="E1081" i="1"/>
  <c r="F1082" i="1" s="1"/>
  <c r="A1082" i="1"/>
  <c r="D1082" i="1" s="1"/>
  <c r="U1081" i="1"/>
  <c r="S1080" i="1"/>
  <c r="T1080" i="1" s="1"/>
  <c r="V1081" i="1"/>
  <c r="R183" i="1"/>
  <c r="P183" i="1"/>
  <c r="B183" i="1" s="1"/>
  <c r="C1069" i="1" l="1"/>
  <c r="K1024" i="1"/>
  <c r="L1024" i="1" s="1"/>
  <c r="M1024" i="1" s="1"/>
  <c r="N1024" i="1" s="1"/>
  <c r="J1025" i="1"/>
  <c r="H1025" i="1"/>
  <c r="G1026" i="1"/>
  <c r="U1082" i="1"/>
  <c r="S1081" i="1"/>
  <c r="T1081" i="1" s="1"/>
  <c r="V1082" i="1"/>
  <c r="A1083" i="1"/>
  <c r="D1083" i="1" s="1"/>
  <c r="O1082" i="1"/>
  <c r="E1082" i="1"/>
  <c r="F1083" i="1" s="1"/>
  <c r="R184" i="1"/>
  <c r="P184" i="1"/>
  <c r="B184" i="1" s="1"/>
  <c r="C1070" i="1" l="1"/>
  <c r="H1026" i="1"/>
  <c r="G1027" i="1"/>
  <c r="K1025" i="1"/>
  <c r="L1025" i="1" s="1"/>
  <c r="M1025" i="1" s="1"/>
  <c r="N1025" i="1" s="1"/>
  <c r="J1026" i="1"/>
  <c r="V1083" i="1"/>
  <c r="U1083" i="1"/>
  <c r="S1082" i="1"/>
  <c r="T1082" i="1" s="1"/>
  <c r="A1084" i="1"/>
  <c r="D1084" i="1" s="1"/>
  <c r="O1083" i="1"/>
  <c r="E1083" i="1"/>
  <c r="F1084" i="1" s="1"/>
  <c r="R185" i="1"/>
  <c r="P185" i="1"/>
  <c r="B185" i="1" s="1"/>
  <c r="C1071" i="1" l="1"/>
  <c r="K1026" i="1"/>
  <c r="L1026" i="1" s="1"/>
  <c r="M1026" i="1" s="1"/>
  <c r="N1026" i="1" s="1"/>
  <c r="J1027" i="1"/>
  <c r="G1028" i="1"/>
  <c r="H1027" i="1"/>
  <c r="U1084" i="1"/>
  <c r="S1083" i="1"/>
  <c r="T1083" i="1" s="1"/>
  <c r="V1084" i="1"/>
  <c r="O1084" i="1"/>
  <c r="A1085" i="1"/>
  <c r="D1085" i="1" s="1"/>
  <c r="E1084" i="1"/>
  <c r="F1085" i="1" s="1"/>
  <c r="R186" i="1"/>
  <c r="P186" i="1"/>
  <c r="B186" i="1" s="1"/>
  <c r="C1072" i="1" l="1"/>
  <c r="H1028" i="1"/>
  <c r="G1029" i="1"/>
  <c r="K1027" i="1"/>
  <c r="L1027" i="1" s="1"/>
  <c r="M1027" i="1" s="1"/>
  <c r="N1027" i="1" s="1"/>
  <c r="J1028" i="1"/>
  <c r="O1085" i="1"/>
  <c r="A1086" i="1"/>
  <c r="D1086" i="1" s="1"/>
  <c r="E1085" i="1"/>
  <c r="F1086" i="1" s="1"/>
  <c r="V1085" i="1"/>
  <c r="S1084" i="1"/>
  <c r="T1084" i="1" s="1"/>
  <c r="U1085" i="1"/>
  <c r="P187" i="1"/>
  <c r="B187" i="1" s="1"/>
  <c r="C1073" i="1" l="1"/>
  <c r="K1028" i="1"/>
  <c r="L1028" i="1" s="1"/>
  <c r="M1028" i="1" s="1"/>
  <c r="N1028" i="1" s="1"/>
  <c r="J1029" i="1"/>
  <c r="H1029" i="1"/>
  <c r="G1030" i="1"/>
  <c r="O1086" i="1"/>
  <c r="A1087" i="1"/>
  <c r="D1087" i="1" s="1"/>
  <c r="E1086" i="1"/>
  <c r="F1087" i="1" s="1"/>
  <c r="S1085" i="1"/>
  <c r="T1085" i="1" s="1"/>
  <c r="U1086" i="1"/>
  <c r="V1086" i="1"/>
  <c r="R187" i="1"/>
  <c r="R188" i="1" s="1"/>
  <c r="C1074" i="1" l="1"/>
  <c r="G1031" i="1"/>
  <c r="H1030" i="1"/>
  <c r="K1029" i="1"/>
  <c r="L1029" i="1" s="1"/>
  <c r="M1029" i="1" s="1"/>
  <c r="N1029" i="1" s="1"/>
  <c r="J1030" i="1"/>
  <c r="P188" i="1"/>
  <c r="B188" i="1" s="1"/>
  <c r="A1088" i="1"/>
  <c r="D1088" i="1" s="1"/>
  <c r="E1087" i="1"/>
  <c r="F1088" i="1" s="1"/>
  <c r="O1087" i="1"/>
  <c r="S1086" i="1"/>
  <c r="T1086" i="1" s="1"/>
  <c r="U1087" i="1"/>
  <c r="V1087" i="1"/>
  <c r="R189" i="1"/>
  <c r="P189" i="1"/>
  <c r="B189" i="1" s="1"/>
  <c r="C1075" i="1" l="1"/>
  <c r="K1030" i="1"/>
  <c r="L1030" i="1" s="1"/>
  <c r="M1030" i="1" s="1"/>
  <c r="N1030" i="1" s="1"/>
  <c r="J1031" i="1"/>
  <c r="H1031" i="1"/>
  <c r="G1032" i="1"/>
  <c r="O1088" i="1"/>
  <c r="A1089" i="1"/>
  <c r="D1089" i="1" s="1"/>
  <c r="E1088" i="1"/>
  <c r="F1089" i="1" s="1"/>
  <c r="S1087" i="1"/>
  <c r="T1087" i="1" s="1"/>
  <c r="V1088" i="1"/>
  <c r="U1088" i="1"/>
  <c r="R190" i="1"/>
  <c r="P190" i="1"/>
  <c r="B190" i="1" s="1"/>
  <c r="C1076" i="1" l="1"/>
  <c r="H1032" i="1"/>
  <c r="G1033" i="1"/>
  <c r="K1031" i="1"/>
  <c r="L1031" i="1" s="1"/>
  <c r="M1031" i="1" s="1"/>
  <c r="N1031" i="1" s="1"/>
  <c r="J1032" i="1"/>
  <c r="O1089" i="1"/>
  <c r="A1090" i="1"/>
  <c r="D1090" i="1" s="1"/>
  <c r="E1089" i="1"/>
  <c r="F1090" i="1" s="1"/>
  <c r="U1089" i="1"/>
  <c r="S1088" i="1"/>
  <c r="T1088" i="1" s="1"/>
  <c r="V1089" i="1"/>
  <c r="R191" i="1"/>
  <c r="P191" i="1"/>
  <c r="B191" i="1" s="1"/>
  <c r="C1077" i="1" l="1"/>
  <c r="K1032" i="1"/>
  <c r="L1032" i="1" s="1"/>
  <c r="M1032" i="1" s="1"/>
  <c r="N1032" i="1" s="1"/>
  <c r="J1033" i="1"/>
  <c r="H1033" i="1"/>
  <c r="G1034" i="1"/>
  <c r="O1090" i="1"/>
  <c r="A1091" i="1"/>
  <c r="D1091" i="1" s="1"/>
  <c r="E1090" i="1"/>
  <c r="F1091" i="1" s="1"/>
  <c r="V1090" i="1"/>
  <c r="U1090" i="1"/>
  <c r="S1089" i="1"/>
  <c r="T1089" i="1" s="1"/>
  <c r="R192" i="1"/>
  <c r="P192" i="1"/>
  <c r="B192" i="1" s="1"/>
  <c r="C1078" i="1" l="1"/>
  <c r="H1034" i="1"/>
  <c r="G1035" i="1"/>
  <c r="K1033" i="1"/>
  <c r="L1033" i="1" s="1"/>
  <c r="M1033" i="1" s="1"/>
  <c r="N1033" i="1" s="1"/>
  <c r="J1034" i="1"/>
  <c r="E1091" i="1"/>
  <c r="F1092" i="1" s="1"/>
  <c r="O1091" i="1"/>
  <c r="A1092" i="1"/>
  <c r="D1092" i="1" s="1"/>
  <c r="S1090" i="1"/>
  <c r="T1090" i="1" s="1"/>
  <c r="V1091" i="1"/>
  <c r="U1091" i="1"/>
  <c r="R193" i="1"/>
  <c r="P193" i="1"/>
  <c r="B193" i="1" s="1"/>
  <c r="C1079" i="1" l="1"/>
  <c r="K1034" i="1"/>
  <c r="L1034" i="1" s="1"/>
  <c r="M1034" i="1" s="1"/>
  <c r="N1034" i="1" s="1"/>
  <c r="J1035" i="1"/>
  <c r="H1035" i="1"/>
  <c r="G1036" i="1"/>
  <c r="E1092" i="1"/>
  <c r="F1093" i="1" s="1"/>
  <c r="A1093" i="1"/>
  <c r="D1093" i="1" s="1"/>
  <c r="O1092" i="1"/>
  <c r="S1091" i="1"/>
  <c r="T1091" i="1" s="1"/>
  <c r="V1092" i="1"/>
  <c r="U1092" i="1"/>
  <c r="P194" i="1"/>
  <c r="B194" i="1" s="1"/>
  <c r="C1080" i="1" l="1"/>
  <c r="G1037" i="1"/>
  <c r="H1036" i="1"/>
  <c r="K1035" i="1"/>
  <c r="L1035" i="1" s="1"/>
  <c r="M1035" i="1" s="1"/>
  <c r="N1035" i="1" s="1"/>
  <c r="J1036" i="1"/>
  <c r="R194" i="1"/>
  <c r="P195" i="1" s="1"/>
  <c r="S1092" i="1"/>
  <c r="T1092" i="1" s="1"/>
  <c r="V1093" i="1"/>
  <c r="U1093" i="1"/>
  <c r="O1093" i="1"/>
  <c r="E1093" i="1"/>
  <c r="F1094" i="1" s="1"/>
  <c r="A1094" i="1"/>
  <c r="D1094" i="1" s="1"/>
  <c r="C1081" i="1" l="1"/>
  <c r="K1036" i="1"/>
  <c r="L1036" i="1" s="1"/>
  <c r="M1036" i="1" s="1"/>
  <c r="N1036" i="1" s="1"/>
  <c r="J1037" i="1"/>
  <c r="H1037" i="1"/>
  <c r="G1038" i="1"/>
  <c r="V1094" i="1"/>
  <c r="U1094" i="1"/>
  <c r="S1093" i="1"/>
  <c r="T1093" i="1" s="1"/>
  <c r="O1094" i="1"/>
  <c r="E1094" i="1"/>
  <c r="F1095" i="1" s="1"/>
  <c r="A1095" i="1"/>
  <c r="D1095" i="1" s="1"/>
  <c r="R195" i="1"/>
  <c r="B195" i="1"/>
  <c r="C1082" i="1" l="1"/>
  <c r="G1039" i="1"/>
  <c r="H1038" i="1"/>
  <c r="K1037" i="1"/>
  <c r="L1037" i="1" s="1"/>
  <c r="M1037" i="1" s="1"/>
  <c r="N1037" i="1" s="1"/>
  <c r="J1038" i="1"/>
  <c r="P196" i="1"/>
  <c r="B196" i="1" s="1"/>
  <c r="R196" i="1"/>
  <c r="R197" i="1" s="1"/>
  <c r="U1095" i="1"/>
  <c r="V1095" i="1"/>
  <c r="S1094" i="1"/>
  <c r="T1094" i="1" s="1"/>
  <c r="A1096" i="1"/>
  <c r="D1096" i="1" s="1"/>
  <c r="E1095" i="1"/>
  <c r="F1096" i="1" s="1"/>
  <c r="O1095" i="1"/>
  <c r="C1083" i="1" l="1"/>
  <c r="K1038" i="1"/>
  <c r="L1038" i="1" s="1"/>
  <c r="M1038" i="1" s="1"/>
  <c r="N1038" i="1" s="1"/>
  <c r="J1039" i="1"/>
  <c r="H1039" i="1"/>
  <c r="G1040" i="1"/>
  <c r="P197" i="1"/>
  <c r="B197" i="1" s="1"/>
  <c r="O1096" i="1"/>
  <c r="E1096" i="1"/>
  <c r="F1097" i="1" s="1"/>
  <c r="A1097" i="1"/>
  <c r="D1097" i="1" s="1"/>
  <c r="S1095" i="1"/>
  <c r="T1095" i="1" s="1"/>
  <c r="U1096" i="1"/>
  <c r="V1096" i="1"/>
  <c r="R198" i="1"/>
  <c r="P198" i="1"/>
  <c r="B198" i="1" s="1"/>
  <c r="C1084" i="1" l="1"/>
  <c r="H1040" i="1"/>
  <c r="G1041" i="1"/>
  <c r="K1039" i="1"/>
  <c r="L1039" i="1" s="1"/>
  <c r="M1039" i="1" s="1"/>
  <c r="N1039" i="1" s="1"/>
  <c r="J1040" i="1"/>
  <c r="A1098" i="1"/>
  <c r="D1098" i="1" s="1"/>
  <c r="O1097" i="1"/>
  <c r="E1097" i="1"/>
  <c r="F1098" i="1" s="1"/>
  <c r="S1096" i="1"/>
  <c r="T1096" i="1" s="1"/>
  <c r="V1097" i="1"/>
  <c r="U1097" i="1"/>
  <c r="R199" i="1"/>
  <c r="P199" i="1"/>
  <c r="B199" i="1" s="1"/>
  <c r="C1085" i="1" l="1"/>
  <c r="K1040" i="1"/>
  <c r="L1040" i="1" s="1"/>
  <c r="M1040" i="1" s="1"/>
  <c r="N1040" i="1" s="1"/>
  <c r="J1041" i="1"/>
  <c r="G1042" i="1"/>
  <c r="H1041" i="1"/>
  <c r="S1097" i="1"/>
  <c r="T1097" i="1" s="1"/>
  <c r="V1098" i="1"/>
  <c r="U1098" i="1"/>
  <c r="O1098" i="1"/>
  <c r="E1098" i="1"/>
  <c r="F1099" i="1" s="1"/>
  <c r="A1099" i="1"/>
  <c r="D1099" i="1" s="1"/>
  <c r="R200" i="1"/>
  <c r="P200" i="1"/>
  <c r="B200" i="1" s="1"/>
  <c r="C1086" i="1" l="1"/>
  <c r="H1042" i="1"/>
  <c r="G1043" i="1"/>
  <c r="K1041" i="1"/>
  <c r="L1041" i="1" s="1"/>
  <c r="M1041" i="1" s="1"/>
  <c r="N1041" i="1" s="1"/>
  <c r="J1042" i="1"/>
  <c r="V1099" i="1"/>
  <c r="U1099" i="1"/>
  <c r="S1098" i="1"/>
  <c r="T1098" i="1" s="1"/>
  <c r="A1100" i="1"/>
  <c r="D1100" i="1" s="1"/>
  <c r="E1099" i="1"/>
  <c r="F1100" i="1" s="1"/>
  <c r="O1099" i="1"/>
  <c r="R201" i="1"/>
  <c r="P202" i="1" s="1"/>
  <c r="P201" i="1"/>
  <c r="B201" i="1" s="1"/>
  <c r="C1087" i="1" l="1"/>
  <c r="H1043" i="1"/>
  <c r="G1044" i="1"/>
  <c r="K1042" i="1"/>
  <c r="L1042" i="1" s="1"/>
  <c r="M1042" i="1" s="1"/>
  <c r="N1042" i="1" s="1"/>
  <c r="J1043" i="1"/>
  <c r="U1100" i="1"/>
  <c r="S1099" i="1"/>
  <c r="T1099" i="1" s="1"/>
  <c r="V1100" i="1"/>
  <c r="A1101" i="1"/>
  <c r="D1101" i="1" s="1"/>
  <c r="O1100" i="1"/>
  <c r="E1100" i="1"/>
  <c r="F1101" i="1" s="1"/>
  <c r="R202" i="1"/>
  <c r="R203" i="1" s="1"/>
  <c r="B202" i="1"/>
  <c r="C1088" i="1" l="1"/>
  <c r="K1043" i="1"/>
  <c r="L1043" i="1" s="1"/>
  <c r="M1043" i="1" s="1"/>
  <c r="N1043" i="1" s="1"/>
  <c r="J1044" i="1"/>
  <c r="H1044" i="1"/>
  <c r="G1045" i="1"/>
  <c r="P203" i="1"/>
  <c r="B203" i="1" s="1"/>
  <c r="U1101" i="1"/>
  <c r="V1101" i="1"/>
  <c r="S1100" i="1"/>
  <c r="T1100" i="1" s="1"/>
  <c r="E1101" i="1"/>
  <c r="F1102" i="1" s="1"/>
  <c r="A1102" i="1"/>
  <c r="D1102" i="1" s="1"/>
  <c r="O1101" i="1"/>
  <c r="R204" i="1"/>
  <c r="P204" i="1"/>
  <c r="B204" i="1" s="1"/>
  <c r="C1089" i="1" l="1"/>
  <c r="H1045" i="1"/>
  <c r="G1046" i="1"/>
  <c r="K1044" i="1"/>
  <c r="L1044" i="1" s="1"/>
  <c r="M1044" i="1" s="1"/>
  <c r="N1044" i="1" s="1"/>
  <c r="J1045" i="1"/>
  <c r="V1102" i="1"/>
  <c r="U1102" i="1"/>
  <c r="S1101" i="1"/>
  <c r="T1101" i="1" s="1"/>
  <c r="A1103" i="1"/>
  <c r="D1103" i="1" s="1"/>
  <c r="O1102" i="1"/>
  <c r="E1102" i="1"/>
  <c r="F1103" i="1" s="1"/>
  <c r="R205" i="1"/>
  <c r="P205" i="1"/>
  <c r="B205" i="1" s="1"/>
  <c r="C1090" i="1" l="1"/>
  <c r="K1045" i="1"/>
  <c r="L1045" i="1" s="1"/>
  <c r="M1045" i="1" s="1"/>
  <c r="N1045" i="1" s="1"/>
  <c r="J1046" i="1"/>
  <c r="H1046" i="1"/>
  <c r="G1047" i="1"/>
  <c r="V1103" i="1"/>
  <c r="U1103" i="1"/>
  <c r="S1102" i="1"/>
  <c r="T1102" i="1" s="1"/>
  <c r="E1103" i="1"/>
  <c r="F1104" i="1" s="1"/>
  <c r="A1104" i="1"/>
  <c r="D1104" i="1" s="1"/>
  <c r="O1103" i="1"/>
  <c r="R206" i="1"/>
  <c r="P206" i="1"/>
  <c r="B206" i="1" s="1"/>
  <c r="C1091" i="1" l="1"/>
  <c r="G1048" i="1"/>
  <c r="H1047" i="1"/>
  <c r="K1046" i="1"/>
  <c r="L1046" i="1" s="1"/>
  <c r="M1046" i="1" s="1"/>
  <c r="N1046" i="1" s="1"/>
  <c r="J1047" i="1"/>
  <c r="U1104" i="1"/>
  <c r="S1103" i="1"/>
  <c r="T1103" i="1" s="1"/>
  <c r="V1104" i="1"/>
  <c r="E1104" i="1"/>
  <c r="F1105" i="1" s="1"/>
  <c r="A1105" i="1"/>
  <c r="D1105" i="1" s="1"/>
  <c r="O1104" i="1"/>
  <c r="R207" i="1"/>
  <c r="P207" i="1"/>
  <c r="B207" i="1" s="1"/>
  <c r="C1092" i="1" l="1"/>
  <c r="K1047" i="1"/>
  <c r="L1047" i="1" s="1"/>
  <c r="M1047" i="1" s="1"/>
  <c r="N1047" i="1" s="1"/>
  <c r="J1048" i="1"/>
  <c r="H1048" i="1"/>
  <c r="G1049" i="1"/>
  <c r="V1105" i="1"/>
  <c r="U1105" i="1"/>
  <c r="S1104" i="1"/>
  <c r="T1104" i="1" s="1"/>
  <c r="A1106" i="1"/>
  <c r="D1106" i="1" s="1"/>
  <c r="O1105" i="1"/>
  <c r="E1105" i="1"/>
  <c r="F1106" i="1" s="1"/>
  <c r="R208" i="1"/>
  <c r="P208" i="1"/>
  <c r="B208" i="1" s="1"/>
  <c r="C1093" i="1" l="1"/>
  <c r="H1049" i="1"/>
  <c r="G1050" i="1"/>
  <c r="K1048" i="1"/>
  <c r="L1048" i="1" s="1"/>
  <c r="M1048" i="1" s="1"/>
  <c r="N1048" i="1" s="1"/>
  <c r="J1049" i="1"/>
  <c r="O1106" i="1"/>
  <c r="E1106" i="1"/>
  <c r="F1107" i="1" s="1"/>
  <c r="A1107" i="1"/>
  <c r="D1107" i="1" s="1"/>
  <c r="U1106" i="1"/>
  <c r="S1105" i="1"/>
  <c r="T1105" i="1" s="1"/>
  <c r="V1106" i="1"/>
  <c r="P209" i="1"/>
  <c r="B209" i="1" s="1"/>
  <c r="C1094" i="1" l="1"/>
  <c r="K1049" i="1"/>
  <c r="L1049" i="1" s="1"/>
  <c r="M1049" i="1" s="1"/>
  <c r="N1049" i="1" s="1"/>
  <c r="J1050" i="1"/>
  <c r="H1050" i="1"/>
  <c r="G1051" i="1"/>
  <c r="O1107" i="1"/>
  <c r="E1107" i="1"/>
  <c r="F1108" i="1" s="1"/>
  <c r="A1108" i="1"/>
  <c r="D1108" i="1" s="1"/>
  <c r="V1107" i="1"/>
  <c r="U1107" i="1"/>
  <c r="S1106" i="1"/>
  <c r="T1106" i="1" s="1"/>
  <c r="R209" i="1"/>
  <c r="R210" i="1" s="1"/>
  <c r="C1095" i="1" l="1"/>
  <c r="H1051" i="1"/>
  <c r="G1052" i="1"/>
  <c r="K1050" i="1"/>
  <c r="L1050" i="1" s="1"/>
  <c r="M1050" i="1" s="1"/>
  <c r="N1050" i="1" s="1"/>
  <c r="J1051" i="1"/>
  <c r="P210" i="1"/>
  <c r="B210" i="1" s="1"/>
  <c r="A1109" i="1"/>
  <c r="D1109" i="1" s="1"/>
  <c r="E1108" i="1"/>
  <c r="F1109" i="1" s="1"/>
  <c r="O1108" i="1"/>
  <c r="V1108" i="1"/>
  <c r="S1107" i="1"/>
  <c r="T1107" i="1" s="1"/>
  <c r="U1108" i="1"/>
  <c r="R211" i="1"/>
  <c r="P211" i="1"/>
  <c r="B211" i="1" s="1"/>
  <c r="C1096" i="1" l="1"/>
  <c r="K1051" i="1"/>
  <c r="L1051" i="1" s="1"/>
  <c r="M1051" i="1" s="1"/>
  <c r="N1051" i="1" s="1"/>
  <c r="J1052" i="1"/>
  <c r="H1052" i="1"/>
  <c r="G1053" i="1"/>
  <c r="E1109" i="1"/>
  <c r="F1110" i="1" s="1"/>
  <c r="O1109" i="1"/>
  <c r="A1110" i="1"/>
  <c r="D1110" i="1" s="1"/>
  <c r="S1108" i="1"/>
  <c r="T1108" i="1" s="1"/>
  <c r="V1109" i="1"/>
  <c r="U1109" i="1"/>
  <c r="R212" i="1"/>
  <c r="P212" i="1"/>
  <c r="B212" i="1" s="1"/>
  <c r="C1097" i="1" l="1"/>
  <c r="G1054" i="1"/>
  <c r="H1053" i="1"/>
  <c r="K1052" i="1"/>
  <c r="L1052" i="1" s="1"/>
  <c r="M1052" i="1" s="1"/>
  <c r="N1052" i="1" s="1"/>
  <c r="J1053" i="1"/>
  <c r="O1110" i="1"/>
  <c r="A1111" i="1"/>
  <c r="D1111" i="1" s="1"/>
  <c r="E1110" i="1"/>
  <c r="F1111" i="1" s="1"/>
  <c r="U1110" i="1"/>
  <c r="S1109" i="1"/>
  <c r="T1109" i="1" s="1"/>
  <c r="V1110" i="1"/>
  <c r="R213" i="1"/>
  <c r="P213" i="1"/>
  <c r="B213" i="1" s="1"/>
  <c r="C1098" i="1" l="1"/>
  <c r="K1053" i="1"/>
  <c r="L1053" i="1" s="1"/>
  <c r="M1053" i="1" s="1"/>
  <c r="N1053" i="1" s="1"/>
  <c r="J1054" i="1"/>
  <c r="G1055" i="1"/>
  <c r="H1054" i="1"/>
  <c r="A1112" i="1"/>
  <c r="D1112" i="1" s="1"/>
  <c r="O1111" i="1"/>
  <c r="E1111" i="1"/>
  <c r="F1112" i="1" s="1"/>
  <c r="V1111" i="1"/>
  <c r="U1111" i="1"/>
  <c r="S1110" i="1"/>
  <c r="T1110" i="1" s="1"/>
  <c r="R214" i="1"/>
  <c r="P214" i="1"/>
  <c r="B214" i="1" s="1"/>
  <c r="C1099" i="1" l="1"/>
  <c r="H1055" i="1"/>
  <c r="G1056" i="1"/>
  <c r="K1054" i="1"/>
  <c r="L1054" i="1" s="1"/>
  <c r="M1054" i="1" s="1"/>
  <c r="N1054" i="1" s="1"/>
  <c r="J1055" i="1"/>
  <c r="V1112" i="1"/>
  <c r="U1112" i="1"/>
  <c r="S1111" i="1"/>
  <c r="T1111" i="1" s="1"/>
  <c r="O1112" i="1"/>
  <c r="E1112" i="1"/>
  <c r="F1113" i="1" s="1"/>
  <c r="A1113" i="1"/>
  <c r="D1113" i="1" s="1"/>
  <c r="R215" i="1"/>
  <c r="P215" i="1"/>
  <c r="B215" i="1" s="1"/>
  <c r="C1100" i="1" l="1"/>
  <c r="K1055" i="1"/>
  <c r="L1055" i="1" s="1"/>
  <c r="M1055" i="1" s="1"/>
  <c r="N1055" i="1" s="1"/>
  <c r="J1056" i="1"/>
  <c r="H1056" i="1"/>
  <c r="G1057" i="1"/>
  <c r="S1112" i="1"/>
  <c r="T1112" i="1" s="1"/>
  <c r="U1113" i="1"/>
  <c r="V1113" i="1"/>
  <c r="A1114" i="1"/>
  <c r="D1114" i="1" s="1"/>
  <c r="E1113" i="1"/>
  <c r="F1114" i="1" s="1"/>
  <c r="O1113" i="1"/>
  <c r="P216" i="1"/>
  <c r="B216" i="1" s="1"/>
  <c r="C1101" i="1" l="1"/>
  <c r="H1057" i="1"/>
  <c r="G1058" i="1"/>
  <c r="K1056" i="1"/>
  <c r="L1056" i="1" s="1"/>
  <c r="M1056" i="1" s="1"/>
  <c r="N1056" i="1" s="1"/>
  <c r="J1057" i="1"/>
  <c r="E1114" i="1"/>
  <c r="F1115" i="1" s="1"/>
  <c r="A1115" i="1"/>
  <c r="D1115" i="1" s="1"/>
  <c r="O1114" i="1"/>
  <c r="V1114" i="1"/>
  <c r="U1114" i="1"/>
  <c r="S1113" i="1"/>
  <c r="T1113" i="1" s="1"/>
  <c r="R216" i="1"/>
  <c r="R217" i="1" s="1"/>
  <c r="C1102" i="1" l="1"/>
  <c r="H1058" i="1"/>
  <c r="G1059" i="1"/>
  <c r="K1057" i="1"/>
  <c r="L1057" i="1" s="1"/>
  <c r="M1057" i="1" s="1"/>
  <c r="N1057" i="1" s="1"/>
  <c r="J1058" i="1"/>
  <c r="P217" i="1"/>
  <c r="B217" i="1" s="1"/>
  <c r="V1115" i="1"/>
  <c r="U1115" i="1"/>
  <c r="S1114" i="1"/>
  <c r="T1114" i="1" s="1"/>
  <c r="E1115" i="1"/>
  <c r="F1116" i="1" s="1"/>
  <c r="A1116" i="1"/>
  <c r="D1116" i="1" s="1"/>
  <c r="O1115" i="1"/>
  <c r="R218" i="1"/>
  <c r="P218" i="1"/>
  <c r="B218" i="1" s="1"/>
  <c r="C1103" i="1" l="1"/>
  <c r="K1058" i="1"/>
  <c r="L1058" i="1" s="1"/>
  <c r="M1058" i="1" s="1"/>
  <c r="N1058" i="1" s="1"/>
  <c r="J1059" i="1"/>
  <c r="H1059" i="1"/>
  <c r="G1060" i="1"/>
  <c r="V1116" i="1"/>
  <c r="U1116" i="1"/>
  <c r="S1115" i="1"/>
  <c r="T1115" i="1" s="1"/>
  <c r="O1116" i="1"/>
  <c r="E1116" i="1"/>
  <c r="F1117" i="1" s="1"/>
  <c r="A1117" i="1"/>
  <c r="D1117" i="1" s="1"/>
  <c r="R219" i="1"/>
  <c r="P219" i="1"/>
  <c r="B219" i="1" s="1"/>
  <c r="C1104" i="1" l="1"/>
  <c r="H1060" i="1"/>
  <c r="G1061" i="1"/>
  <c r="K1059" i="1"/>
  <c r="L1059" i="1" s="1"/>
  <c r="M1059" i="1" s="1"/>
  <c r="N1059" i="1" s="1"/>
  <c r="J1060" i="1"/>
  <c r="V1117" i="1"/>
  <c r="S1116" i="1"/>
  <c r="T1116" i="1" s="1"/>
  <c r="U1117" i="1"/>
  <c r="A1118" i="1"/>
  <c r="D1118" i="1" s="1"/>
  <c r="O1117" i="1"/>
  <c r="E1117" i="1"/>
  <c r="F1118" i="1" s="1"/>
  <c r="R220" i="1"/>
  <c r="P220" i="1"/>
  <c r="B220" i="1" s="1"/>
  <c r="C1105" i="1" l="1"/>
  <c r="K1060" i="1"/>
  <c r="L1060" i="1" s="1"/>
  <c r="M1060" i="1" s="1"/>
  <c r="N1060" i="1" s="1"/>
  <c r="J1061" i="1"/>
  <c r="H1061" i="1"/>
  <c r="G1062" i="1"/>
  <c r="E1118" i="1"/>
  <c r="F1119" i="1" s="1"/>
  <c r="A1119" i="1"/>
  <c r="D1119" i="1" s="1"/>
  <c r="O1118" i="1"/>
  <c r="S1117" i="1"/>
  <c r="T1117" i="1" s="1"/>
  <c r="U1118" i="1"/>
  <c r="V1118" i="1"/>
  <c r="R221" i="1"/>
  <c r="P221" i="1"/>
  <c r="B221" i="1" s="1"/>
  <c r="C1106" i="1" l="1"/>
  <c r="H1062" i="1"/>
  <c r="G1063" i="1"/>
  <c r="K1061" i="1"/>
  <c r="L1061" i="1" s="1"/>
  <c r="M1061" i="1" s="1"/>
  <c r="N1061" i="1" s="1"/>
  <c r="J1062" i="1"/>
  <c r="S1118" i="1"/>
  <c r="T1118" i="1" s="1"/>
  <c r="V1119" i="1"/>
  <c r="U1119" i="1"/>
  <c r="E1119" i="1"/>
  <c r="F1120" i="1" s="1"/>
  <c r="O1119" i="1"/>
  <c r="A1120" i="1"/>
  <c r="D1120" i="1" s="1"/>
  <c r="R222" i="1"/>
  <c r="P222" i="1"/>
  <c r="B222" i="1" s="1"/>
  <c r="C1107" i="1" l="1"/>
  <c r="K1062" i="1"/>
  <c r="L1062" i="1" s="1"/>
  <c r="M1062" i="1" s="1"/>
  <c r="N1062" i="1" s="1"/>
  <c r="J1063" i="1"/>
  <c r="G1064" i="1"/>
  <c r="H1063" i="1"/>
  <c r="E1120" i="1"/>
  <c r="F1121" i="1" s="1"/>
  <c r="O1120" i="1"/>
  <c r="A1121" i="1"/>
  <c r="D1121" i="1" s="1"/>
  <c r="V1120" i="1"/>
  <c r="S1119" i="1"/>
  <c r="T1119" i="1" s="1"/>
  <c r="U1120" i="1"/>
  <c r="P223" i="1"/>
  <c r="B223" i="1" s="1"/>
  <c r="C1108" i="1" l="1"/>
  <c r="H1064" i="1"/>
  <c r="G1065" i="1"/>
  <c r="K1063" i="1"/>
  <c r="L1063" i="1" s="1"/>
  <c r="M1063" i="1" s="1"/>
  <c r="N1063" i="1" s="1"/>
  <c r="J1064" i="1"/>
  <c r="R223" i="1"/>
  <c r="R224" i="1" s="1"/>
  <c r="O1121" i="1"/>
  <c r="E1121" i="1"/>
  <c r="F1122" i="1" s="1"/>
  <c r="A1122" i="1"/>
  <c r="D1122" i="1" s="1"/>
  <c r="V1121" i="1"/>
  <c r="U1121" i="1"/>
  <c r="S1120" i="1"/>
  <c r="T1120" i="1" s="1"/>
  <c r="C1109" i="1" l="1"/>
  <c r="P224" i="1"/>
  <c r="B224" i="1" s="1"/>
  <c r="K1064" i="1"/>
  <c r="L1064" i="1" s="1"/>
  <c r="M1064" i="1" s="1"/>
  <c r="N1064" i="1" s="1"/>
  <c r="J1065" i="1"/>
  <c r="G1066" i="1"/>
  <c r="H1065" i="1"/>
  <c r="A1123" i="1"/>
  <c r="D1123" i="1" s="1"/>
  <c r="O1122" i="1"/>
  <c r="E1122" i="1"/>
  <c r="F1123" i="1" s="1"/>
  <c r="S1121" i="1"/>
  <c r="T1121" i="1" s="1"/>
  <c r="U1122" i="1"/>
  <c r="V1122" i="1"/>
  <c r="P225" i="1"/>
  <c r="B225" i="1" s="1"/>
  <c r="C1110" i="1" l="1"/>
  <c r="H1066" i="1"/>
  <c r="G1067" i="1"/>
  <c r="K1065" i="1"/>
  <c r="L1065" i="1" s="1"/>
  <c r="M1065" i="1" s="1"/>
  <c r="N1065" i="1" s="1"/>
  <c r="J1066" i="1"/>
  <c r="R225" i="1"/>
  <c r="R226" i="1" s="1"/>
  <c r="V1123" i="1"/>
  <c r="S1122" i="1"/>
  <c r="T1122" i="1" s="1"/>
  <c r="U1123" i="1"/>
  <c r="A1124" i="1"/>
  <c r="D1124" i="1" s="1"/>
  <c r="O1123" i="1"/>
  <c r="E1123" i="1"/>
  <c r="F1124" i="1" s="1"/>
  <c r="C1111" i="1" l="1"/>
  <c r="K1066" i="1"/>
  <c r="L1066" i="1" s="1"/>
  <c r="M1066" i="1" s="1"/>
  <c r="N1066" i="1" s="1"/>
  <c r="J1067" i="1"/>
  <c r="G1068" i="1"/>
  <c r="H1067" i="1"/>
  <c r="P226" i="1"/>
  <c r="B226" i="1" s="1"/>
  <c r="E1124" i="1"/>
  <c r="F1125" i="1" s="1"/>
  <c r="O1124" i="1"/>
  <c r="A1125" i="1"/>
  <c r="D1125" i="1" s="1"/>
  <c r="V1124" i="1"/>
  <c r="S1123" i="1"/>
  <c r="T1123" i="1" s="1"/>
  <c r="U1124" i="1"/>
  <c r="R227" i="1"/>
  <c r="P227" i="1"/>
  <c r="B227" i="1" s="1"/>
  <c r="C1112" i="1" l="1"/>
  <c r="G1069" i="1"/>
  <c r="H1068" i="1"/>
  <c r="K1067" i="1"/>
  <c r="L1067" i="1" s="1"/>
  <c r="M1067" i="1" s="1"/>
  <c r="N1067" i="1" s="1"/>
  <c r="J1068" i="1"/>
  <c r="O1125" i="1"/>
  <c r="A1126" i="1"/>
  <c r="D1126" i="1" s="1"/>
  <c r="E1125" i="1"/>
  <c r="F1126" i="1" s="1"/>
  <c r="V1125" i="1"/>
  <c r="U1125" i="1"/>
  <c r="S1124" i="1"/>
  <c r="T1124" i="1" s="1"/>
  <c r="P228" i="1"/>
  <c r="C1113" i="1" l="1"/>
  <c r="K1068" i="1"/>
  <c r="L1068" i="1" s="1"/>
  <c r="M1068" i="1" s="1"/>
  <c r="N1068" i="1" s="1"/>
  <c r="J1069" i="1"/>
  <c r="G1070" i="1"/>
  <c r="H1069" i="1"/>
  <c r="A1127" i="1"/>
  <c r="D1127" i="1" s="1"/>
  <c r="O1126" i="1"/>
  <c r="E1126" i="1"/>
  <c r="F1127" i="1" s="1"/>
  <c r="U1126" i="1"/>
  <c r="S1125" i="1"/>
  <c r="T1125" i="1" s="1"/>
  <c r="V1126" i="1"/>
  <c r="R228" i="1"/>
  <c r="B228" i="1"/>
  <c r="C1114" i="1" l="1"/>
  <c r="G1071" i="1"/>
  <c r="H1070" i="1"/>
  <c r="K1069" i="1"/>
  <c r="L1069" i="1" s="1"/>
  <c r="M1069" i="1" s="1"/>
  <c r="N1069" i="1" s="1"/>
  <c r="J1070" i="1"/>
  <c r="P229" i="1"/>
  <c r="B229" i="1" s="1"/>
  <c r="R229" i="1"/>
  <c r="R230" i="1" s="1"/>
  <c r="S1126" i="1"/>
  <c r="T1126" i="1" s="1"/>
  <c r="V1127" i="1"/>
  <c r="U1127" i="1"/>
  <c r="E1127" i="1"/>
  <c r="F1128" i="1" s="1"/>
  <c r="A1128" i="1"/>
  <c r="D1128" i="1" s="1"/>
  <c r="O1127" i="1"/>
  <c r="C1115" i="1" l="1"/>
  <c r="H1071" i="1"/>
  <c r="G1072" i="1"/>
  <c r="K1070" i="1"/>
  <c r="L1070" i="1" s="1"/>
  <c r="M1070" i="1" s="1"/>
  <c r="N1070" i="1" s="1"/>
  <c r="J1071" i="1"/>
  <c r="P230" i="1"/>
  <c r="B230" i="1" s="1"/>
  <c r="O1128" i="1"/>
  <c r="E1128" i="1"/>
  <c r="F1129" i="1" s="1"/>
  <c r="A1129" i="1"/>
  <c r="D1129" i="1" s="1"/>
  <c r="V1128" i="1"/>
  <c r="S1127" i="1"/>
  <c r="T1127" i="1" s="1"/>
  <c r="U1128" i="1"/>
  <c r="R231" i="1"/>
  <c r="P231" i="1"/>
  <c r="B231" i="1" s="1"/>
  <c r="C1116" i="1" l="1"/>
  <c r="K1071" i="1"/>
  <c r="L1071" i="1" s="1"/>
  <c r="M1071" i="1" s="1"/>
  <c r="N1071" i="1" s="1"/>
  <c r="J1072" i="1"/>
  <c r="H1072" i="1"/>
  <c r="G1073" i="1"/>
  <c r="A1130" i="1"/>
  <c r="D1130" i="1" s="1"/>
  <c r="E1129" i="1"/>
  <c r="F1130" i="1" s="1"/>
  <c r="O1129" i="1"/>
  <c r="U1129" i="1"/>
  <c r="S1128" i="1"/>
  <c r="T1128" i="1" s="1"/>
  <c r="V1129" i="1"/>
  <c r="R232" i="1"/>
  <c r="P232" i="1"/>
  <c r="B232" i="1" s="1"/>
  <c r="C1117" i="1" l="1"/>
  <c r="H1073" i="1"/>
  <c r="G1074" i="1"/>
  <c r="K1072" i="1"/>
  <c r="L1072" i="1" s="1"/>
  <c r="M1072" i="1" s="1"/>
  <c r="N1072" i="1" s="1"/>
  <c r="J1073" i="1"/>
  <c r="E1130" i="1"/>
  <c r="F1131" i="1" s="1"/>
  <c r="A1131" i="1"/>
  <c r="D1131" i="1" s="1"/>
  <c r="O1130" i="1"/>
  <c r="V1130" i="1"/>
  <c r="S1129" i="1"/>
  <c r="T1129" i="1" s="1"/>
  <c r="U1130" i="1"/>
  <c r="R233" i="1"/>
  <c r="P233" i="1"/>
  <c r="B233" i="1" s="1"/>
  <c r="C1118" i="1" l="1"/>
  <c r="K1073" i="1"/>
  <c r="L1073" i="1" s="1"/>
  <c r="M1073" i="1" s="1"/>
  <c r="N1073" i="1" s="1"/>
  <c r="J1074" i="1"/>
  <c r="H1074" i="1"/>
  <c r="G1075" i="1"/>
  <c r="S1130" i="1"/>
  <c r="T1130" i="1" s="1"/>
  <c r="V1131" i="1"/>
  <c r="U1131" i="1"/>
  <c r="E1131" i="1"/>
  <c r="F1132" i="1" s="1"/>
  <c r="O1131" i="1"/>
  <c r="A1132" i="1"/>
  <c r="D1132" i="1" s="1"/>
  <c r="R234" i="1"/>
  <c r="P235" i="1" s="1"/>
  <c r="P234" i="1"/>
  <c r="B234" i="1" s="1"/>
  <c r="C1119" i="1" l="1"/>
  <c r="H1075" i="1"/>
  <c r="G1076" i="1"/>
  <c r="K1074" i="1"/>
  <c r="L1074" i="1" s="1"/>
  <c r="M1074" i="1" s="1"/>
  <c r="N1074" i="1" s="1"/>
  <c r="J1075" i="1"/>
  <c r="O1132" i="1"/>
  <c r="E1132" i="1"/>
  <c r="F1133" i="1" s="1"/>
  <c r="A1133" i="1"/>
  <c r="D1133" i="1" s="1"/>
  <c r="U1132" i="1"/>
  <c r="S1131" i="1"/>
  <c r="T1131" i="1" s="1"/>
  <c r="V1132" i="1"/>
  <c r="R235" i="1"/>
  <c r="R236" i="1" s="1"/>
  <c r="B235" i="1"/>
  <c r="C1120" i="1" l="1"/>
  <c r="K1075" i="1"/>
  <c r="L1075" i="1" s="1"/>
  <c r="M1075" i="1" s="1"/>
  <c r="N1075" i="1" s="1"/>
  <c r="J1076" i="1"/>
  <c r="G1077" i="1"/>
  <c r="H1076" i="1"/>
  <c r="P236" i="1"/>
  <c r="B236" i="1" s="1"/>
  <c r="A1134" i="1"/>
  <c r="D1134" i="1" s="1"/>
  <c r="E1133" i="1"/>
  <c r="F1134" i="1" s="1"/>
  <c r="O1133" i="1"/>
  <c r="U1133" i="1"/>
  <c r="S1132" i="1"/>
  <c r="T1132" i="1" s="1"/>
  <c r="V1133" i="1"/>
  <c r="P237" i="1"/>
  <c r="B237" i="1" s="1"/>
  <c r="C1121" i="1" l="1"/>
  <c r="H1077" i="1"/>
  <c r="G1078" i="1"/>
  <c r="K1076" i="1"/>
  <c r="L1076" i="1" s="1"/>
  <c r="M1076" i="1" s="1"/>
  <c r="N1076" i="1" s="1"/>
  <c r="J1077" i="1"/>
  <c r="V1134" i="1"/>
  <c r="U1134" i="1"/>
  <c r="S1133" i="1"/>
  <c r="T1133" i="1" s="1"/>
  <c r="E1134" i="1"/>
  <c r="F1135" i="1" s="1"/>
  <c r="A1135" i="1"/>
  <c r="D1135" i="1" s="1"/>
  <c r="O1134" i="1"/>
  <c r="R237" i="1"/>
  <c r="R238" i="1" s="1"/>
  <c r="C1122" i="1" l="1"/>
  <c r="G1079" i="1"/>
  <c r="H1078" i="1"/>
  <c r="K1077" i="1"/>
  <c r="L1077" i="1" s="1"/>
  <c r="M1077" i="1" s="1"/>
  <c r="N1077" i="1" s="1"/>
  <c r="J1078" i="1"/>
  <c r="P238" i="1"/>
  <c r="B238" i="1" s="1"/>
  <c r="V1135" i="1"/>
  <c r="S1134" i="1"/>
  <c r="T1134" i="1" s="1"/>
  <c r="U1135" i="1"/>
  <c r="E1135" i="1"/>
  <c r="F1136" i="1" s="1"/>
  <c r="A1136" i="1"/>
  <c r="D1136" i="1" s="1"/>
  <c r="O1135" i="1"/>
  <c r="R239" i="1"/>
  <c r="P239" i="1"/>
  <c r="B239" i="1" s="1"/>
  <c r="C1123" i="1" l="1"/>
  <c r="K1078" i="1"/>
  <c r="L1078" i="1" s="1"/>
  <c r="M1078" i="1" s="1"/>
  <c r="N1078" i="1" s="1"/>
  <c r="J1079" i="1"/>
  <c r="H1079" i="1"/>
  <c r="G1080" i="1"/>
  <c r="U1136" i="1"/>
  <c r="S1135" i="1"/>
  <c r="T1135" i="1" s="1"/>
  <c r="V1136" i="1"/>
  <c r="O1136" i="1"/>
  <c r="A1137" i="1"/>
  <c r="D1137" i="1" s="1"/>
  <c r="E1136" i="1"/>
  <c r="F1137" i="1" s="1"/>
  <c r="R240" i="1"/>
  <c r="P240" i="1"/>
  <c r="B240" i="1" s="1"/>
  <c r="C1124" i="1" l="1"/>
  <c r="H1080" i="1"/>
  <c r="G1081" i="1"/>
  <c r="K1079" i="1"/>
  <c r="L1079" i="1" s="1"/>
  <c r="M1079" i="1" s="1"/>
  <c r="N1079" i="1" s="1"/>
  <c r="J1080" i="1"/>
  <c r="E1137" i="1"/>
  <c r="F1138" i="1" s="1"/>
  <c r="O1137" i="1"/>
  <c r="A1138" i="1"/>
  <c r="D1138" i="1" s="1"/>
  <c r="U1137" i="1"/>
  <c r="V1137" i="1"/>
  <c r="S1136" i="1"/>
  <c r="T1136" i="1" s="1"/>
  <c r="R241" i="1"/>
  <c r="P241" i="1"/>
  <c r="B241" i="1" s="1"/>
  <c r="C1125" i="1" l="1"/>
  <c r="H1081" i="1"/>
  <c r="G1082" i="1"/>
  <c r="K1080" i="1"/>
  <c r="L1080" i="1" s="1"/>
  <c r="M1080" i="1" s="1"/>
  <c r="N1080" i="1" s="1"/>
  <c r="J1081" i="1"/>
  <c r="A1139" i="1"/>
  <c r="D1139" i="1" s="1"/>
  <c r="E1138" i="1"/>
  <c r="F1139" i="1" s="1"/>
  <c r="O1138" i="1"/>
  <c r="S1137" i="1"/>
  <c r="T1137" i="1" s="1"/>
  <c r="U1138" i="1"/>
  <c r="V1138" i="1"/>
  <c r="R242" i="1"/>
  <c r="P242" i="1"/>
  <c r="B242" i="1" s="1"/>
  <c r="C1126" i="1" l="1"/>
  <c r="K1081" i="1"/>
  <c r="L1081" i="1" s="1"/>
  <c r="M1081" i="1" s="1"/>
  <c r="N1081" i="1" s="1"/>
  <c r="J1082" i="1"/>
  <c r="H1082" i="1"/>
  <c r="G1083" i="1"/>
  <c r="U1139" i="1"/>
  <c r="S1138" i="1"/>
  <c r="T1138" i="1" s="1"/>
  <c r="V1139" i="1"/>
  <c r="A1140" i="1"/>
  <c r="D1140" i="1" s="1"/>
  <c r="E1139" i="1"/>
  <c r="F1140" i="1" s="1"/>
  <c r="O1139" i="1"/>
  <c r="R243" i="1"/>
  <c r="P243" i="1"/>
  <c r="B243" i="1" s="1"/>
  <c r="C1127" i="1" l="1"/>
  <c r="H1083" i="1"/>
  <c r="G1084" i="1"/>
  <c r="K1082" i="1"/>
  <c r="L1082" i="1" s="1"/>
  <c r="M1082" i="1" s="1"/>
  <c r="N1082" i="1" s="1"/>
  <c r="J1083" i="1"/>
  <c r="E1140" i="1"/>
  <c r="F1141" i="1" s="1"/>
  <c r="A1141" i="1"/>
  <c r="D1141" i="1" s="1"/>
  <c r="O1140" i="1"/>
  <c r="V1140" i="1"/>
  <c r="U1140" i="1"/>
  <c r="S1139" i="1"/>
  <c r="T1139" i="1" s="1"/>
  <c r="R244" i="1"/>
  <c r="P244" i="1"/>
  <c r="B244" i="1" s="1"/>
  <c r="C1128" i="1" l="1"/>
  <c r="K1083" i="1"/>
  <c r="L1083" i="1" s="1"/>
  <c r="M1083" i="1" s="1"/>
  <c r="N1083" i="1" s="1"/>
  <c r="J1084" i="1"/>
  <c r="H1084" i="1"/>
  <c r="G1085" i="1"/>
  <c r="S1140" i="1"/>
  <c r="T1140" i="1" s="1"/>
  <c r="V1141" i="1"/>
  <c r="U1141" i="1"/>
  <c r="A1142" i="1"/>
  <c r="D1142" i="1" s="1"/>
  <c r="O1141" i="1"/>
  <c r="E1141" i="1"/>
  <c r="F1142" i="1" s="1"/>
  <c r="R245" i="1"/>
  <c r="P245" i="1"/>
  <c r="B245" i="1" s="1"/>
  <c r="C1129" i="1" l="1"/>
  <c r="G1086" i="1"/>
  <c r="H1085" i="1"/>
  <c r="K1084" i="1"/>
  <c r="L1084" i="1" s="1"/>
  <c r="M1084" i="1" s="1"/>
  <c r="N1084" i="1" s="1"/>
  <c r="J1085" i="1"/>
  <c r="U1142" i="1"/>
  <c r="S1141" i="1"/>
  <c r="T1141" i="1" s="1"/>
  <c r="V1142" i="1"/>
  <c r="E1142" i="1"/>
  <c r="F1143" i="1" s="1"/>
  <c r="A1143" i="1"/>
  <c r="D1143" i="1" s="1"/>
  <c r="O1142" i="1"/>
  <c r="R246" i="1"/>
  <c r="P246" i="1"/>
  <c r="B246" i="1" s="1"/>
  <c r="C1130" i="1" l="1"/>
  <c r="K1085" i="1"/>
  <c r="L1085" i="1" s="1"/>
  <c r="M1085" i="1" s="1"/>
  <c r="N1085" i="1" s="1"/>
  <c r="J1086" i="1"/>
  <c r="H1086" i="1"/>
  <c r="G1087" i="1"/>
  <c r="U1143" i="1"/>
  <c r="S1142" i="1"/>
  <c r="T1142" i="1" s="1"/>
  <c r="V1143" i="1"/>
  <c r="E1143" i="1"/>
  <c r="F1144" i="1" s="1"/>
  <c r="O1143" i="1"/>
  <c r="A1144" i="1"/>
  <c r="D1144" i="1" s="1"/>
  <c r="R247" i="1"/>
  <c r="P247" i="1"/>
  <c r="B247" i="1" s="1"/>
  <c r="C1131" i="1" l="1"/>
  <c r="H1087" i="1"/>
  <c r="G1088" i="1"/>
  <c r="K1086" i="1"/>
  <c r="L1086" i="1" s="1"/>
  <c r="M1086" i="1" s="1"/>
  <c r="N1086" i="1" s="1"/>
  <c r="J1087" i="1"/>
  <c r="E1144" i="1"/>
  <c r="F1145" i="1" s="1"/>
  <c r="O1144" i="1"/>
  <c r="A1145" i="1"/>
  <c r="D1145" i="1" s="1"/>
  <c r="V1144" i="1"/>
  <c r="U1144" i="1"/>
  <c r="S1143" i="1"/>
  <c r="T1143" i="1" s="1"/>
  <c r="P248" i="1"/>
  <c r="B248" i="1" s="1"/>
  <c r="C1132" i="1" l="1"/>
  <c r="K1087" i="1"/>
  <c r="L1087" i="1" s="1"/>
  <c r="M1087" i="1" s="1"/>
  <c r="N1087" i="1" s="1"/>
  <c r="J1088" i="1"/>
  <c r="G1089" i="1"/>
  <c r="H1088" i="1"/>
  <c r="A1146" i="1"/>
  <c r="D1146" i="1" s="1"/>
  <c r="E1145" i="1"/>
  <c r="F1146" i="1" s="1"/>
  <c r="O1145" i="1"/>
  <c r="V1145" i="1"/>
  <c r="S1144" i="1"/>
  <c r="T1144" i="1" s="1"/>
  <c r="U1145" i="1"/>
  <c r="R248" i="1"/>
  <c r="R249" i="1" s="1"/>
  <c r="C1133" i="1" l="1"/>
  <c r="H1089" i="1"/>
  <c r="G1090" i="1"/>
  <c r="K1088" i="1"/>
  <c r="L1088" i="1" s="1"/>
  <c r="M1088" i="1" s="1"/>
  <c r="N1088" i="1" s="1"/>
  <c r="J1089" i="1"/>
  <c r="S1145" i="1"/>
  <c r="T1145" i="1" s="1"/>
  <c r="U1146" i="1"/>
  <c r="V1146" i="1"/>
  <c r="O1146" i="1"/>
  <c r="A1147" i="1"/>
  <c r="D1147" i="1" s="1"/>
  <c r="E1146" i="1"/>
  <c r="F1147" i="1" s="1"/>
  <c r="P249" i="1"/>
  <c r="B249" i="1" s="1"/>
  <c r="R250" i="1"/>
  <c r="P250" i="1"/>
  <c r="B250" i="1" s="1"/>
  <c r="C1134" i="1" l="1"/>
  <c r="H1090" i="1"/>
  <c r="G1091" i="1"/>
  <c r="K1089" i="1"/>
  <c r="L1089" i="1" s="1"/>
  <c r="M1089" i="1" s="1"/>
  <c r="N1089" i="1" s="1"/>
  <c r="J1090" i="1"/>
  <c r="O1147" i="1"/>
  <c r="E1147" i="1"/>
  <c r="F1148" i="1" s="1"/>
  <c r="A1148" i="1"/>
  <c r="D1148" i="1" s="1"/>
  <c r="S1146" i="1"/>
  <c r="T1146" i="1" s="1"/>
  <c r="V1147" i="1"/>
  <c r="U1147" i="1"/>
  <c r="R251" i="1"/>
  <c r="P251" i="1"/>
  <c r="B251" i="1" s="1"/>
  <c r="C1135" i="1" l="1"/>
  <c r="K1090" i="1"/>
  <c r="L1090" i="1" s="1"/>
  <c r="M1090" i="1" s="1"/>
  <c r="N1090" i="1" s="1"/>
  <c r="J1091" i="1"/>
  <c r="H1091" i="1"/>
  <c r="G1092" i="1"/>
  <c r="O1148" i="1"/>
  <c r="E1148" i="1"/>
  <c r="F1149" i="1" s="1"/>
  <c r="A1149" i="1"/>
  <c r="D1149" i="1" s="1"/>
  <c r="U1148" i="1"/>
  <c r="S1147" i="1"/>
  <c r="T1147" i="1" s="1"/>
  <c r="V1148" i="1"/>
  <c r="R252" i="1"/>
  <c r="P252" i="1"/>
  <c r="B252" i="1" s="1"/>
  <c r="C1136" i="1" l="1"/>
  <c r="H1092" i="1"/>
  <c r="G1093" i="1"/>
  <c r="K1091" i="1"/>
  <c r="L1091" i="1" s="1"/>
  <c r="M1091" i="1" s="1"/>
  <c r="N1091" i="1" s="1"/>
  <c r="J1092" i="1"/>
  <c r="E1149" i="1"/>
  <c r="F1150" i="1" s="1"/>
  <c r="O1149" i="1"/>
  <c r="A1150" i="1"/>
  <c r="D1150" i="1" s="1"/>
  <c r="V1149" i="1"/>
  <c r="S1148" i="1"/>
  <c r="T1148" i="1" s="1"/>
  <c r="U1149" i="1"/>
  <c r="P253" i="1"/>
  <c r="B253" i="1" s="1"/>
  <c r="C1137" i="1" l="1"/>
  <c r="K1092" i="1"/>
  <c r="L1092" i="1" s="1"/>
  <c r="M1092" i="1" s="1"/>
  <c r="N1092" i="1" s="1"/>
  <c r="J1093" i="1"/>
  <c r="G1094" i="1"/>
  <c r="H1093" i="1"/>
  <c r="R253" i="1"/>
  <c r="P254" i="1" s="1"/>
  <c r="B254" i="1" s="1"/>
  <c r="A1151" i="1"/>
  <c r="D1151" i="1" s="1"/>
  <c r="E1150" i="1"/>
  <c r="F1151" i="1" s="1"/>
  <c r="O1150" i="1"/>
  <c r="V1150" i="1"/>
  <c r="U1150" i="1"/>
  <c r="S1149" i="1"/>
  <c r="T1149" i="1" s="1"/>
  <c r="C1138" i="1" l="1"/>
  <c r="H1094" i="1"/>
  <c r="G1095" i="1"/>
  <c r="K1093" i="1"/>
  <c r="L1093" i="1" s="1"/>
  <c r="M1093" i="1" s="1"/>
  <c r="N1093" i="1" s="1"/>
  <c r="J1094" i="1"/>
  <c r="R254" i="1"/>
  <c r="R255" i="1" s="1"/>
  <c r="V1151" i="1"/>
  <c r="U1151" i="1"/>
  <c r="S1150" i="1"/>
  <c r="T1150" i="1" s="1"/>
  <c r="O1151" i="1"/>
  <c r="A1152" i="1"/>
  <c r="D1152" i="1" s="1"/>
  <c r="E1151" i="1"/>
  <c r="F1152" i="1" s="1"/>
  <c r="C1139" i="1" l="1"/>
  <c r="G1096" i="1"/>
  <c r="H1095" i="1"/>
  <c r="K1094" i="1"/>
  <c r="L1094" i="1" s="1"/>
  <c r="M1094" i="1" s="1"/>
  <c r="N1094" i="1" s="1"/>
  <c r="J1095" i="1"/>
  <c r="P255" i="1"/>
  <c r="B255" i="1" s="1"/>
  <c r="U1152" i="1"/>
  <c r="V1152" i="1"/>
  <c r="S1151" i="1"/>
  <c r="T1151" i="1" s="1"/>
  <c r="E1152" i="1"/>
  <c r="F1153" i="1" s="1"/>
  <c r="A1153" i="1"/>
  <c r="D1153" i="1" s="1"/>
  <c r="O1152" i="1"/>
  <c r="P256" i="1"/>
  <c r="B256" i="1" s="1"/>
  <c r="C1140" i="1" l="1"/>
  <c r="K1095" i="1"/>
  <c r="L1095" i="1" s="1"/>
  <c r="M1095" i="1" s="1"/>
  <c r="N1095" i="1" s="1"/>
  <c r="J1096" i="1"/>
  <c r="G1097" i="1"/>
  <c r="H1096" i="1"/>
  <c r="R256" i="1"/>
  <c r="R257" i="1" s="1"/>
  <c r="A1154" i="1"/>
  <c r="D1154" i="1" s="1"/>
  <c r="O1153" i="1"/>
  <c r="E1153" i="1"/>
  <c r="F1154" i="1" s="1"/>
  <c r="V1153" i="1"/>
  <c r="S1152" i="1"/>
  <c r="T1152" i="1" s="1"/>
  <c r="U1153" i="1"/>
  <c r="C1141" i="1" l="1"/>
  <c r="H1097" i="1"/>
  <c r="G1098" i="1"/>
  <c r="K1096" i="1"/>
  <c r="L1096" i="1" s="1"/>
  <c r="M1096" i="1" s="1"/>
  <c r="N1096" i="1" s="1"/>
  <c r="J1097" i="1"/>
  <c r="P257" i="1"/>
  <c r="B257" i="1" s="1"/>
  <c r="V1154" i="1"/>
  <c r="U1154" i="1"/>
  <c r="S1153" i="1"/>
  <c r="T1153" i="1" s="1"/>
  <c r="E1154" i="1"/>
  <c r="F1155" i="1" s="1"/>
  <c r="O1154" i="1"/>
  <c r="A1155" i="1"/>
  <c r="D1155" i="1" s="1"/>
  <c r="P258" i="1"/>
  <c r="C1142" i="1" l="1"/>
  <c r="K1097" i="1"/>
  <c r="L1097" i="1" s="1"/>
  <c r="M1097" i="1" s="1"/>
  <c r="N1097" i="1" s="1"/>
  <c r="J1098" i="1"/>
  <c r="G1099" i="1"/>
  <c r="H1098" i="1"/>
  <c r="A1156" i="1"/>
  <c r="D1156" i="1" s="1"/>
  <c r="E1155" i="1"/>
  <c r="F1156" i="1" s="1"/>
  <c r="O1155" i="1"/>
  <c r="U1155" i="1"/>
  <c r="V1155" i="1"/>
  <c r="S1154" i="1"/>
  <c r="T1154" i="1" s="1"/>
  <c r="R258" i="1"/>
  <c r="B258" i="1"/>
  <c r="C1143" i="1" l="1"/>
  <c r="G1100" i="1"/>
  <c r="H1099" i="1"/>
  <c r="K1098" i="1"/>
  <c r="L1098" i="1" s="1"/>
  <c r="M1098" i="1" s="1"/>
  <c r="N1098" i="1" s="1"/>
  <c r="J1099" i="1"/>
  <c r="P259" i="1"/>
  <c r="B259" i="1" s="1"/>
  <c r="V1156" i="1"/>
  <c r="U1156" i="1"/>
  <c r="S1155" i="1"/>
  <c r="T1155" i="1" s="1"/>
  <c r="O1156" i="1"/>
  <c r="A1157" i="1"/>
  <c r="D1157" i="1" s="1"/>
  <c r="E1156" i="1"/>
  <c r="F1157" i="1" s="1"/>
  <c r="R259" i="1"/>
  <c r="R260" i="1" s="1"/>
  <c r="C1144" i="1" l="1"/>
  <c r="K1099" i="1"/>
  <c r="L1099" i="1" s="1"/>
  <c r="M1099" i="1" s="1"/>
  <c r="N1099" i="1" s="1"/>
  <c r="J1100" i="1"/>
  <c r="G1101" i="1"/>
  <c r="H1100" i="1"/>
  <c r="P260" i="1"/>
  <c r="B260" i="1" s="1"/>
  <c r="A1158" i="1"/>
  <c r="D1158" i="1" s="1"/>
  <c r="E1157" i="1"/>
  <c r="F1158" i="1" s="1"/>
  <c r="O1157" i="1"/>
  <c r="V1157" i="1"/>
  <c r="U1157" i="1"/>
  <c r="S1156" i="1"/>
  <c r="T1156" i="1" s="1"/>
  <c r="R261" i="1"/>
  <c r="P261" i="1"/>
  <c r="B261" i="1" s="1"/>
  <c r="C1145" i="1" l="1"/>
  <c r="H1101" i="1"/>
  <c r="G1102" i="1"/>
  <c r="K1100" i="1"/>
  <c r="L1100" i="1" s="1"/>
  <c r="M1100" i="1" s="1"/>
  <c r="N1100" i="1" s="1"/>
  <c r="J1101" i="1"/>
  <c r="S1157" i="1"/>
  <c r="T1157" i="1" s="1"/>
  <c r="V1158" i="1"/>
  <c r="U1158" i="1"/>
  <c r="O1158" i="1"/>
  <c r="A1159" i="1"/>
  <c r="D1159" i="1" s="1"/>
  <c r="E1158" i="1"/>
  <c r="F1159" i="1" s="1"/>
  <c r="R262" i="1"/>
  <c r="P262" i="1"/>
  <c r="B262" i="1" s="1"/>
  <c r="C1146" i="1" l="1"/>
  <c r="K1101" i="1"/>
  <c r="L1101" i="1" s="1"/>
  <c r="M1101" i="1" s="1"/>
  <c r="N1101" i="1" s="1"/>
  <c r="J1102" i="1"/>
  <c r="H1102" i="1"/>
  <c r="G1103" i="1"/>
  <c r="O1159" i="1"/>
  <c r="A1160" i="1"/>
  <c r="D1160" i="1" s="1"/>
  <c r="E1159" i="1"/>
  <c r="F1160" i="1" s="1"/>
  <c r="V1159" i="1"/>
  <c r="U1159" i="1"/>
  <c r="S1158" i="1"/>
  <c r="T1158" i="1" s="1"/>
  <c r="R263" i="1"/>
  <c r="P263" i="1"/>
  <c r="B263" i="1" s="1"/>
  <c r="C1147" i="1" l="1"/>
  <c r="H1103" i="1"/>
  <c r="G1104" i="1"/>
  <c r="K1102" i="1"/>
  <c r="L1102" i="1" s="1"/>
  <c r="M1102" i="1" s="1"/>
  <c r="N1102" i="1" s="1"/>
  <c r="J1103" i="1"/>
  <c r="V1160" i="1"/>
  <c r="S1159" i="1"/>
  <c r="T1159" i="1" s="1"/>
  <c r="U1160" i="1"/>
  <c r="E1160" i="1"/>
  <c r="F1161" i="1" s="1"/>
  <c r="O1160" i="1"/>
  <c r="A1161" i="1"/>
  <c r="D1161" i="1" s="1"/>
  <c r="R264" i="1"/>
  <c r="P265" i="1" s="1"/>
  <c r="P264" i="1"/>
  <c r="B264" i="1" s="1"/>
  <c r="C1148" i="1" l="1"/>
  <c r="K1103" i="1"/>
  <c r="L1103" i="1" s="1"/>
  <c r="M1103" i="1" s="1"/>
  <c r="N1103" i="1" s="1"/>
  <c r="J1104" i="1"/>
  <c r="G1105" i="1"/>
  <c r="H1104" i="1"/>
  <c r="U1161" i="1"/>
  <c r="V1161" i="1"/>
  <c r="S1160" i="1"/>
  <c r="T1160" i="1" s="1"/>
  <c r="A1162" i="1"/>
  <c r="D1162" i="1" s="1"/>
  <c r="O1161" i="1"/>
  <c r="E1161" i="1"/>
  <c r="F1162" i="1" s="1"/>
  <c r="R265" i="1"/>
  <c r="R266" i="1" s="1"/>
  <c r="B265" i="1"/>
  <c r="C1149" i="1" l="1"/>
  <c r="H1105" i="1"/>
  <c r="G1106" i="1"/>
  <c r="K1104" i="1"/>
  <c r="L1104" i="1" s="1"/>
  <c r="M1104" i="1" s="1"/>
  <c r="N1104" i="1" s="1"/>
  <c r="J1105" i="1"/>
  <c r="O1162" i="1"/>
  <c r="A1163" i="1"/>
  <c r="D1163" i="1" s="1"/>
  <c r="E1162" i="1"/>
  <c r="F1163" i="1" s="1"/>
  <c r="S1161" i="1"/>
  <c r="T1161" i="1" s="1"/>
  <c r="V1162" i="1"/>
  <c r="U1162" i="1"/>
  <c r="P266" i="1"/>
  <c r="B266" i="1" s="1"/>
  <c r="R267" i="1"/>
  <c r="P267" i="1"/>
  <c r="B267" i="1" s="1"/>
  <c r="C1150" i="1" l="1"/>
  <c r="K1105" i="1"/>
  <c r="L1105" i="1" s="1"/>
  <c r="M1105" i="1" s="1"/>
  <c r="N1105" i="1" s="1"/>
  <c r="J1106" i="1"/>
  <c r="G1107" i="1"/>
  <c r="H1106" i="1"/>
  <c r="A1164" i="1"/>
  <c r="D1164" i="1" s="1"/>
  <c r="E1163" i="1"/>
  <c r="F1164" i="1" s="1"/>
  <c r="O1163" i="1"/>
  <c r="V1163" i="1"/>
  <c r="U1163" i="1"/>
  <c r="S1162" i="1"/>
  <c r="T1162" i="1" s="1"/>
  <c r="R268" i="1"/>
  <c r="P268" i="1"/>
  <c r="B268" i="1" s="1"/>
  <c r="C1151" i="1" l="1"/>
  <c r="H1107" i="1"/>
  <c r="G1108" i="1"/>
  <c r="K1106" i="1"/>
  <c r="L1106" i="1" s="1"/>
  <c r="M1106" i="1" s="1"/>
  <c r="N1106" i="1" s="1"/>
  <c r="J1107" i="1"/>
  <c r="U1164" i="1"/>
  <c r="S1163" i="1"/>
  <c r="T1163" i="1" s="1"/>
  <c r="V1164" i="1"/>
  <c r="O1164" i="1"/>
  <c r="E1164" i="1"/>
  <c r="F1165" i="1" s="1"/>
  <c r="A1165" i="1"/>
  <c r="D1165" i="1" s="1"/>
  <c r="P269" i="1"/>
  <c r="B269" i="1" s="1"/>
  <c r="C1152" i="1" l="1"/>
  <c r="K1107" i="1"/>
  <c r="L1107" i="1" s="1"/>
  <c r="M1107" i="1" s="1"/>
  <c r="N1107" i="1" s="1"/>
  <c r="J1108" i="1"/>
  <c r="H1108" i="1"/>
  <c r="G1109" i="1"/>
  <c r="V1165" i="1"/>
  <c r="U1165" i="1"/>
  <c r="S1164" i="1"/>
  <c r="T1164" i="1" s="1"/>
  <c r="O1165" i="1"/>
  <c r="A1166" i="1"/>
  <c r="D1166" i="1" s="1"/>
  <c r="E1165" i="1"/>
  <c r="F1166" i="1" s="1"/>
  <c r="R269" i="1"/>
  <c r="R270" i="1" s="1"/>
  <c r="C1153" i="1" l="1"/>
  <c r="G1110" i="1"/>
  <c r="H1109" i="1"/>
  <c r="K1108" i="1"/>
  <c r="L1108" i="1" s="1"/>
  <c r="M1108" i="1" s="1"/>
  <c r="N1108" i="1" s="1"/>
  <c r="J1109" i="1"/>
  <c r="P270" i="1"/>
  <c r="B270" i="1" s="1"/>
  <c r="S1165" i="1"/>
  <c r="T1165" i="1" s="1"/>
  <c r="V1166" i="1"/>
  <c r="U1166" i="1"/>
  <c r="E1166" i="1"/>
  <c r="F1167" i="1" s="1"/>
  <c r="A1167" i="1"/>
  <c r="D1167" i="1" s="1"/>
  <c r="O1166" i="1"/>
  <c r="R271" i="1"/>
  <c r="P271" i="1"/>
  <c r="B271" i="1" s="1"/>
  <c r="C1154" i="1" l="1"/>
  <c r="K1109" i="1"/>
  <c r="L1109" i="1" s="1"/>
  <c r="M1109" i="1" s="1"/>
  <c r="N1109" i="1" s="1"/>
  <c r="J1110" i="1"/>
  <c r="H1110" i="1"/>
  <c r="G1111" i="1"/>
  <c r="V1167" i="1"/>
  <c r="U1167" i="1"/>
  <c r="S1166" i="1"/>
  <c r="T1166" i="1" s="1"/>
  <c r="O1167" i="1"/>
  <c r="E1167" i="1"/>
  <c r="F1168" i="1" s="1"/>
  <c r="A1168" i="1"/>
  <c r="D1168" i="1" s="1"/>
  <c r="R272" i="1"/>
  <c r="P272" i="1"/>
  <c r="C1155" i="1" l="1"/>
  <c r="G1112" i="1"/>
  <c r="H1111" i="1"/>
  <c r="K1110" i="1"/>
  <c r="L1110" i="1" s="1"/>
  <c r="M1110" i="1" s="1"/>
  <c r="N1110" i="1" s="1"/>
  <c r="J1111" i="1"/>
  <c r="V1168" i="1"/>
  <c r="U1168" i="1"/>
  <c r="S1167" i="1"/>
  <c r="T1167" i="1" s="1"/>
  <c r="E1168" i="1"/>
  <c r="F1169" i="1" s="1"/>
  <c r="A1169" i="1"/>
  <c r="D1169" i="1" s="1"/>
  <c r="O1168" i="1"/>
  <c r="B272" i="1"/>
  <c r="R273" i="1"/>
  <c r="P273" i="1"/>
  <c r="B273" i="1" s="1"/>
  <c r="C1156" i="1" l="1"/>
  <c r="K1111" i="1"/>
  <c r="L1111" i="1" s="1"/>
  <c r="M1111" i="1" s="1"/>
  <c r="N1111" i="1" s="1"/>
  <c r="J1112" i="1"/>
  <c r="G1113" i="1"/>
  <c r="H1112" i="1"/>
  <c r="V1169" i="1"/>
  <c r="S1168" i="1"/>
  <c r="T1168" i="1" s="1"/>
  <c r="U1169" i="1"/>
  <c r="E1169" i="1"/>
  <c r="F1170" i="1" s="1"/>
  <c r="O1169" i="1"/>
  <c r="A1170" i="1"/>
  <c r="D1170" i="1" s="1"/>
  <c r="R274" i="1"/>
  <c r="P274" i="1"/>
  <c r="B274" i="1" s="1"/>
  <c r="C1157" i="1" l="1"/>
  <c r="G1114" i="1"/>
  <c r="H1113" i="1"/>
  <c r="K1112" i="1"/>
  <c r="L1112" i="1" s="1"/>
  <c r="M1112" i="1" s="1"/>
  <c r="N1112" i="1" s="1"/>
  <c r="J1113" i="1"/>
  <c r="A1171" i="1"/>
  <c r="D1171" i="1" s="1"/>
  <c r="E1170" i="1"/>
  <c r="F1171" i="1" s="1"/>
  <c r="O1170" i="1"/>
  <c r="V1170" i="1"/>
  <c r="U1170" i="1"/>
  <c r="S1169" i="1"/>
  <c r="T1169" i="1" s="1"/>
  <c r="R275" i="1"/>
  <c r="P275" i="1"/>
  <c r="B275" i="1" s="1"/>
  <c r="C1158" i="1" l="1"/>
  <c r="K1113" i="1"/>
  <c r="L1113" i="1" s="1"/>
  <c r="M1113" i="1" s="1"/>
  <c r="N1113" i="1" s="1"/>
  <c r="J1114" i="1"/>
  <c r="H1114" i="1"/>
  <c r="G1115" i="1"/>
  <c r="S1170" i="1"/>
  <c r="T1170" i="1" s="1"/>
  <c r="U1171" i="1"/>
  <c r="V1171" i="1"/>
  <c r="O1171" i="1"/>
  <c r="A1172" i="1"/>
  <c r="D1172" i="1" s="1"/>
  <c r="E1171" i="1"/>
  <c r="F1172" i="1" s="1"/>
  <c r="R276" i="1"/>
  <c r="P276" i="1"/>
  <c r="B276" i="1" s="1"/>
  <c r="C1159" i="1" l="1"/>
  <c r="H1115" i="1"/>
  <c r="G1116" i="1"/>
  <c r="K1114" i="1"/>
  <c r="L1114" i="1" s="1"/>
  <c r="M1114" i="1" s="1"/>
  <c r="N1114" i="1" s="1"/>
  <c r="J1115" i="1"/>
  <c r="E1172" i="1"/>
  <c r="F1173" i="1" s="1"/>
  <c r="O1172" i="1"/>
  <c r="A1173" i="1"/>
  <c r="D1173" i="1" s="1"/>
  <c r="U1172" i="1"/>
  <c r="S1171" i="1"/>
  <c r="T1171" i="1" s="1"/>
  <c r="V1172" i="1"/>
  <c r="P277" i="1"/>
  <c r="R277" i="1" s="1"/>
  <c r="C1160" i="1" l="1"/>
  <c r="G1117" i="1"/>
  <c r="H1116" i="1"/>
  <c r="K1115" i="1"/>
  <c r="L1115" i="1" s="1"/>
  <c r="M1115" i="1" s="1"/>
  <c r="N1115" i="1" s="1"/>
  <c r="J1116" i="1"/>
  <c r="E1173" i="1"/>
  <c r="F1174" i="1" s="1"/>
  <c r="O1173" i="1"/>
  <c r="A1174" i="1"/>
  <c r="D1174" i="1" s="1"/>
  <c r="V1173" i="1"/>
  <c r="U1173" i="1"/>
  <c r="S1172" i="1"/>
  <c r="T1172" i="1" s="1"/>
  <c r="B277" i="1"/>
  <c r="R278" i="1"/>
  <c r="P278" i="1"/>
  <c r="B278" i="1" s="1"/>
  <c r="C1161" i="1" l="1"/>
  <c r="K1116" i="1"/>
  <c r="L1116" i="1" s="1"/>
  <c r="M1116" i="1" s="1"/>
  <c r="N1116" i="1" s="1"/>
  <c r="J1117" i="1"/>
  <c r="H1117" i="1"/>
  <c r="G1118" i="1"/>
  <c r="V1174" i="1"/>
  <c r="U1174" i="1"/>
  <c r="S1173" i="1"/>
  <c r="T1173" i="1" s="1"/>
  <c r="E1174" i="1"/>
  <c r="F1175" i="1" s="1"/>
  <c r="A1175" i="1"/>
  <c r="D1175" i="1" s="1"/>
  <c r="O1174" i="1"/>
  <c r="R279" i="1"/>
  <c r="P279" i="1"/>
  <c r="C1162" i="1" l="1"/>
  <c r="G1119" i="1"/>
  <c r="H1118" i="1"/>
  <c r="K1117" i="1"/>
  <c r="L1117" i="1" s="1"/>
  <c r="M1117" i="1" s="1"/>
  <c r="N1117" i="1" s="1"/>
  <c r="J1118" i="1"/>
  <c r="E1175" i="1"/>
  <c r="F1176" i="1" s="1"/>
  <c r="A1176" i="1"/>
  <c r="D1176" i="1" s="1"/>
  <c r="O1175" i="1"/>
  <c r="S1174" i="1"/>
  <c r="T1174" i="1" s="1"/>
  <c r="V1175" i="1"/>
  <c r="U1175" i="1"/>
  <c r="B279" i="1"/>
  <c r="R280" i="1"/>
  <c r="P280" i="1"/>
  <c r="B280" i="1" s="1"/>
  <c r="C1163" i="1" l="1"/>
  <c r="K1118" i="1"/>
  <c r="L1118" i="1" s="1"/>
  <c r="M1118" i="1" s="1"/>
  <c r="N1118" i="1" s="1"/>
  <c r="J1119" i="1"/>
  <c r="H1119" i="1"/>
  <c r="G1120" i="1"/>
  <c r="V1176" i="1"/>
  <c r="U1176" i="1"/>
  <c r="S1175" i="1"/>
  <c r="T1175" i="1" s="1"/>
  <c r="E1176" i="1"/>
  <c r="F1177" i="1" s="1"/>
  <c r="O1176" i="1"/>
  <c r="A1177" i="1"/>
  <c r="D1177" i="1" s="1"/>
  <c r="R281" i="1"/>
  <c r="P281" i="1"/>
  <c r="B281" i="1" s="1"/>
  <c r="C1164" i="1" l="1"/>
  <c r="H1120" i="1"/>
  <c r="G1121" i="1"/>
  <c r="K1119" i="1"/>
  <c r="L1119" i="1" s="1"/>
  <c r="M1119" i="1" s="1"/>
  <c r="N1119" i="1" s="1"/>
  <c r="J1120" i="1"/>
  <c r="A1178" i="1"/>
  <c r="D1178" i="1" s="1"/>
  <c r="O1177" i="1"/>
  <c r="E1177" i="1"/>
  <c r="F1178" i="1" s="1"/>
  <c r="U1177" i="1"/>
  <c r="V1177" i="1"/>
  <c r="S1176" i="1"/>
  <c r="T1176" i="1" s="1"/>
  <c r="R282" i="1"/>
  <c r="P282" i="1"/>
  <c r="C1165" i="1" l="1"/>
  <c r="K1120" i="1"/>
  <c r="L1120" i="1" s="1"/>
  <c r="M1120" i="1" s="1"/>
  <c r="N1120" i="1" s="1"/>
  <c r="J1121" i="1"/>
  <c r="H1121" i="1"/>
  <c r="G1122" i="1"/>
  <c r="V1178" i="1"/>
  <c r="S1177" i="1"/>
  <c r="T1177" i="1" s="1"/>
  <c r="U1178" i="1"/>
  <c r="O1178" i="1"/>
  <c r="E1178" i="1"/>
  <c r="F1179" i="1" s="1"/>
  <c r="A1179" i="1"/>
  <c r="D1179" i="1" s="1"/>
  <c r="B282" i="1"/>
  <c r="R283" i="1"/>
  <c r="P283" i="1"/>
  <c r="B283" i="1" s="1"/>
  <c r="C1166" i="1" l="1"/>
  <c r="H1122" i="1"/>
  <c r="G1123" i="1"/>
  <c r="K1121" i="1"/>
  <c r="L1121" i="1" s="1"/>
  <c r="M1121" i="1" s="1"/>
  <c r="N1121" i="1" s="1"/>
  <c r="J1122" i="1"/>
  <c r="S1178" i="1"/>
  <c r="T1178" i="1" s="1"/>
  <c r="V1179" i="1"/>
  <c r="U1179" i="1"/>
  <c r="O1179" i="1"/>
  <c r="A1180" i="1"/>
  <c r="D1180" i="1" s="1"/>
  <c r="E1179" i="1"/>
  <c r="F1180" i="1" s="1"/>
  <c r="R284" i="1"/>
  <c r="P284" i="1"/>
  <c r="C1167" i="1" l="1"/>
  <c r="K1122" i="1"/>
  <c r="L1122" i="1" s="1"/>
  <c r="M1122" i="1" s="1"/>
  <c r="N1122" i="1" s="1"/>
  <c r="J1123" i="1"/>
  <c r="H1123" i="1"/>
  <c r="G1124" i="1"/>
  <c r="U1180" i="1"/>
  <c r="S1179" i="1"/>
  <c r="T1179" i="1" s="1"/>
  <c r="V1180" i="1"/>
  <c r="O1180" i="1"/>
  <c r="E1180" i="1"/>
  <c r="F1181" i="1" s="1"/>
  <c r="A1181" i="1"/>
  <c r="D1181" i="1" s="1"/>
  <c r="B284" i="1"/>
  <c r="R285" i="1"/>
  <c r="P285" i="1"/>
  <c r="B285" i="1" s="1"/>
  <c r="C1168" i="1" l="1"/>
  <c r="G1125" i="1"/>
  <c r="H1124" i="1"/>
  <c r="K1123" i="1"/>
  <c r="L1123" i="1" s="1"/>
  <c r="M1123" i="1" s="1"/>
  <c r="N1123" i="1" s="1"/>
  <c r="J1124" i="1"/>
  <c r="O1181" i="1"/>
  <c r="A1182" i="1"/>
  <c r="D1182" i="1" s="1"/>
  <c r="E1181" i="1"/>
  <c r="F1182" i="1" s="1"/>
  <c r="V1181" i="1"/>
  <c r="U1181" i="1"/>
  <c r="S1180" i="1"/>
  <c r="T1180" i="1" s="1"/>
  <c r="P286" i="1"/>
  <c r="C1169" i="1" l="1"/>
  <c r="K1124" i="1"/>
  <c r="L1124" i="1" s="1"/>
  <c r="M1124" i="1" s="1"/>
  <c r="N1124" i="1" s="1"/>
  <c r="J1125" i="1"/>
  <c r="H1125" i="1"/>
  <c r="G1126" i="1"/>
  <c r="V1182" i="1"/>
  <c r="U1182" i="1"/>
  <c r="S1181" i="1"/>
  <c r="T1181" i="1" s="1"/>
  <c r="O1182" i="1"/>
  <c r="A1183" i="1"/>
  <c r="D1183" i="1" s="1"/>
  <c r="E1182" i="1"/>
  <c r="F1183" i="1" s="1"/>
  <c r="B286" i="1"/>
  <c r="R286" i="1"/>
  <c r="C1170" i="1" l="1"/>
  <c r="H1126" i="1"/>
  <c r="G1127" i="1"/>
  <c r="K1125" i="1"/>
  <c r="L1125" i="1" s="1"/>
  <c r="M1125" i="1" s="1"/>
  <c r="N1125" i="1" s="1"/>
  <c r="J1126" i="1"/>
  <c r="S1182" i="1"/>
  <c r="T1182" i="1" s="1"/>
  <c r="U1183" i="1"/>
  <c r="V1183" i="1"/>
  <c r="O1183" i="1"/>
  <c r="E1183" i="1"/>
  <c r="F1184" i="1" s="1"/>
  <c r="A1184" i="1"/>
  <c r="D1184" i="1" s="1"/>
  <c r="P287" i="1"/>
  <c r="C1171" i="1" l="1"/>
  <c r="K1126" i="1"/>
  <c r="L1126" i="1" s="1"/>
  <c r="M1126" i="1" s="1"/>
  <c r="N1126" i="1" s="1"/>
  <c r="J1127" i="1"/>
  <c r="H1127" i="1"/>
  <c r="G1128" i="1"/>
  <c r="B287" i="1"/>
  <c r="R287" i="1"/>
  <c r="A1185" i="1"/>
  <c r="D1185" i="1" s="1"/>
  <c r="O1184" i="1"/>
  <c r="E1184" i="1"/>
  <c r="F1185" i="1" s="1"/>
  <c r="U1184" i="1"/>
  <c r="S1183" i="1"/>
  <c r="T1183" i="1" s="1"/>
  <c r="V1184" i="1"/>
  <c r="C1172" i="1" l="1"/>
  <c r="G1129" i="1"/>
  <c r="H1128" i="1"/>
  <c r="K1127" i="1"/>
  <c r="L1127" i="1" s="1"/>
  <c r="M1127" i="1" s="1"/>
  <c r="N1127" i="1" s="1"/>
  <c r="J1128" i="1"/>
  <c r="R288" i="1"/>
  <c r="R289" i="1" s="1"/>
  <c r="R290" i="1" s="1"/>
  <c r="P288" i="1"/>
  <c r="B288" i="1" s="1"/>
  <c r="V1185" i="1"/>
  <c r="U1185" i="1"/>
  <c r="S1184" i="1"/>
  <c r="T1184" i="1" s="1"/>
  <c r="E1185" i="1"/>
  <c r="F1186" i="1" s="1"/>
  <c r="A1186" i="1"/>
  <c r="D1186" i="1" s="1"/>
  <c r="O1185" i="1"/>
  <c r="C1173" i="1" l="1"/>
  <c r="P289" i="1"/>
  <c r="B289" i="1" s="1"/>
  <c r="P290" i="1"/>
  <c r="B290" i="1" s="1"/>
  <c r="K1128" i="1"/>
  <c r="L1128" i="1" s="1"/>
  <c r="M1128" i="1" s="1"/>
  <c r="N1128" i="1" s="1"/>
  <c r="J1129" i="1"/>
  <c r="H1129" i="1"/>
  <c r="G1130" i="1"/>
  <c r="V1186" i="1"/>
  <c r="U1186" i="1"/>
  <c r="S1185" i="1"/>
  <c r="T1185" i="1" s="1"/>
  <c r="O1186" i="1"/>
  <c r="E1186" i="1"/>
  <c r="F1187" i="1" s="1"/>
  <c r="A1187" i="1"/>
  <c r="D1187" i="1" s="1"/>
  <c r="R291" i="1"/>
  <c r="P291" i="1"/>
  <c r="C1174" i="1" l="1"/>
  <c r="H1130" i="1"/>
  <c r="G1131" i="1"/>
  <c r="K1129" i="1"/>
  <c r="L1129" i="1" s="1"/>
  <c r="M1129" i="1" s="1"/>
  <c r="N1129" i="1" s="1"/>
  <c r="J1130" i="1"/>
  <c r="V1187" i="1"/>
  <c r="U1187" i="1"/>
  <c r="S1186" i="1"/>
  <c r="T1186" i="1" s="1"/>
  <c r="E1187" i="1"/>
  <c r="F1188" i="1" s="1"/>
  <c r="O1187" i="1"/>
  <c r="A1188" i="1"/>
  <c r="D1188" i="1" s="1"/>
  <c r="B291" i="1"/>
  <c r="R292" i="1"/>
  <c r="P293" i="1" s="1"/>
  <c r="P292" i="1"/>
  <c r="B292" i="1" s="1"/>
  <c r="C1175" i="1" l="1"/>
  <c r="K1130" i="1"/>
  <c r="L1130" i="1" s="1"/>
  <c r="M1130" i="1" s="1"/>
  <c r="N1130" i="1" s="1"/>
  <c r="J1131" i="1"/>
  <c r="H1131" i="1"/>
  <c r="G1132" i="1"/>
  <c r="U1188" i="1"/>
  <c r="S1187" i="1"/>
  <c r="T1187" i="1" s="1"/>
  <c r="V1188" i="1"/>
  <c r="O1188" i="1"/>
  <c r="E1188" i="1"/>
  <c r="F1189" i="1" s="1"/>
  <c r="A1189" i="1"/>
  <c r="D1189" i="1" s="1"/>
  <c r="R293" i="1"/>
  <c r="R294" i="1" s="1"/>
  <c r="B293" i="1"/>
  <c r="C1176" i="1" l="1"/>
  <c r="H1132" i="1"/>
  <c r="G1133" i="1"/>
  <c r="K1131" i="1"/>
  <c r="L1131" i="1" s="1"/>
  <c r="M1131" i="1" s="1"/>
  <c r="N1131" i="1" s="1"/>
  <c r="J1132" i="1"/>
  <c r="P294" i="1"/>
  <c r="B294" i="1" s="1"/>
  <c r="S1188" i="1"/>
  <c r="T1188" i="1" s="1"/>
  <c r="V1189" i="1"/>
  <c r="U1189" i="1"/>
  <c r="A1190" i="1"/>
  <c r="D1190" i="1" s="1"/>
  <c r="O1189" i="1"/>
  <c r="E1189" i="1"/>
  <c r="F1190" i="1" s="1"/>
  <c r="R295" i="1"/>
  <c r="P295" i="1"/>
  <c r="B295" i="1" s="1"/>
  <c r="C1177" i="1" l="1"/>
  <c r="K1132" i="1"/>
  <c r="L1132" i="1" s="1"/>
  <c r="M1132" i="1" s="1"/>
  <c r="N1132" i="1" s="1"/>
  <c r="J1133" i="1"/>
  <c r="H1133" i="1"/>
  <c r="G1134" i="1"/>
  <c r="O1190" i="1"/>
  <c r="A1191" i="1"/>
  <c r="D1191" i="1" s="1"/>
  <c r="E1190" i="1"/>
  <c r="F1191" i="1" s="1"/>
  <c r="V1190" i="1"/>
  <c r="U1190" i="1"/>
  <c r="S1189" i="1"/>
  <c r="T1189" i="1" s="1"/>
  <c r="R296" i="1"/>
  <c r="P296" i="1"/>
  <c r="C1178" i="1" l="1"/>
  <c r="H1134" i="1"/>
  <c r="G1135" i="1"/>
  <c r="K1133" i="1"/>
  <c r="L1133" i="1" s="1"/>
  <c r="M1133" i="1" s="1"/>
  <c r="N1133" i="1" s="1"/>
  <c r="J1134" i="1"/>
  <c r="O1191" i="1"/>
  <c r="A1192" i="1"/>
  <c r="D1192" i="1" s="1"/>
  <c r="E1191" i="1"/>
  <c r="F1192" i="1" s="1"/>
  <c r="S1190" i="1"/>
  <c r="T1190" i="1" s="1"/>
  <c r="V1191" i="1"/>
  <c r="U1191" i="1"/>
  <c r="B296" i="1"/>
  <c r="R297" i="1"/>
  <c r="P297" i="1"/>
  <c r="B297" i="1" s="1"/>
  <c r="C1179" i="1" l="1"/>
  <c r="K1134" i="1"/>
  <c r="L1134" i="1" s="1"/>
  <c r="M1134" i="1" s="1"/>
  <c r="N1134" i="1" s="1"/>
  <c r="J1135" i="1"/>
  <c r="G1136" i="1"/>
  <c r="H1135" i="1"/>
  <c r="E1192" i="1"/>
  <c r="F1193" i="1" s="1"/>
  <c r="O1192" i="1"/>
  <c r="A1193" i="1"/>
  <c r="D1193" i="1" s="1"/>
  <c r="U1192" i="1"/>
  <c r="V1192" i="1"/>
  <c r="S1191" i="1"/>
  <c r="T1191" i="1" s="1"/>
  <c r="P298" i="1"/>
  <c r="R298" i="1" s="1"/>
  <c r="C1180" i="1" l="1"/>
  <c r="H1136" i="1"/>
  <c r="G1137" i="1"/>
  <c r="K1135" i="1"/>
  <c r="L1135" i="1" s="1"/>
  <c r="M1135" i="1" s="1"/>
  <c r="N1135" i="1" s="1"/>
  <c r="J1136" i="1"/>
  <c r="A1194" i="1"/>
  <c r="D1194" i="1" s="1"/>
  <c r="O1193" i="1"/>
  <c r="E1193" i="1"/>
  <c r="F1194" i="1" s="1"/>
  <c r="U1193" i="1"/>
  <c r="V1193" i="1"/>
  <c r="S1192" i="1"/>
  <c r="T1192" i="1" s="1"/>
  <c r="B298" i="1"/>
  <c r="R299" i="1"/>
  <c r="P299" i="1"/>
  <c r="B299" i="1" s="1"/>
  <c r="C1181" i="1" l="1"/>
  <c r="K1136" i="1"/>
  <c r="L1136" i="1" s="1"/>
  <c r="M1136" i="1" s="1"/>
  <c r="N1136" i="1" s="1"/>
  <c r="J1137" i="1"/>
  <c r="G1138" i="1"/>
  <c r="H1137" i="1"/>
  <c r="S1193" i="1"/>
  <c r="T1193" i="1" s="1"/>
  <c r="V1194" i="1"/>
  <c r="U1194" i="1"/>
  <c r="A1195" i="1"/>
  <c r="D1195" i="1" s="1"/>
  <c r="E1194" i="1"/>
  <c r="F1195" i="1" s="1"/>
  <c r="O1194" i="1"/>
  <c r="R300" i="1"/>
  <c r="P300" i="1"/>
  <c r="C1182" i="1" l="1"/>
  <c r="G1139" i="1"/>
  <c r="H1138" i="1"/>
  <c r="K1137" i="1"/>
  <c r="L1137" i="1" s="1"/>
  <c r="M1137" i="1" s="1"/>
  <c r="N1137" i="1" s="1"/>
  <c r="J1138" i="1"/>
  <c r="E1195" i="1"/>
  <c r="F1196" i="1" s="1"/>
  <c r="O1195" i="1"/>
  <c r="A1196" i="1"/>
  <c r="D1196" i="1" s="1"/>
  <c r="V1195" i="1"/>
  <c r="U1195" i="1"/>
  <c r="S1194" i="1"/>
  <c r="T1194" i="1" s="1"/>
  <c r="B300" i="1"/>
  <c r="R301" i="1"/>
  <c r="P301" i="1"/>
  <c r="B301" i="1" s="1"/>
  <c r="C1183" i="1" l="1"/>
  <c r="K1138" i="1"/>
  <c r="L1138" i="1" s="1"/>
  <c r="M1138" i="1" s="1"/>
  <c r="N1138" i="1" s="1"/>
  <c r="J1139" i="1"/>
  <c r="G1140" i="1"/>
  <c r="H1139" i="1"/>
  <c r="A1197" i="1"/>
  <c r="D1197" i="1" s="1"/>
  <c r="O1196" i="1"/>
  <c r="E1196" i="1"/>
  <c r="F1197" i="1" s="1"/>
  <c r="U1196" i="1"/>
  <c r="S1195" i="1"/>
  <c r="T1195" i="1" s="1"/>
  <c r="V1196" i="1"/>
  <c r="R302" i="1"/>
  <c r="P302" i="1"/>
  <c r="B302" i="1" s="1"/>
  <c r="C1184" i="1" l="1"/>
  <c r="H1140" i="1"/>
  <c r="G1141" i="1"/>
  <c r="K1139" i="1"/>
  <c r="L1139" i="1" s="1"/>
  <c r="M1139" i="1" s="1"/>
  <c r="N1139" i="1" s="1"/>
  <c r="J1140" i="1"/>
  <c r="U1197" i="1"/>
  <c r="V1197" i="1"/>
  <c r="S1196" i="1"/>
  <c r="T1196" i="1" s="1"/>
  <c r="E1197" i="1"/>
  <c r="F1198" i="1" s="1"/>
  <c r="O1197" i="1"/>
  <c r="A1198" i="1"/>
  <c r="D1198" i="1" s="1"/>
  <c r="R303" i="1"/>
  <c r="P303" i="1"/>
  <c r="C1185" i="1" l="1"/>
  <c r="K1140" i="1"/>
  <c r="L1140" i="1" s="1"/>
  <c r="M1140" i="1" s="1"/>
  <c r="N1140" i="1" s="1"/>
  <c r="J1141" i="1"/>
  <c r="H1141" i="1"/>
  <c r="G1142" i="1"/>
  <c r="E1198" i="1"/>
  <c r="F1199" i="1" s="1"/>
  <c r="O1198" i="1"/>
  <c r="A1199" i="1"/>
  <c r="D1199" i="1" s="1"/>
  <c r="S1197" i="1"/>
  <c r="T1197" i="1" s="1"/>
  <c r="U1198" i="1"/>
  <c r="V1198" i="1"/>
  <c r="B303" i="1"/>
  <c r="R304" i="1"/>
  <c r="P304" i="1"/>
  <c r="B304" i="1" s="1"/>
  <c r="C1186" i="1" l="1"/>
  <c r="H1142" i="1"/>
  <c r="G1143" i="1"/>
  <c r="K1141" i="1"/>
  <c r="L1141" i="1" s="1"/>
  <c r="M1141" i="1" s="1"/>
  <c r="N1141" i="1" s="1"/>
  <c r="J1142" i="1"/>
  <c r="O1199" i="1"/>
  <c r="E1199" i="1"/>
  <c r="F1200" i="1" s="1"/>
  <c r="A1200" i="1"/>
  <c r="D1200" i="1" s="1"/>
  <c r="U1199" i="1"/>
  <c r="V1199" i="1"/>
  <c r="S1198" i="1"/>
  <c r="T1198" i="1" s="1"/>
  <c r="R305" i="1"/>
  <c r="P305" i="1"/>
  <c r="C1187" i="1" l="1"/>
  <c r="K1142" i="1"/>
  <c r="L1142" i="1" s="1"/>
  <c r="M1142" i="1" s="1"/>
  <c r="N1142" i="1" s="1"/>
  <c r="J1143" i="1"/>
  <c r="H1143" i="1"/>
  <c r="G1144" i="1"/>
  <c r="A1201" i="1"/>
  <c r="D1201" i="1" s="1"/>
  <c r="O1200" i="1"/>
  <c r="E1200" i="1"/>
  <c r="F1201" i="1" s="1"/>
  <c r="V1200" i="1"/>
  <c r="U1200" i="1"/>
  <c r="S1199" i="1"/>
  <c r="T1199" i="1" s="1"/>
  <c r="B305" i="1"/>
  <c r="R306" i="1"/>
  <c r="P306" i="1"/>
  <c r="B306" i="1" s="1"/>
  <c r="C1188" i="1" l="1"/>
  <c r="H1144" i="1"/>
  <c r="G1145" i="1"/>
  <c r="K1143" i="1"/>
  <c r="L1143" i="1" s="1"/>
  <c r="M1143" i="1" s="1"/>
  <c r="N1143" i="1" s="1"/>
  <c r="J1144" i="1"/>
  <c r="S1200" i="1"/>
  <c r="T1200" i="1" s="1"/>
  <c r="V1201" i="1"/>
  <c r="U1201" i="1"/>
  <c r="A1202" i="1"/>
  <c r="D1202" i="1" s="1"/>
  <c r="O1201" i="1"/>
  <c r="E1201" i="1"/>
  <c r="F1202" i="1" s="1"/>
  <c r="P307" i="1"/>
  <c r="R307" i="1" s="1"/>
  <c r="C1189" i="1" l="1"/>
  <c r="K1144" i="1"/>
  <c r="L1144" i="1" s="1"/>
  <c r="M1144" i="1" s="1"/>
  <c r="N1144" i="1" s="1"/>
  <c r="J1145" i="1"/>
  <c r="H1145" i="1"/>
  <c r="G1146" i="1"/>
  <c r="V1202" i="1"/>
  <c r="U1202" i="1"/>
  <c r="S1201" i="1"/>
  <c r="T1201" i="1" s="1"/>
  <c r="O1202" i="1"/>
  <c r="E1202" i="1"/>
  <c r="F1203" i="1" s="1"/>
  <c r="A1203" i="1"/>
  <c r="D1203" i="1" s="1"/>
  <c r="B307" i="1"/>
  <c r="R308" i="1"/>
  <c r="P308" i="1"/>
  <c r="B308" i="1" s="1"/>
  <c r="C1190" i="1" l="1"/>
  <c r="G1147" i="1"/>
  <c r="H1146" i="1"/>
  <c r="K1145" i="1"/>
  <c r="L1145" i="1" s="1"/>
  <c r="M1145" i="1" s="1"/>
  <c r="N1145" i="1" s="1"/>
  <c r="J1146" i="1"/>
  <c r="V1203" i="1"/>
  <c r="U1203" i="1"/>
  <c r="S1202" i="1"/>
  <c r="T1202" i="1" s="1"/>
  <c r="A1204" i="1"/>
  <c r="D1204" i="1" s="1"/>
  <c r="E1203" i="1"/>
  <c r="F1204" i="1" s="1"/>
  <c r="O1203" i="1"/>
  <c r="R309" i="1"/>
  <c r="P309" i="1"/>
  <c r="B309" i="1" s="1"/>
  <c r="C1191" i="1" l="1"/>
  <c r="K1146" i="1"/>
  <c r="L1146" i="1" s="1"/>
  <c r="M1146" i="1" s="1"/>
  <c r="N1146" i="1" s="1"/>
  <c r="J1147" i="1"/>
  <c r="H1147" i="1"/>
  <c r="G1148" i="1"/>
  <c r="S1203" i="1"/>
  <c r="T1203" i="1" s="1"/>
  <c r="V1204" i="1"/>
  <c r="U1204" i="1"/>
  <c r="O1204" i="1"/>
  <c r="A1205" i="1"/>
  <c r="D1205" i="1" s="1"/>
  <c r="E1204" i="1"/>
  <c r="F1205" i="1" s="1"/>
  <c r="R310" i="1"/>
  <c r="P310" i="1"/>
  <c r="C1192" i="1" l="1"/>
  <c r="H1148" i="1"/>
  <c r="G1149" i="1"/>
  <c r="K1147" i="1"/>
  <c r="L1147" i="1" s="1"/>
  <c r="M1147" i="1" s="1"/>
  <c r="N1147" i="1" s="1"/>
  <c r="J1148" i="1"/>
  <c r="E1205" i="1"/>
  <c r="F1206" i="1" s="1"/>
  <c r="A1206" i="1"/>
  <c r="D1206" i="1" s="1"/>
  <c r="O1205" i="1"/>
  <c r="S1204" i="1"/>
  <c r="T1204" i="1" s="1"/>
  <c r="V1205" i="1"/>
  <c r="U1205" i="1"/>
  <c r="B310" i="1"/>
  <c r="R311" i="1"/>
  <c r="P311" i="1"/>
  <c r="B311" i="1" s="1"/>
  <c r="C1193" i="1" l="1"/>
  <c r="K1148" i="1"/>
  <c r="L1148" i="1" s="1"/>
  <c r="M1148" i="1" s="1"/>
  <c r="N1148" i="1" s="1"/>
  <c r="J1149" i="1"/>
  <c r="H1149" i="1"/>
  <c r="G1150" i="1"/>
  <c r="U1206" i="1"/>
  <c r="S1205" i="1"/>
  <c r="T1205" i="1" s="1"/>
  <c r="V1206" i="1"/>
  <c r="E1206" i="1"/>
  <c r="F1207" i="1" s="1"/>
  <c r="A1207" i="1"/>
  <c r="D1207" i="1" s="1"/>
  <c r="O1206" i="1"/>
  <c r="R312" i="1"/>
  <c r="P312" i="1"/>
  <c r="C1194" i="1" l="1"/>
  <c r="H1150" i="1"/>
  <c r="G1151" i="1"/>
  <c r="K1149" i="1"/>
  <c r="L1149" i="1" s="1"/>
  <c r="M1149" i="1" s="1"/>
  <c r="N1149" i="1" s="1"/>
  <c r="J1150" i="1"/>
  <c r="A1208" i="1"/>
  <c r="D1208" i="1" s="1"/>
  <c r="O1207" i="1"/>
  <c r="E1207" i="1"/>
  <c r="F1208" i="1" s="1"/>
  <c r="V1207" i="1"/>
  <c r="U1207" i="1"/>
  <c r="S1206" i="1"/>
  <c r="T1206" i="1" s="1"/>
  <c r="B312" i="1"/>
  <c r="R313" i="1"/>
  <c r="P313" i="1"/>
  <c r="B313" i="1" s="1"/>
  <c r="C1195" i="1" l="1"/>
  <c r="K1150" i="1"/>
  <c r="L1150" i="1" s="1"/>
  <c r="M1150" i="1" s="1"/>
  <c r="N1150" i="1" s="1"/>
  <c r="J1151" i="1"/>
  <c r="G1152" i="1"/>
  <c r="H1151" i="1"/>
  <c r="V1208" i="1"/>
  <c r="U1208" i="1"/>
  <c r="S1207" i="1"/>
  <c r="T1207" i="1" s="1"/>
  <c r="E1208" i="1"/>
  <c r="F1209" i="1" s="1"/>
  <c r="O1208" i="1"/>
  <c r="A1209" i="1"/>
  <c r="D1209" i="1" s="1"/>
  <c r="R314" i="1"/>
  <c r="P314" i="1"/>
  <c r="C1196" i="1" l="1"/>
  <c r="H1152" i="1"/>
  <c r="G1153" i="1"/>
  <c r="K1151" i="1"/>
  <c r="L1151" i="1" s="1"/>
  <c r="M1151" i="1" s="1"/>
  <c r="N1151" i="1" s="1"/>
  <c r="J1152" i="1"/>
  <c r="A1210" i="1"/>
  <c r="D1210" i="1" s="1"/>
  <c r="O1209" i="1"/>
  <c r="E1209" i="1"/>
  <c r="F1210" i="1" s="1"/>
  <c r="V1209" i="1"/>
  <c r="S1208" i="1"/>
  <c r="T1208" i="1" s="1"/>
  <c r="U1209" i="1"/>
  <c r="B314" i="1"/>
  <c r="R315" i="1"/>
  <c r="P315" i="1"/>
  <c r="B315" i="1" s="1"/>
  <c r="C1197" i="1" l="1"/>
  <c r="H1153" i="1"/>
  <c r="G1154" i="1"/>
  <c r="K1152" i="1"/>
  <c r="L1152" i="1" s="1"/>
  <c r="M1152" i="1" s="1"/>
  <c r="N1152" i="1" s="1"/>
  <c r="J1153" i="1"/>
  <c r="O1210" i="1"/>
  <c r="E1210" i="1"/>
  <c r="F1211" i="1" s="1"/>
  <c r="A1211" i="1"/>
  <c r="D1211" i="1" s="1"/>
  <c r="U1210" i="1"/>
  <c r="S1209" i="1"/>
  <c r="T1209" i="1" s="1"/>
  <c r="V1210" i="1"/>
  <c r="P316" i="1"/>
  <c r="B316" i="1" s="1"/>
  <c r="C1198" i="1" l="1"/>
  <c r="K1153" i="1"/>
  <c r="L1153" i="1" s="1"/>
  <c r="M1153" i="1" s="1"/>
  <c r="N1153" i="1" s="1"/>
  <c r="J1154" i="1"/>
  <c r="G1155" i="1"/>
  <c r="H1154" i="1"/>
  <c r="R316" i="1"/>
  <c r="R317" i="1" s="1"/>
  <c r="A1212" i="1"/>
  <c r="D1212" i="1" s="1"/>
  <c r="O1211" i="1"/>
  <c r="E1211" i="1"/>
  <c r="F1212" i="1" s="1"/>
  <c r="S1210" i="1"/>
  <c r="T1210" i="1" s="1"/>
  <c r="U1211" i="1"/>
  <c r="V1211" i="1"/>
  <c r="C1199" i="1" l="1"/>
  <c r="H1155" i="1"/>
  <c r="G1156" i="1"/>
  <c r="K1154" i="1"/>
  <c r="L1154" i="1" s="1"/>
  <c r="M1154" i="1" s="1"/>
  <c r="N1154" i="1" s="1"/>
  <c r="J1155" i="1"/>
  <c r="P317" i="1"/>
  <c r="B317" i="1" s="1"/>
  <c r="S1211" i="1"/>
  <c r="T1211" i="1" s="1"/>
  <c r="V1212" i="1"/>
  <c r="U1212" i="1"/>
  <c r="A1213" i="1"/>
  <c r="D1213" i="1" s="1"/>
  <c r="E1212" i="1"/>
  <c r="F1213" i="1" s="1"/>
  <c r="O1212" i="1"/>
  <c r="P318" i="1"/>
  <c r="C1200" i="1" l="1"/>
  <c r="K1155" i="1"/>
  <c r="L1155" i="1" s="1"/>
  <c r="M1155" i="1" s="1"/>
  <c r="N1155" i="1" s="1"/>
  <c r="J1156" i="1"/>
  <c r="H1156" i="1"/>
  <c r="G1157" i="1"/>
  <c r="A1214" i="1"/>
  <c r="D1214" i="1" s="1"/>
  <c r="E1213" i="1"/>
  <c r="F1214" i="1" s="1"/>
  <c r="O1213" i="1"/>
  <c r="S1212" i="1"/>
  <c r="T1212" i="1" s="1"/>
  <c r="U1213" i="1"/>
  <c r="V1213" i="1"/>
  <c r="B318" i="1"/>
  <c r="R318" i="1"/>
  <c r="C1201" i="1" l="1"/>
  <c r="G1158" i="1"/>
  <c r="H1157" i="1"/>
  <c r="K1156" i="1"/>
  <c r="L1156" i="1" s="1"/>
  <c r="M1156" i="1" s="1"/>
  <c r="N1156" i="1" s="1"/>
  <c r="J1157" i="1"/>
  <c r="U1214" i="1"/>
  <c r="S1213" i="1"/>
  <c r="T1213" i="1" s="1"/>
  <c r="V1214" i="1"/>
  <c r="O1214" i="1"/>
  <c r="E1214" i="1"/>
  <c r="F1215" i="1" s="1"/>
  <c r="A1215" i="1"/>
  <c r="D1215" i="1" s="1"/>
  <c r="P319" i="1"/>
  <c r="C1202" i="1" l="1"/>
  <c r="K1157" i="1"/>
  <c r="L1157" i="1" s="1"/>
  <c r="M1157" i="1" s="1"/>
  <c r="N1157" i="1" s="1"/>
  <c r="J1158" i="1"/>
  <c r="H1158" i="1"/>
  <c r="G1159" i="1"/>
  <c r="R319" i="1"/>
  <c r="P320" i="1" s="1"/>
  <c r="B320" i="1" s="1"/>
  <c r="V1215" i="1"/>
  <c r="U1215" i="1"/>
  <c r="S1214" i="1"/>
  <c r="T1214" i="1" s="1"/>
  <c r="O1215" i="1"/>
  <c r="E1215" i="1"/>
  <c r="F1216" i="1" s="1"/>
  <c r="A1216" i="1"/>
  <c r="D1216" i="1" s="1"/>
  <c r="B319" i="1"/>
  <c r="C1203" i="1" l="1"/>
  <c r="H1159" i="1"/>
  <c r="G1160" i="1"/>
  <c r="K1158" i="1"/>
  <c r="L1158" i="1" s="1"/>
  <c r="M1158" i="1" s="1"/>
  <c r="N1158" i="1" s="1"/>
  <c r="J1159" i="1"/>
  <c r="R320" i="1"/>
  <c r="S1215" i="1"/>
  <c r="T1215" i="1" s="1"/>
  <c r="V1216" i="1"/>
  <c r="U1216" i="1"/>
  <c r="O1216" i="1"/>
  <c r="A1217" i="1"/>
  <c r="D1217" i="1" s="1"/>
  <c r="E1216" i="1"/>
  <c r="F1217" i="1" s="1"/>
  <c r="C1204" i="1" l="1"/>
  <c r="K1159" i="1"/>
  <c r="L1159" i="1" s="1"/>
  <c r="M1159" i="1" s="1"/>
  <c r="N1159" i="1" s="1"/>
  <c r="J1160" i="1"/>
  <c r="G1161" i="1"/>
  <c r="H1160" i="1"/>
  <c r="R321" i="1"/>
  <c r="P321" i="1"/>
  <c r="B321" i="1" s="1"/>
  <c r="V1217" i="1"/>
  <c r="S1216" i="1"/>
  <c r="T1216" i="1" s="1"/>
  <c r="U1217" i="1"/>
  <c r="E1217" i="1"/>
  <c r="F1218" i="1" s="1"/>
  <c r="A1218" i="1"/>
  <c r="D1218" i="1" s="1"/>
  <c r="O1217" i="1"/>
  <c r="C1205" i="1" l="1"/>
  <c r="H1161" i="1"/>
  <c r="G1162" i="1"/>
  <c r="K1160" i="1"/>
  <c r="L1160" i="1" s="1"/>
  <c r="M1160" i="1" s="1"/>
  <c r="N1160" i="1" s="1"/>
  <c r="J1161" i="1"/>
  <c r="R322" i="1"/>
  <c r="P322" i="1"/>
  <c r="B322" i="1" s="1"/>
  <c r="O1218" i="1"/>
  <c r="E1218" i="1"/>
  <c r="F1219" i="1" s="1"/>
  <c r="A1219" i="1"/>
  <c r="D1219" i="1" s="1"/>
  <c r="V1218" i="1"/>
  <c r="S1217" i="1"/>
  <c r="T1217" i="1" s="1"/>
  <c r="U1218" i="1"/>
  <c r="C1206" i="1" l="1"/>
  <c r="K1161" i="1"/>
  <c r="L1161" i="1" s="1"/>
  <c r="M1161" i="1" s="1"/>
  <c r="N1161" i="1" s="1"/>
  <c r="J1162" i="1"/>
  <c r="H1162" i="1"/>
  <c r="G1163" i="1"/>
  <c r="R323" i="1"/>
  <c r="P323" i="1"/>
  <c r="B323" i="1" s="1"/>
  <c r="E1219" i="1"/>
  <c r="F1220" i="1" s="1"/>
  <c r="A1220" i="1"/>
  <c r="D1220" i="1" s="1"/>
  <c r="O1219" i="1"/>
  <c r="S1218" i="1"/>
  <c r="T1218" i="1" s="1"/>
  <c r="V1219" i="1"/>
  <c r="U1219" i="1"/>
  <c r="C1207" i="1" l="1"/>
  <c r="G1164" i="1"/>
  <c r="H1163" i="1"/>
  <c r="K1162" i="1"/>
  <c r="L1162" i="1" s="1"/>
  <c r="M1162" i="1" s="1"/>
  <c r="N1162" i="1" s="1"/>
  <c r="J1163" i="1"/>
  <c r="P324" i="1"/>
  <c r="B324" i="1" s="1"/>
  <c r="R324" i="1"/>
  <c r="V1220" i="1"/>
  <c r="U1220" i="1"/>
  <c r="S1219" i="1"/>
  <c r="T1219" i="1" s="1"/>
  <c r="E1220" i="1"/>
  <c r="F1221" i="1" s="1"/>
  <c r="A1221" i="1"/>
  <c r="D1221" i="1" s="1"/>
  <c r="O1220" i="1"/>
  <c r="C1208" i="1" l="1"/>
  <c r="K1163" i="1"/>
  <c r="L1163" i="1" s="1"/>
  <c r="M1163" i="1" s="1"/>
  <c r="N1163" i="1" s="1"/>
  <c r="J1164" i="1"/>
  <c r="G1165" i="1"/>
  <c r="H1164" i="1"/>
  <c r="P325" i="1"/>
  <c r="B325" i="1" s="1"/>
  <c r="R325" i="1"/>
  <c r="E1221" i="1"/>
  <c r="F1222" i="1" s="1"/>
  <c r="A1222" i="1"/>
  <c r="D1222" i="1" s="1"/>
  <c r="O1221" i="1"/>
  <c r="U1221" i="1"/>
  <c r="S1220" i="1"/>
  <c r="T1220" i="1" s="1"/>
  <c r="V1221" i="1"/>
  <c r="C1209" i="1" l="1"/>
  <c r="G1166" i="1"/>
  <c r="H1165" i="1"/>
  <c r="K1164" i="1"/>
  <c r="L1164" i="1" s="1"/>
  <c r="M1164" i="1" s="1"/>
  <c r="N1164" i="1" s="1"/>
  <c r="J1165" i="1"/>
  <c r="R326" i="1"/>
  <c r="P326" i="1"/>
  <c r="B326" i="1" s="1"/>
  <c r="V1222" i="1"/>
  <c r="U1222" i="1"/>
  <c r="S1221" i="1"/>
  <c r="T1221" i="1" s="1"/>
  <c r="O1222" i="1"/>
  <c r="E1222" i="1"/>
  <c r="F1223" i="1" s="1"/>
  <c r="A1223" i="1"/>
  <c r="D1223" i="1" s="1"/>
  <c r="C1210" i="1" l="1"/>
  <c r="K1165" i="1"/>
  <c r="L1165" i="1" s="1"/>
  <c r="M1165" i="1" s="1"/>
  <c r="N1165" i="1" s="1"/>
  <c r="J1166" i="1"/>
  <c r="H1166" i="1"/>
  <c r="G1167" i="1"/>
  <c r="R327" i="1"/>
  <c r="P327" i="1"/>
  <c r="B327" i="1" s="1"/>
  <c r="S1222" i="1"/>
  <c r="T1222" i="1" s="1"/>
  <c r="U1223" i="1"/>
  <c r="V1223" i="1"/>
  <c r="E1223" i="1"/>
  <c r="F1224" i="1" s="1"/>
  <c r="O1223" i="1"/>
  <c r="A1224" i="1"/>
  <c r="D1224" i="1" s="1"/>
  <c r="C1211" i="1" l="1"/>
  <c r="H1167" i="1"/>
  <c r="G1168" i="1"/>
  <c r="K1166" i="1"/>
  <c r="L1166" i="1" s="1"/>
  <c r="M1166" i="1" s="1"/>
  <c r="N1166" i="1" s="1"/>
  <c r="J1167" i="1"/>
  <c r="P328" i="1"/>
  <c r="B328" i="1" s="1"/>
  <c r="R328" i="1"/>
  <c r="S1223" i="1"/>
  <c r="T1223" i="1" s="1"/>
  <c r="U1224" i="1"/>
  <c r="V1224" i="1"/>
  <c r="A1225" i="1"/>
  <c r="D1225" i="1" s="1"/>
  <c r="E1224" i="1"/>
  <c r="F1225" i="1" s="1"/>
  <c r="O1224" i="1"/>
  <c r="C1212" i="1" l="1"/>
  <c r="H1168" i="1"/>
  <c r="G1169" i="1"/>
  <c r="K1167" i="1"/>
  <c r="L1167" i="1" s="1"/>
  <c r="M1167" i="1" s="1"/>
  <c r="N1167" i="1" s="1"/>
  <c r="J1168" i="1"/>
  <c r="P329" i="1"/>
  <c r="B329" i="1" s="1"/>
  <c r="R329" i="1"/>
  <c r="A1226" i="1"/>
  <c r="D1226" i="1" s="1"/>
  <c r="O1225" i="1"/>
  <c r="E1225" i="1"/>
  <c r="F1226" i="1" s="1"/>
  <c r="S1224" i="1"/>
  <c r="T1224" i="1" s="1"/>
  <c r="V1225" i="1"/>
  <c r="U1225" i="1"/>
  <c r="C1213" i="1" l="1"/>
  <c r="K1168" i="1"/>
  <c r="L1168" i="1" s="1"/>
  <c r="M1168" i="1" s="1"/>
  <c r="N1168" i="1" s="1"/>
  <c r="J1169" i="1"/>
  <c r="H1169" i="1"/>
  <c r="G1170" i="1"/>
  <c r="R330" i="1"/>
  <c r="P330" i="1"/>
  <c r="B330" i="1" s="1"/>
  <c r="V1226" i="1"/>
  <c r="U1226" i="1"/>
  <c r="S1225" i="1"/>
  <c r="T1225" i="1" s="1"/>
  <c r="O1226" i="1"/>
  <c r="E1226" i="1"/>
  <c r="F1227" i="1" s="1"/>
  <c r="A1227" i="1"/>
  <c r="D1227" i="1" s="1"/>
  <c r="C1214" i="1" l="1"/>
  <c r="G1171" i="1"/>
  <c r="H1170" i="1"/>
  <c r="K1169" i="1"/>
  <c r="L1169" i="1" s="1"/>
  <c r="M1169" i="1" s="1"/>
  <c r="N1169" i="1" s="1"/>
  <c r="J1170" i="1"/>
  <c r="R331" i="1"/>
  <c r="P331" i="1"/>
  <c r="B331" i="1" s="1"/>
  <c r="U1227" i="1"/>
  <c r="V1227" i="1"/>
  <c r="S1226" i="1"/>
  <c r="T1226" i="1" s="1"/>
  <c r="E1227" i="1"/>
  <c r="F1228" i="1" s="1"/>
  <c r="O1227" i="1"/>
  <c r="A1228" i="1"/>
  <c r="D1228" i="1" s="1"/>
  <c r="C1215" i="1" l="1"/>
  <c r="K1170" i="1"/>
  <c r="L1170" i="1" s="1"/>
  <c r="M1170" i="1" s="1"/>
  <c r="N1170" i="1" s="1"/>
  <c r="J1171" i="1"/>
  <c r="G1172" i="1"/>
  <c r="H1171" i="1"/>
  <c r="R332" i="1"/>
  <c r="P332" i="1"/>
  <c r="B332" i="1" s="1"/>
  <c r="V1228" i="1"/>
  <c r="U1228" i="1"/>
  <c r="S1227" i="1"/>
  <c r="T1227" i="1" s="1"/>
  <c r="E1228" i="1"/>
  <c r="F1229" i="1" s="1"/>
  <c r="A1229" i="1"/>
  <c r="D1229" i="1" s="1"/>
  <c r="O1228" i="1"/>
  <c r="C1216" i="1" l="1"/>
  <c r="G1173" i="1"/>
  <c r="H1172" i="1"/>
  <c r="K1171" i="1"/>
  <c r="L1171" i="1" s="1"/>
  <c r="M1171" i="1" s="1"/>
  <c r="N1171" i="1" s="1"/>
  <c r="J1172" i="1"/>
  <c r="R333" i="1"/>
  <c r="P333" i="1"/>
  <c r="B333" i="1" s="1"/>
  <c r="E1229" i="1"/>
  <c r="F1230" i="1" s="1"/>
  <c r="A1230" i="1"/>
  <c r="D1230" i="1" s="1"/>
  <c r="O1229" i="1"/>
  <c r="S1228" i="1"/>
  <c r="T1228" i="1" s="1"/>
  <c r="V1229" i="1"/>
  <c r="U1229" i="1"/>
  <c r="C1217" i="1" l="1"/>
  <c r="K1172" i="1"/>
  <c r="L1172" i="1" s="1"/>
  <c r="M1172" i="1" s="1"/>
  <c r="N1172" i="1" s="1"/>
  <c r="J1173" i="1"/>
  <c r="H1173" i="1"/>
  <c r="G1174" i="1"/>
  <c r="R334" i="1"/>
  <c r="P334" i="1"/>
  <c r="B334" i="1" s="1"/>
  <c r="A1231" i="1"/>
  <c r="D1231" i="1" s="1"/>
  <c r="O1230" i="1"/>
  <c r="E1230" i="1"/>
  <c r="F1231" i="1" s="1"/>
  <c r="S1229" i="1"/>
  <c r="T1229" i="1" s="1"/>
  <c r="U1230" i="1"/>
  <c r="V1230" i="1"/>
  <c r="C1218" i="1" l="1"/>
  <c r="H1174" i="1"/>
  <c r="G1175" i="1"/>
  <c r="K1173" i="1"/>
  <c r="L1173" i="1" s="1"/>
  <c r="M1173" i="1" s="1"/>
  <c r="N1173" i="1" s="1"/>
  <c r="J1174" i="1"/>
  <c r="R335" i="1"/>
  <c r="P335" i="1"/>
  <c r="B335" i="1" s="1"/>
  <c r="V1231" i="1"/>
  <c r="U1231" i="1"/>
  <c r="S1230" i="1"/>
  <c r="T1230" i="1" s="1"/>
  <c r="A1232" i="1"/>
  <c r="D1232" i="1" s="1"/>
  <c r="E1231" i="1"/>
  <c r="F1232" i="1" s="1"/>
  <c r="O1231" i="1"/>
  <c r="C1219" i="1" l="1"/>
  <c r="K1174" i="1"/>
  <c r="L1174" i="1" s="1"/>
  <c r="M1174" i="1" s="1"/>
  <c r="N1174" i="1" s="1"/>
  <c r="J1175" i="1"/>
  <c r="G1176" i="1"/>
  <c r="H1175" i="1"/>
  <c r="R336" i="1"/>
  <c r="P336" i="1"/>
  <c r="B336" i="1" s="1"/>
  <c r="V1232" i="1"/>
  <c r="S1231" i="1"/>
  <c r="T1231" i="1" s="1"/>
  <c r="U1232" i="1"/>
  <c r="O1232" i="1"/>
  <c r="E1232" i="1"/>
  <c r="F1233" i="1" s="1"/>
  <c r="A1233" i="1"/>
  <c r="D1233" i="1" s="1"/>
  <c r="C1220" i="1" l="1"/>
  <c r="G1177" i="1"/>
  <c r="H1176" i="1"/>
  <c r="K1175" i="1"/>
  <c r="L1175" i="1" s="1"/>
  <c r="M1175" i="1" s="1"/>
  <c r="N1175" i="1" s="1"/>
  <c r="J1176" i="1"/>
  <c r="P337" i="1"/>
  <c r="B337" i="1" s="1"/>
  <c r="R337" i="1"/>
  <c r="U1233" i="1"/>
  <c r="V1233" i="1"/>
  <c r="S1232" i="1"/>
  <c r="T1232" i="1" s="1"/>
  <c r="A1234" i="1"/>
  <c r="D1234" i="1" s="1"/>
  <c r="O1233" i="1"/>
  <c r="E1233" i="1"/>
  <c r="F1234" i="1" s="1"/>
  <c r="C1221" i="1" l="1"/>
  <c r="K1176" i="1"/>
  <c r="L1176" i="1" s="1"/>
  <c r="M1176" i="1" s="1"/>
  <c r="N1176" i="1" s="1"/>
  <c r="J1177" i="1"/>
  <c r="H1177" i="1"/>
  <c r="G1178" i="1"/>
  <c r="P338" i="1"/>
  <c r="B338" i="1" s="1"/>
  <c r="R338" i="1"/>
  <c r="A1235" i="1"/>
  <c r="D1235" i="1" s="1"/>
  <c r="E1234" i="1"/>
  <c r="F1235" i="1" s="1"/>
  <c r="O1234" i="1"/>
  <c r="V1234" i="1"/>
  <c r="S1233" i="1"/>
  <c r="T1233" i="1" s="1"/>
  <c r="U1234" i="1"/>
  <c r="C1222" i="1" l="1"/>
  <c r="H1178" i="1"/>
  <c r="G1179" i="1"/>
  <c r="K1177" i="1"/>
  <c r="L1177" i="1" s="1"/>
  <c r="M1177" i="1" s="1"/>
  <c r="N1177" i="1" s="1"/>
  <c r="J1178" i="1"/>
  <c r="R339" i="1"/>
  <c r="P340" i="1" s="1"/>
  <c r="P339" i="1"/>
  <c r="B339" i="1" s="1"/>
  <c r="V1235" i="1"/>
  <c r="S1234" i="1"/>
  <c r="T1234" i="1" s="1"/>
  <c r="U1235" i="1"/>
  <c r="A1236" i="1"/>
  <c r="D1236" i="1" s="1"/>
  <c r="E1235" i="1"/>
  <c r="F1236" i="1" s="1"/>
  <c r="O1235" i="1"/>
  <c r="C1223" i="1" l="1"/>
  <c r="R340" i="1"/>
  <c r="P341" i="1" s="1"/>
  <c r="B341" i="1" s="1"/>
  <c r="B340" i="1"/>
  <c r="K1178" i="1"/>
  <c r="L1178" i="1" s="1"/>
  <c r="M1178" i="1" s="1"/>
  <c r="N1178" i="1" s="1"/>
  <c r="J1179" i="1"/>
  <c r="H1179" i="1"/>
  <c r="G1180" i="1"/>
  <c r="A1237" i="1"/>
  <c r="D1237" i="1" s="1"/>
  <c r="E1236" i="1"/>
  <c r="F1237" i="1" s="1"/>
  <c r="O1236" i="1"/>
  <c r="V1236" i="1"/>
  <c r="U1236" i="1"/>
  <c r="S1235" i="1"/>
  <c r="T1235" i="1" s="1"/>
  <c r="C1224" i="1" l="1"/>
  <c r="R341" i="1"/>
  <c r="P342" i="1" s="1"/>
  <c r="B342" i="1" s="1"/>
  <c r="H1180" i="1"/>
  <c r="G1181" i="1"/>
  <c r="K1179" i="1"/>
  <c r="L1179" i="1" s="1"/>
  <c r="M1179" i="1" s="1"/>
  <c r="N1179" i="1" s="1"/>
  <c r="J1180" i="1"/>
  <c r="S1236" i="1"/>
  <c r="T1236" i="1" s="1"/>
  <c r="U1237" i="1"/>
  <c r="V1237" i="1"/>
  <c r="A1238" i="1"/>
  <c r="D1238" i="1" s="1"/>
  <c r="O1237" i="1"/>
  <c r="E1237" i="1"/>
  <c r="F1238" i="1" s="1"/>
  <c r="C1225" i="1" l="1"/>
  <c r="R342" i="1"/>
  <c r="R343" i="1" s="1"/>
  <c r="K1180" i="1"/>
  <c r="L1180" i="1" s="1"/>
  <c r="M1180" i="1" s="1"/>
  <c r="N1180" i="1" s="1"/>
  <c r="J1181" i="1"/>
  <c r="H1181" i="1"/>
  <c r="G1182" i="1"/>
  <c r="E1238" i="1"/>
  <c r="F1239" i="1" s="1"/>
  <c r="O1238" i="1"/>
  <c r="A1239" i="1"/>
  <c r="D1239" i="1" s="1"/>
  <c r="S1237" i="1"/>
  <c r="T1237" i="1" s="1"/>
  <c r="U1238" i="1"/>
  <c r="V1238" i="1"/>
  <c r="C1226" i="1" l="1"/>
  <c r="P343" i="1"/>
  <c r="B343" i="1" s="1"/>
  <c r="H1182" i="1"/>
  <c r="G1183" i="1"/>
  <c r="K1181" i="1"/>
  <c r="L1181" i="1" s="1"/>
  <c r="M1181" i="1" s="1"/>
  <c r="N1181" i="1" s="1"/>
  <c r="J1182" i="1"/>
  <c r="R344" i="1"/>
  <c r="P344" i="1"/>
  <c r="B344" i="1" s="1"/>
  <c r="A1240" i="1"/>
  <c r="D1240" i="1" s="1"/>
  <c r="O1239" i="1"/>
  <c r="E1239" i="1"/>
  <c r="F1240" i="1" s="1"/>
  <c r="U1239" i="1"/>
  <c r="V1239" i="1"/>
  <c r="S1238" i="1"/>
  <c r="T1238" i="1" s="1"/>
  <c r="C1227" i="1" l="1"/>
  <c r="K1182" i="1"/>
  <c r="L1182" i="1" s="1"/>
  <c r="M1182" i="1" s="1"/>
  <c r="N1182" i="1" s="1"/>
  <c r="J1183" i="1"/>
  <c r="H1183" i="1"/>
  <c r="G1184" i="1"/>
  <c r="R345" i="1"/>
  <c r="P345" i="1"/>
  <c r="B345" i="1" s="1"/>
  <c r="S1239" i="1"/>
  <c r="T1239" i="1" s="1"/>
  <c r="V1240" i="1"/>
  <c r="U1240" i="1"/>
  <c r="O1240" i="1"/>
  <c r="A1241" i="1"/>
  <c r="D1241" i="1" s="1"/>
  <c r="E1240" i="1"/>
  <c r="F1241" i="1" s="1"/>
  <c r="C1228" i="1" l="1"/>
  <c r="H1184" i="1"/>
  <c r="G1185" i="1"/>
  <c r="K1183" i="1"/>
  <c r="L1183" i="1" s="1"/>
  <c r="M1183" i="1" s="1"/>
  <c r="N1183" i="1" s="1"/>
  <c r="J1184" i="1"/>
  <c r="P346" i="1"/>
  <c r="B346" i="1" s="1"/>
  <c r="R346" i="1"/>
  <c r="V1241" i="1"/>
  <c r="S1240" i="1"/>
  <c r="T1240" i="1" s="1"/>
  <c r="U1241" i="1"/>
  <c r="E1241" i="1"/>
  <c r="F1242" i="1" s="1"/>
  <c r="A1242" i="1"/>
  <c r="D1242" i="1" s="1"/>
  <c r="O1241" i="1"/>
  <c r="C1229" i="1" l="1"/>
  <c r="K1184" i="1"/>
  <c r="L1184" i="1" s="1"/>
  <c r="M1184" i="1" s="1"/>
  <c r="N1184" i="1" s="1"/>
  <c r="J1185" i="1"/>
  <c r="G1186" i="1"/>
  <c r="H1185" i="1"/>
  <c r="R347" i="1"/>
  <c r="P348" i="1" s="1"/>
  <c r="P347" i="1"/>
  <c r="B347" i="1" s="1"/>
  <c r="U1242" i="1"/>
  <c r="S1241" i="1"/>
  <c r="T1241" i="1" s="1"/>
  <c r="V1242" i="1"/>
  <c r="A1243" i="1"/>
  <c r="D1243" i="1" s="1"/>
  <c r="E1242" i="1"/>
  <c r="F1243" i="1" s="1"/>
  <c r="O1242" i="1"/>
  <c r="C1230" i="1" l="1"/>
  <c r="G1187" i="1"/>
  <c r="H1186" i="1"/>
  <c r="K1185" i="1"/>
  <c r="L1185" i="1" s="1"/>
  <c r="M1185" i="1" s="1"/>
  <c r="N1185" i="1" s="1"/>
  <c r="J1186" i="1"/>
  <c r="B348" i="1"/>
  <c r="R348" i="1"/>
  <c r="P349" i="1" s="1"/>
  <c r="B349" i="1" s="1"/>
  <c r="U1243" i="1"/>
  <c r="V1243" i="1"/>
  <c r="S1242" i="1"/>
  <c r="T1242" i="1" s="1"/>
  <c r="E1243" i="1"/>
  <c r="F1244" i="1" s="1"/>
  <c r="A1244" i="1"/>
  <c r="D1244" i="1" s="1"/>
  <c r="O1243" i="1"/>
  <c r="C1231" i="1" l="1"/>
  <c r="K1186" i="1"/>
  <c r="L1186" i="1" s="1"/>
  <c r="M1186" i="1" s="1"/>
  <c r="N1186" i="1" s="1"/>
  <c r="J1187" i="1"/>
  <c r="R349" i="1"/>
  <c r="P350" i="1" s="1"/>
  <c r="B350" i="1" s="1"/>
  <c r="G1188" i="1"/>
  <c r="H1187" i="1"/>
  <c r="E1244" i="1"/>
  <c r="F1245" i="1" s="1"/>
  <c r="O1244" i="1"/>
  <c r="A1245" i="1"/>
  <c r="D1245" i="1" s="1"/>
  <c r="S1243" i="1"/>
  <c r="T1243" i="1" s="1"/>
  <c r="V1244" i="1"/>
  <c r="U1244" i="1"/>
  <c r="C1232" i="1" l="1"/>
  <c r="R350" i="1"/>
  <c r="P351" i="1" s="1"/>
  <c r="B351" i="1" s="1"/>
  <c r="H1188" i="1"/>
  <c r="G1189" i="1"/>
  <c r="K1187" i="1"/>
  <c r="L1187" i="1" s="1"/>
  <c r="M1187" i="1" s="1"/>
  <c r="N1187" i="1" s="1"/>
  <c r="J1188" i="1"/>
  <c r="A1246" i="1"/>
  <c r="D1246" i="1" s="1"/>
  <c r="O1245" i="1"/>
  <c r="E1245" i="1"/>
  <c r="F1246" i="1" s="1"/>
  <c r="U1245" i="1"/>
  <c r="S1244" i="1"/>
  <c r="T1244" i="1" s="1"/>
  <c r="V1245" i="1"/>
  <c r="C1233" i="1" l="1"/>
  <c r="R351" i="1"/>
  <c r="R352" i="1" s="1"/>
  <c r="R353" i="1" s="1"/>
  <c r="G1190" i="1"/>
  <c r="H1189" i="1"/>
  <c r="K1188" i="1"/>
  <c r="L1188" i="1" s="1"/>
  <c r="M1188" i="1" s="1"/>
  <c r="N1188" i="1" s="1"/>
  <c r="J1189" i="1"/>
  <c r="S1245" i="1"/>
  <c r="T1245" i="1" s="1"/>
  <c r="V1246" i="1"/>
  <c r="U1246" i="1"/>
  <c r="O1246" i="1"/>
  <c r="A1247" i="1"/>
  <c r="D1247" i="1" s="1"/>
  <c r="E1246" i="1"/>
  <c r="F1247" i="1" s="1"/>
  <c r="C1234" i="1" l="1"/>
  <c r="P353" i="1"/>
  <c r="B353" i="1" s="1"/>
  <c r="P352" i="1"/>
  <c r="B352" i="1" s="1"/>
  <c r="K1189" i="1"/>
  <c r="L1189" i="1" s="1"/>
  <c r="M1189" i="1" s="1"/>
  <c r="N1189" i="1" s="1"/>
  <c r="J1190" i="1"/>
  <c r="H1190" i="1"/>
  <c r="G1191" i="1"/>
  <c r="E1247" i="1"/>
  <c r="F1248" i="1" s="1"/>
  <c r="O1247" i="1"/>
  <c r="A1248" i="1"/>
  <c r="D1248" i="1" s="1"/>
  <c r="S1246" i="1"/>
  <c r="T1246" i="1" s="1"/>
  <c r="U1247" i="1"/>
  <c r="V1247" i="1"/>
  <c r="R354" i="1"/>
  <c r="P354" i="1"/>
  <c r="C1235" i="1" l="1"/>
  <c r="H1191" i="1"/>
  <c r="G1192" i="1"/>
  <c r="K1190" i="1"/>
  <c r="L1190" i="1" s="1"/>
  <c r="M1190" i="1" s="1"/>
  <c r="N1190" i="1" s="1"/>
  <c r="J1191" i="1"/>
  <c r="O1248" i="1"/>
  <c r="A1249" i="1"/>
  <c r="D1249" i="1" s="1"/>
  <c r="E1248" i="1"/>
  <c r="F1249" i="1" s="1"/>
  <c r="U1248" i="1"/>
  <c r="V1248" i="1"/>
  <c r="S1247" i="1"/>
  <c r="T1247" i="1" s="1"/>
  <c r="B354" i="1"/>
  <c r="R355" i="1"/>
  <c r="P356" i="1" s="1"/>
  <c r="P355" i="1"/>
  <c r="B355" i="1" s="1"/>
  <c r="C1236" i="1" l="1"/>
  <c r="K1191" i="1"/>
  <c r="L1191" i="1" s="1"/>
  <c r="M1191" i="1" s="1"/>
  <c r="N1191" i="1" s="1"/>
  <c r="J1192" i="1"/>
  <c r="H1192" i="1"/>
  <c r="G1193" i="1"/>
  <c r="U1249" i="1"/>
  <c r="S1248" i="1"/>
  <c r="T1248" i="1" s="1"/>
  <c r="V1249" i="1"/>
  <c r="A1250" i="1"/>
  <c r="D1250" i="1" s="1"/>
  <c r="O1249" i="1"/>
  <c r="E1249" i="1"/>
  <c r="F1250" i="1" s="1"/>
  <c r="R356" i="1"/>
  <c r="P357" i="1" s="1"/>
  <c r="B357" i="1" s="1"/>
  <c r="B356" i="1"/>
  <c r="C1237" i="1" l="1"/>
  <c r="G1194" i="1"/>
  <c r="H1193" i="1"/>
  <c r="K1192" i="1"/>
  <c r="L1192" i="1" s="1"/>
  <c r="M1192" i="1" s="1"/>
  <c r="N1192" i="1" s="1"/>
  <c r="J1193" i="1"/>
  <c r="E1250" i="1"/>
  <c r="F1251" i="1" s="1"/>
  <c r="O1250" i="1"/>
  <c r="A1251" i="1"/>
  <c r="D1251" i="1" s="1"/>
  <c r="V1250" i="1"/>
  <c r="U1250" i="1"/>
  <c r="S1249" i="1"/>
  <c r="T1249" i="1" s="1"/>
  <c r="R357" i="1"/>
  <c r="R358" i="1" s="1"/>
  <c r="C1238" i="1" l="1"/>
  <c r="G1195" i="1"/>
  <c r="H1194" i="1"/>
  <c r="K1193" i="1"/>
  <c r="L1193" i="1" s="1"/>
  <c r="M1193" i="1" s="1"/>
  <c r="N1193" i="1" s="1"/>
  <c r="J1194" i="1"/>
  <c r="A1252" i="1"/>
  <c r="D1252" i="1" s="1"/>
  <c r="O1251" i="1"/>
  <c r="E1251" i="1"/>
  <c r="F1252" i="1" s="1"/>
  <c r="V1251" i="1"/>
  <c r="S1250" i="1"/>
  <c r="T1250" i="1" s="1"/>
  <c r="U1251" i="1"/>
  <c r="P358" i="1"/>
  <c r="B358" i="1" s="1"/>
  <c r="R359" i="1"/>
  <c r="P359" i="1"/>
  <c r="C1239" i="1" l="1"/>
  <c r="K1194" i="1"/>
  <c r="L1194" i="1" s="1"/>
  <c r="M1194" i="1" s="1"/>
  <c r="N1194" i="1" s="1"/>
  <c r="J1195" i="1"/>
  <c r="H1195" i="1"/>
  <c r="G1196" i="1"/>
  <c r="E1252" i="1"/>
  <c r="F1253" i="1" s="1"/>
  <c r="A1253" i="1"/>
  <c r="D1253" i="1" s="1"/>
  <c r="O1252" i="1"/>
  <c r="U1252" i="1"/>
  <c r="S1251" i="1"/>
  <c r="T1251" i="1" s="1"/>
  <c r="V1252" i="1"/>
  <c r="B359" i="1"/>
  <c r="R360" i="1"/>
  <c r="P360" i="1"/>
  <c r="B360" i="1" s="1"/>
  <c r="C1240" i="1" l="1"/>
  <c r="G1197" i="1"/>
  <c r="H1196" i="1"/>
  <c r="K1195" i="1"/>
  <c r="L1195" i="1" s="1"/>
  <c r="M1195" i="1" s="1"/>
  <c r="N1195" i="1" s="1"/>
  <c r="J1196" i="1"/>
  <c r="V1253" i="1"/>
  <c r="U1253" i="1"/>
  <c r="S1252" i="1"/>
  <c r="T1252" i="1" s="1"/>
  <c r="O1253" i="1"/>
  <c r="A1254" i="1"/>
  <c r="D1254" i="1" s="1"/>
  <c r="E1253" i="1"/>
  <c r="F1254" i="1" s="1"/>
  <c r="P361" i="1"/>
  <c r="R361" i="1" s="1"/>
  <c r="C1241" i="1" l="1"/>
  <c r="K1196" i="1"/>
  <c r="L1196" i="1" s="1"/>
  <c r="M1196" i="1" s="1"/>
  <c r="N1196" i="1" s="1"/>
  <c r="J1197" i="1"/>
  <c r="G1198" i="1"/>
  <c r="H1197" i="1"/>
  <c r="E1254" i="1"/>
  <c r="F1255" i="1" s="1"/>
  <c r="O1254" i="1"/>
  <c r="A1255" i="1"/>
  <c r="D1255" i="1" s="1"/>
  <c r="U1254" i="1"/>
  <c r="S1253" i="1"/>
  <c r="T1253" i="1" s="1"/>
  <c r="V1254" i="1"/>
  <c r="B361" i="1"/>
  <c r="R362" i="1"/>
  <c r="P362" i="1"/>
  <c r="B362" i="1" s="1"/>
  <c r="C1242" i="1" l="1"/>
  <c r="H1198" i="1"/>
  <c r="G1199" i="1"/>
  <c r="K1197" i="1"/>
  <c r="L1197" i="1" s="1"/>
  <c r="M1197" i="1" s="1"/>
  <c r="N1197" i="1" s="1"/>
  <c r="J1198" i="1"/>
  <c r="U1255" i="1"/>
  <c r="S1254" i="1"/>
  <c r="T1254" i="1" s="1"/>
  <c r="V1255" i="1"/>
  <c r="A1256" i="1"/>
  <c r="D1256" i="1" s="1"/>
  <c r="O1255" i="1"/>
  <c r="E1255" i="1"/>
  <c r="F1256" i="1" s="1"/>
  <c r="R363" i="1"/>
  <c r="P363" i="1"/>
  <c r="C1243" i="1" l="1"/>
  <c r="K1198" i="1"/>
  <c r="L1198" i="1" s="1"/>
  <c r="M1198" i="1" s="1"/>
  <c r="N1198" i="1" s="1"/>
  <c r="J1199" i="1"/>
  <c r="H1199" i="1"/>
  <c r="G1200" i="1"/>
  <c r="V1256" i="1"/>
  <c r="U1256" i="1"/>
  <c r="S1255" i="1"/>
  <c r="T1255" i="1" s="1"/>
  <c r="A1257" i="1"/>
  <c r="D1257" i="1" s="1"/>
  <c r="E1256" i="1"/>
  <c r="F1257" i="1" s="1"/>
  <c r="O1256" i="1"/>
  <c r="B363" i="1"/>
  <c r="R364" i="1"/>
  <c r="P364" i="1"/>
  <c r="B364" i="1" s="1"/>
  <c r="C1244" i="1" l="1"/>
  <c r="H1200" i="1"/>
  <c r="G1201" i="1"/>
  <c r="K1199" i="1"/>
  <c r="L1199" i="1" s="1"/>
  <c r="M1199" i="1" s="1"/>
  <c r="N1199" i="1" s="1"/>
  <c r="J1200" i="1"/>
  <c r="A1258" i="1"/>
  <c r="D1258" i="1" s="1"/>
  <c r="O1257" i="1"/>
  <c r="E1257" i="1"/>
  <c r="F1258" i="1" s="1"/>
  <c r="U1257" i="1"/>
  <c r="V1257" i="1"/>
  <c r="S1256" i="1"/>
  <c r="T1256" i="1" s="1"/>
  <c r="R365" i="1"/>
  <c r="P365" i="1"/>
  <c r="B365" i="1" s="1"/>
  <c r="C1245" i="1" l="1"/>
  <c r="K1200" i="1"/>
  <c r="L1200" i="1" s="1"/>
  <c r="M1200" i="1" s="1"/>
  <c r="N1200" i="1" s="1"/>
  <c r="J1201" i="1"/>
  <c r="G1202" i="1"/>
  <c r="H1201" i="1"/>
  <c r="S1257" i="1"/>
  <c r="T1257" i="1" s="1"/>
  <c r="V1258" i="1"/>
  <c r="U1258" i="1"/>
  <c r="E1258" i="1"/>
  <c r="F1259" i="1" s="1"/>
  <c r="O1258" i="1"/>
  <c r="A1259" i="1"/>
  <c r="D1259" i="1" s="1"/>
  <c r="R366" i="1"/>
  <c r="P366" i="1"/>
  <c r="C1246" i="1" l="1"/>
  <c r="H1202" i="1"/>
  <c r="G1203" i="1"/>
  <c r="K1201" i="1"/>
  <c r="L1201" i="1" s="1"/>
  <c r="M1201" i="1" s="1"/>
  <c r="N1201" i="1" s="1"/>
  <c r="J1202" i="1"/>
  <c r="V1259" i="1"/>
  <c r="U1259" i="1"/>
  <c r="S1258" i="1"/>
  <c r="T1258" i="1" s="1"/>
  <c r="A1260" i="1"/>
  <c r="D1260" i="1" s="1"/>
  <c r="E1259" i="1"/>
  <c r="F1260" i="1" s="1"/>
  <c r="O1259" i="1"/>
  <c r="B366" i="1"/>
  <c r="R367" i="1"/>
  <c r="P367" i="1"/>
  <c r="B367" i="1" s="1"/>
  <c r="C1247" i="1" l="1"/>
  <c r="G1204" i="1"/>
  <c r="H1203" i="1"/>
  <c r="K1202" i="1"/>
  <c r="L1202" i="1" s="1"/>
  <c r="M1202" i="1" s="1"/>
  <c r="N1202" i="1" s="1"/>
  <c r="J1203" i="1"/>
  <c r="U1260" i="1"/>
  <c r="S1259" i="1"/>
  <c r="T1259" i="1" s="1"/>
  <c r="V1260" i="1"/>
  <c r="A1261" i="1"/>
  <c r="D1261" i="1" s="1"/>
  <c r="O1260" i="1"/>
  <c r="E1260" i="1"/>
  <c r="F1261" i="1" s="1"/>
  <c r="R368" i="1"/>
  <c r="P368" i="1"/>
  <c r="C1248" i="1" l="1"/>
  <c r="K1203" i="1"/>
  <c r="L1203" i="1" s="1"/>
  <c r="M1203" i="1" s="1"/>
  <c r="N1203" i="1" s="1"/>
  <c r="J1204" i="1"/>
  <c r="H1204" i="1"/>
  <c r="G1205" i="1"/>
  <c r="S1260" i="1"/>
  <c r="T1260" i="1" s="1"/>
  <c r="U1261" i="1"/>
  <c r="V1261" i="1"/>
  <c r="A1262" i="1"/>
  <c r="D1262" i="1" s="1"/>
  <c r="O1261" i="1"/>
  <c r="E1261" i="1"/>
  <c r="F1262" i="1" s="1"/>
  <c r="B368" i="1"/>
  <c r="P369" i="1"/>
  <c r="B369" i="1" s="1"/>
  <c r="C1249" i="1" l="1"/>
  <c r="G1206" i="1"/>
  <c r="H1205" i="1"/>
  <c r="K1204" i="1"/>
  <c r="L1204" i="1" s="1"/>
  <c r="M1204" i="1" s="1"/>
  <c r="N1204" i="1" s="1"/>
  <c r="J1205" i="1"/>
  <c r="U1262" i="1"/>
  <c r="S1261" i="1"/>
  <c r="T1261" i="1" s="1"/>
  <c r="V1262" i="1"/>
  <c r="O1262" i="1"/>
  <c r="A1263" i="1"/>
  <c r="D1263" i="1" s="1"/>
  <c r="E1262" i="1"/>
  <c r="F1263" i="1" s="1"/>
  <c r="R369" i="1"/>
  <c r="R370" i="1" s="1"/>
  <c r="C1250" i="1" l="1"/>
  <c r="K1205" i="1"/>
  <c r="L1205" i="1" s="1"/>
  <c r="M1205" i="1" s="1"/>
  <c r="N1205" i="1" s="1"/>
  <c r="J1206" i="1"/>
  <c r="G1207" i="1"/>
  <c r="H1206" i="1"/>
  <c r="U1263" i="1"/>
  <c r="V1263" i="1"/>
  <c r="S1262" i="1"/>
  <c r="T1262" i="1" s="1"/>
  <c r="O1263" i="1"/>
  <c r="A1264" i="1"/>
  <c r="D1264" i="1" s="1"/>
  <c r="E1263" i="1"/>
  <c r="F1264" i="1" s="1"/>
  <c r="P370" i="1"/>
  <c r="B370" i="1" s="1"/>
  <c r="R371" i="1"/>
  <c r="P371" i="1"/>
  <c r="B371" i="1" s="1"/>
  <c r="C1251" i="1" l="1"/>
  <c r="H1207" i="1"/>
  <c r="G1208" i="1"/>
  <c r="K1206" i="1"/>
  <c r="L1206" i="1" s="1"/>
  <c r="M1206" i="1" s="1"/>
  <c r="N1206" i="1" s="1"/>
  <c r="J1207" i="1"/>
  <c r="E1264" i="1"/>
  <c r="F1265" i="1" s="1"/>
  <c r="O1264" i="1"/>
  <c r="A1265" i="1"/>
  <c r="D1265" i="1" s="1"/>
  <c r="S1263" i="1"/>
  <c r="T1263" i="1" s="1"/>
  <c r="U1264" i="1"/>
  <c r="V1264" i="1"/>
  <c r="R372" i="1"/>
  <c r="P372" i="1"/>
  <c r="B372" i="1" s="1"/>
  <c r="C1252" i="1" l="1"/>
  <c r="K1207" i="1"/>
  <c r="L1207" i="1" s="1"/>
  <c r="M1207" i="1" s="1"/>
  <c r="N1207" i="1" s="1"/>
  <c r="J1208" i="1"/>
  <c r="H1208" i="1"/>
  <c r="G1209" i="1"/>
  <c r="A1266" i="1"/>
  <c r="D1266" i="1" s="1"/>
  <c r="O1265" i="1"/>
  <c r="E1265" i="1"/>
  <c r="F1266" i="1" s="1"/>
  <c r="S1264" i="1"/>
  <c r="T1264" i="1" s="1"/>
  <c r="U1265" i="1"/>
  <c r="V1265" i="1"/>
  <c r="R373" i="1"/>
  <c r="P373" i="1"/>
  <c r="C1253" i="1" l="1"/>
  <c r="H1209" i="1"/>
  <c r="G1210" i="1"/>
  <c r="K1208" i="1"/>
  <c r="L1208" i="1" s="1"/>
  <c r="M1208" i="1" s="1"/>
  <c r="N1208" i="1" s="1"/>
  <c r="J1209" i="1"/>
  <c r="S1265" i="1"/>
  <c r="T1265" i="1" s="1"/>
  <c r="V1266" i="1"/>
  <c r="U1266" i="1"/>
  <c r="O1266" i="1"/>
  <c r="E1266" i="1"/>
  <c r="F1267" i="1" s="1"/>
  <c r="A1267" i="1"/>
  <c r="D1267" i="1" s="1"/>
  <c r="B373" i="1"/>
  <c r="R374" i="1"/>
  <c r="P374" i="1"/>
  <c r="B374" i="1" s="1"/>
  <c r="C1254" i="1" l="1"/>
  <c r="K1209" i="1"/>
  <c r="L1209" i="1" s="1"/>
  <c r="M1209" i="1" s="1"/>
  <c r="N1209" i="1" s="1"/>
  <c r="J1210" i="1"/>
  <c r="G1211" i="1"/>
  <c r="H1210" i="1"/>
  <c r="S1266" i="1"/>
  <c r="T1266" i="1" s="1"/>
  <c r="V1267" i="1"/>
  <c r="U1267" i="1"/>
  <c r="A1268" i="1"/>
  <c r="D1268" i="1" s="1"/>
  <c r="O1267" i="1"/>
  <c r="E1267" i="1"/>
  <c r="F1268" i="1" s="1"/>
  <c r="R375" i="1"/>
  <c r="P375" i="1"/>
  <c r="C1255" i="1" l="1"/>
  <c r="H1211" i="1"/>
  <c r="G1212" i="1"/>
  <c r="K1210" i="1"/>
  <c r="L1210" i="1" s="1"/>
  <c r="M1210" i="1" s="1"/>
  <c r="N1210" i="1" s="1"/>
  <c r="J1211" i="1"/>
  <c r="A1269" i="1"/>
  <c r="D1269" i="1" s="1"/>
  <c r="E1268" i="1"/>
  <c r="F1269" i="1" s="1"/>
  <c r="O1268" i="1"/>
  <c r="U1268" i="1"/>
  <c r="S1267" i="1"/>
  <c r="T1267" i="1" s="1"/>
  <c r="V1268" i="1"/>
  <c r="B375" i="1"/>
  <c r="P376" i="1"/>
  <c r="B376" i="1" s="1"/>
  <c r="C1256" i="1" l="1"/>
  <c r="K1211" i="1"/>
  <c r="L1211" i="1" s="1"/>
  <c r="M1211" i="1" s="1"/>
  <c r="N1211" i="1" s="1"/>
  <c r="J1212" i="1"/>
  <c r="H1212" i="1"/>
  <c r="G1213" i="1"/>
  <c r="R376" i="1"/>
  <c r="P377" i="1" s="1"/>
  <c r="V1269" i="1"/>
  <c r="S1268" i="1"/>
  <c r="T1268" i="1" s="1"/>
  <c r="U1269" i="1"/>
  <c r="E1269" i="1"/>
  <c r="F1270" i="1" s="1"/>
  <c r="O1269" i="1"/>
  <c r="A1270" i="1"/>
  <c r="D1270" i="1" s="1"/>
  <c r="C1257" i="1" l="1"/>
  <c r="H1213" i="1"/>
  <c r="G1214" i="1"/>
  <c r="K1212" i="1"/>
  <c r="L1212" i="1" s="1"/>
  <c r="M1212" i="1" s="1"/>
  <c r="N1212" i="1" s="1"/>
  <c r="J1213" i="1"/>
  <c r="O1270" i="1"/>
  <c r="E1270" i="1"/>
  <c r="F1271" i="1" s="1"/>
  <c r="A1271" i="1"/>
  <c r="D1271" i="1" s="1"/>
  <c r="V1270" i="1"/>
  <c r="U1270" i="1"/>
  <c r="S1269" i="1"/>
  <c r="T1269" i="1" s="1"/>
  <c r="R377" i="1"/>
  <c r="B377" i="1"/>
  <c r="C1258" i="1" l="1"/>
  <c r="K1213" i="1"/>
  <c r="L1213" i="1" s="1"/>
  <c r="M1213" i="1" s="1"/>
  <c r="N1213" i="1" s="1"/>
  <c r="J1214" i="1"/>
  <c r="H1214" i="1"/>
  <c r="G1215" i="1"/>
  <c r="E1271" i="1"/>
  <c r="F1272" i="1" s="1"/>
  <c r="O1271" i="1"/>
  <c r="A1272" i="1"/>
  <c r="D1272" i="1" s="1"/>
  <c r="V1271" i="1"/>
  <c r="S1270" i="1"/>
  <c r="T1270" i="1" s="1"/>
  <c r="U1271" i="1"/>
  <c r="P378" i="1"/>
  <c r="C1259" i="1" l="1"/>
  <c r="B378" i="1"/>
  <c r="H1215" i="1"/>
  <c r="G1216" i="1"/>
  <c r="K1214" i="1"/>
  <c r="L1214" i="1" s="1"/>
  <c r="M1214" i="1" s="1"/>
  <c r="N1214" i="1" s="1"/>
  <c r="J1215" i="1"/>
  <c r="R378" i="1"/>
  <c r="E1272" i="1"/>
  <c r="F1273" i="1" s="1"/>
  <c r="O1272" i="1"/>
  <c r="A1273" i="1"/>
  <c r="D1273" i="1" s="1"/>
  <c r="U1272" i="1"/>
  <c r="S1271" i="1"/>
  <c r="T1271" i="1" s="1"/>
  <c r="V1272" i="1"/>
  <c r="C1260" i="1" l="1"/>
  <c r="K1215" i="1"/>
  <c r="L1215" i="1" s="1"/>
  <c r="M1215" i="1" s="1"/>
  <c r="N1215" i="1" s="1"/>
  <c r="J1216" i="1"/>
  <c r="H1216" i="1"/>
  <c r="G1217" i="1"/>
  <c r="R379" i="1"/>
  <c r="P379" i="1"/>
  <c r="B379" i="1" s="1"/>
  <c r="V1273" i="1"/>
  <c r="S1272" i="1"/>
  <c r="T1272" i="1" s="1"/>
  <c r="U1273" i="1"/>
  <c r="E1273" i="1"/>
  <c r="F1274" i="1" s="1"/>
  <c r="A1274" i="1"/>
  <c r="D1274" i="1" s="1"/>
  <c r="O1273" i="1"/>
  <c r="C1261" i="1" l="1"/>
  <c r="H1217" i="1"/>
  <c r="G1218" i="1"/>
  <c r="K1216" i="1"/>
  <c r="L1216" i="1" s="1"/>
  <c r="M1216" i="1" s="1"/>
  <c r="N1216" i="1" s="1"/>
  <c r="J1217" i="1"/>
  <c r="R380" i="1"/>
  <c r="P380" i="1"/>
  <c r="B380" i="1" s="1"/>
  <c r="S1273" i="1"/>
  <c r="T1273" i="1" s="1"/>
  <c r="V1274" i="1"/>
  <c r="U1274" i="1"/>
  <c r="O1274" i="1"/>
  <c r="E1274" i="1"/>
  <c r="F1275" i="1" s="1"/>
  <c r="A1275" i="1"/>
  <c r="D1275" i="1" s="1"/>
  <c r="C1262" i="1" l="1"/>
  <c r="K1217" i="1"/>
  <c r="L1217" i="1" s="1"/>
  <c r="M1217" i="1" s="1"/>
  <c r="N1217" i="1" s="1"/>
  <c r="J1218" i="1"/>
  <c r="H1218" i="1"/>
  <c r="G1219" i="1"/>
  <c r="R381" i="1"/>
  <c r="P381" i="1"/>
  <c r="B381" i="1" s="1"/>
  <c r="A1276" i="1"/>
  <c r="E1275" i="1"/>
  <c r="F1276" i="1" s="1"/>
  <c r="O1275" i="1"/>
  <c r="U1275" i="1"/>
  <c r="V1275" i="1"/>
  <c r="S1274" i="1"/>
  <c r="T1274" i="1" s="1"/>
  <c r="A1277" i="1" l="1"/>
  <c r="D1276" i="1"/>
  <c r="E1276" i="1" s="1"/>
  <c r="C1263" i="1"/>
  <c r="H1219" i="1"/>
  <c r="G1220" i="1"/>
  <c r="K1218" i="1"/>
  <c r="L1218" i="1" s="1"/>
  <c r="M1218" i="1" s="1"/>
  <c r="N1218" i="1" s="1"/>
  <c r="J1219" i="1"/>
  <c r="R382" i="1"/>
  <c r="P382" i="1"/>
  <c r="B382" i="1" s="1"/>
  <c r="S1275" i="1"/>
  <c r="T1275" i="1" s="1"/>
  <c r="V1276" i="1"/>
  <c r="U1276" i="1"/>
  <c r="O1276" i="1"/>
  <c r="A1278" i="1" l="1"/>
  <c r="D1277" i="1"/>
  <c r="E1277" i="1" s="1"/>
  <c r="O1277" i="1"/>
  <c r="S1277" i="1" s="1"/>
  <c r="T1277" i="1" s="1"/>
  <c r="C1264" i="1"/>
  <c r="K1219" i="1"/>
  <c r="L1219" i="1" s="1"/>
  <c r="M1219" i="1" s="1"/>
  <c r="N1219" i="1" s="1"/>
  <c r="J1220" i="1"/>
  <c r="H1220" i="1"/>
  <c r="G1221" i="1"/>
  <c r="S1276" i="1"/>
  <c r="T1276" i="1" s="1"/>
  <c r="V1277" i="1"/>
  <c r="U1277" i="1"/>
  <c r="U1278" i="1" s="1"/>
  <c r="F1278" i="1"/>
  <c r="F1277" i="1"/>
  <c r="P383" i="1"/>
  <c r="B383" i="1" s="1"/>
  <c r="R383" i="1"/>
  <c r="V1278" i="1" l="1"/>
  <c r="A1279" i="1"/>
  <c r="D1278" i="1"/>
  <c r="E1278" i="1" s="1"/>
  <c r="O1278" i="1"/>
  <c r="S1278" i="1" s="1"/>
  <c r="T1278" i="1" s="1"/>
  <c r="C1265" i="1"/>
  <c r="H1221" i="1"/>
  <c r="G1222" i="1"/>
  <c r="K1220" i="1"/>
  <c r="L1220" i="1" s="1"/>
  <c r="M1220" i="1" s="1"/>
  <c r="N1220" i="1" s="1"/>
  <c r="J1221" i="1"/>
  <c r="P384" i="1"/>
  <c r="B384" i="1" s="1"/>
  <c r="R384" i="1"/>
  <c r="F1279" i="1" l="1"/>
  <c r="A1280" i="1"/>
  <c r="D1279" i="1"/>
  <c r="E1279" i="1" s="1"/>
  <c r="O1279" i="1"/>
  <c r="S1279" i="1" s="1"/>
  <c r="T1279" i="1" s="1"/>
  <c r="V1279" i="1"/>
  <c r="U1279" i="1"/>
  <c r="C1266" i="1"/>
  <c r="K1221" i="1"/>
  <c r="L1221" i="1" s="1"/>
  <c r="M1221" i="1" s="1"/>
  <c r="N1221" i="1" s="1"/>
  <c r="J1222" i="1"/>
  <c r="G1223" i="1"/>
  <c r="H1222" i="1"/>
  <c r="R385" i="1"/>
  <c r="P385" i="1"/>
  <c r="B385" i="1" s="1"/>
  <c r="A1281" i="1" l="1"/>
  <c r="D1280" i="1"/>
  <c r="E1280" i="1" s="1"/>
  <c r="O1280" i="1"/>
  <c r="S1280" i="1" s="1"/>
  <c r="T1280" i="1" s="1"/>
  <c r="U1280" i="1"/>
  <c r="U1281" i="1" s="1"/>
  <c r="F1280" i="1"/>
  <c r="F1281" i="1"/>
  <c r="V1280" i="1"/>
  <c r="V1281" i="1" s="1"/>
  <c r="C1267" i="1"/>
  <c r="H1223" i="1"/>
  <c r="G1224" i="1"/>
  <c r="K1222" i="1"/>
  <c r="L1222" i="1" s="1"/>
  <c r="M1222" i="1" s="1"/>
  <c r="N1222" i="1" s="1"/>
  <c r="J1223" i="1"/>
  <c r="R386" i="1"/>
  <c r="P386" i="1"/>
  <c r="B386" i="1" s="1"/>
  <c r="A1282" i="1" l="1"/>
  <c r="D1281" i="1"/>
  <c r="E1281" i="1" s="1"/>
  <c r="O1281" i="1"/>
  <c r="S1281" i="1" s="1"/>
  <c r="T1281" i="1" s="1"/>
  <c r="U1282" i="1"/>
  <c r="C1268" i="1"/>
  <c r="K1223" i="1"/>
  <c r="L1223" i="1" s="1"/>
  <c r="M1223" i="1" s="1"/>
  <c r="N1223" i="1" s="1"/>
  <c r="J1224" i="1"/>
  <c r="H1224" i="1"/>
  <c r="G1225" i="1"/>
  <c r="P387" i="1"/>
  <c r="B387" i="1" s="1"/>
  <c r="R387" i="1"/>
  <c r="V1282" i="1" l="1"/>
  <c r="F1282" i="1"/>
  <c r="A1283" i="1"/>
  <c r="D1282" i="1"/>
  <c r="E1282" i="1" s="1"/>
  <c r="O1282" i="1"/>
  <c r="S1282" i="1" s="1"/>
  <c r="T1282" i="1" s="1"/>
  <c r="C1269" i="1"/>
  <c r="G1226" i="1"/>
  <c r="H1225" i="1"/>
  <c r="K1224" i="1"/>
  <c r="L1224" i="1" s="1"/>
  <c r="M1224" i="1" s="1"/>
  <c r="N1224" i="1" s="1"/>
  <c r="J1225" i="1"/>
  <c r="R388" i="1"/>
  <c r="P388" i="1"/>
  <c r="B388" i="1" s="1"/>
  <c r="F1283" i="1" l="1"/>
  <c r="A1284" i="1"/>
  <c r="D1283" i="1"/>
  <c r="E1283" i="1" s="1"/>
  <c r="O1283" i="1"/>
  <c r="S1283" i="1" s="1"/>
  <c r="T1283" i="1" s="1"/>
  <c r="U1283" i="1"/>
  <c r="V1283" i="1"/>
  <c r="C1270" i="1"/>
  <c r="K1225" i="1"/>
  <c r="L1225" i="1" s="1"/>
  <c r="M1225" i="1" s="1"/>
  <c r="N1225" i="1" s="1"/>
  <c r="J1226" i="1"/>
  <c r="H1226" i="1"/>
  <c r="G1227" i="1"/>
  <c r="R389" i="1"/>
  <c r="P389" i="1"/>
  <c r="B389" i="1" s="1"/>
  <c r="V1284" i="1" l="1"/>
  <c r="U1284" i="1"/>
  <c r="A1285" i="1"/>
  <c r="D1284" i="1"/>
  <c r="E1284" i="1" s="1"/>
  <c r="O1284" i="1"/>
  <c r="S1284" i="1" s="1"/>
  <c r="T1284" i="1" s="1"/>
  <c r="F1284" i="1"/>
  <c r="F1285" i="1"/>
  <c r="C1271" i="1"/>
  <c r="H1227" i="1"/>
  <c r="G1228" i="1"/>
  <c r="K1226" i="1"/>
  <c r="L1226" i="1" s="1"/>
  <c r="M1226" i="1" s="1"/>
  <c r="N1226" i="1" s="1"/>
  <c r="J1227" i="1"/>
  <c r="R390" i="1"/>
  <c r="P391" i="1" s="1"/>
  <c r="P390" i="1"/>
  <c r="B390" i="1" s="1"/>
  <c r="D1285" i="1" l="1"/>
  <c r="E1285" i="1" s="1"/>
  <c r="F1286" i="1" s="1"/>
  <c r="A1286" i="1"/>
  <c r="O1285" i="1"/>
  <c r="S1285" i="1" s="1"/>
  <c r="T1285" i="1" s="1"/>
  <c r="U1285" i="1"/>
  <c r="V1285" i="1"/>
  <c r="C1272" i="1"/>
  <c r="R391" i="1"/>
  <c r="R392" i="1" s="1"/>
  <c r="B391" i="1"/>
  <c r="K1227" i="1"/>
  <c r="L1227" i="1" s="1"/>
  <c r="M1227" i="1" s="1"/>
  <c r="N1227" i="1" s="1"/>
  <c r="J1228" i="1"/>
  <c r="H1228" i="1"/>
  <c r="G1229" i="1"/>
  <c r="D1286" i="1" l="1"/>
  <c r="E1286" i="1" s="1"/>
  <c r="F1287" i="1" s="1"/>
  <c r="A1287" i="1"/>
  <c r="O1286" i="1"/>
  <c r="S1286" i="1" s="1"/>
  <c r="T1286" i="1" s="1"/>
  <c r="V1286" i="1"/>
  <c r="U1286" i="1"/>
  <c r="C1273" i="1"/>
  <c r="P392" i="1"/>
  <c r="B392" i="1" s="1"/>
  <c r="H1229" i="1"/>
  <c r="G1230" i="1"/>
  <c r="K1228" i="1"/>
  <c r="L1228" i="1" s="1"/>
  <c r="M1228" i="1" s="1"/>
  <c r="N1228" i="1" s="1"/>
  <c r="J1229" i="1"/>
  <c r="P393" i="1"/>
  <c r="B393" i="1" s="1"/>
  <c r="R393" i="1"/>
  <c r="U1287" i="1" l="1"/>
  <c r="V1287" i="1"/>
  <c r="D1287" i="1"/>
  <c r="E1287" i="1" s="1"/>
  <c r="F1288" i="1" s="1"/>
  <c r="A1288" i="1"/>
  <c r="O1287" i="1"/>
  <c r="S1287" i="1" s="1"/>
  <c r="T1287" i="1" s="1"/>
  <c r="C1274" i="1"/>
  <c r="K1229" i="1"/>
  <c r="L1229" i="1" s="1"/>
  <c r="M1229" i="1" s="1"/>
  <c r="N1229" i="1" s="1"/>
  <c r="J1230" i="1"/>
  <c r="H1230" i="1"/>
  <c r="G1231" i="1"/>
  <c r="R394" i="1"/>
  <c r="P394" i="1"/>
  <c r="B394" i="1" s="1"/>
  <c r="D1288" i="1" l="1"/>
  <c r="E1288" i="1" s="1"/>
  <c r="F1289" i="1" s="1"/>
  <c r="A1289" i="1"/>
  <c r="O1288" i="1"/>
  <c r="S1288" i="1" s="1"/>
  <c r="T1288" i="1" s="1"/>
  <c r="V1288" i="1"/>
  <c r="U1288" i="1"/>
  <c r="U1289" i="1" s="1"/>
  <c r="C1275" i="1"/>
  <c r="H1231" i="1"/>
  <c r="G1232" i="1"/>
  <c r="K1230" i="1"/>
  <c r="L1230" i="1" s="1"/>
  <c r="M1230" i="1" s="1"/>
  <c r="N1230" i="1" s="1"/>
  <c r="J1231" i="1"/>
  <c r="R395" i="1"/>
  <c r="P395" i="1"/>
  <c r="B395" i="1" s="1"/>
  <c r="V1289" i="1" l="1"/>
  <c r="D1289" i="1"/>
  <c r="E1289" i="1" s="1"/>
  <c r="F1290" i="1" s="1"/>
  <c r="A1290" i="1"/>
  <c r="O1289" i="1"/>
  <c r="S1289" i="1" s="1"/>
  <c r="T1289" i="1" s="1"/>
  <c r="C1276" i="1"/>
  <c r="K1231" i="1"/>
  <c r="L1231" i="1" s="1"/>
  <c r="M1231" i="1" s="1"/>
  <c r="N1231" i="1" s="1"/>
  <c r="J1232" i="1"/>
  <c r="H1232" i="1"/>
  <c r="G1233" i="1"/>
  <c r="R396" i="1"/>
  <c r="P396" i="1"/>
  <c r="B396" i="1" s="1"/>
  <c r="U1290" i="1" l="1"/>
  <c r="V1290" i="1"/>
  <c r="D1290" i="1"/>
  <c r="E1290" i="1" s="1"/>
  <c r="F1291" i="1" s="1"/>
  <c r="A1291" i="1"/>
  <c r="O1290" i="1"/>
  <c r="S1290" i="1" s="1"/>
  <c r="T1290" i="1" s="1"/>
  <c r="C1277" i="1"/>
  <c r="H1233" i="1"/>
  <c r="G1234" i="1"/>
  <c r="K1232" i="1"/>
  <c r="L1232" i="1" s="1"/>
  <c r="M1232" i="1" s="1"/>
  <c r="N1232" i="1" s="1"/>
  <c r="J1233" i="1"/>
  <c r="R397" i="1"/>
  <c r="P397" i="1"/>
  <c r="B397" i="1" s="1"/>
  <c r="D1291" i="1" l="1"/>
  <c r="E1291" i="1" s="1"/>
  <c r="F1292" i="1" s="1"/>
  <c r="A1292" i="1"/>
  <c r="O1291" i="1"/>
  <c r="S1291" i="1" s="1"/>
  <c r="T1291" i="1" s="1"/>
  <c r="V1291" i="1"/>
  <c r="U1291" i="1"/>
  <c r="U1292" i="1" s="1"/>
  <c r="C1278" i="1"/>
  <c r="K1233" i="1"/>
  <c r="L1233" i="1" s="1"/>
  <c r="M1233" i="1" s="1"/>
  <c r="N1233" i="1" s="1"/>
  <c r="J1234" i="1"/>
  <c r="H1234" i="1"/>
  <c r="G1235" i="1"/>
  <c r="R398" i="1"/>
  <c r="P398" i="1"/>
  <c r="B398" i="1" s="1"/>
  <c r="V1292" i="1" l="1"/>
  <c r="D1292" i="1"/>
  <c r="E1292" i="1" s="1"/>
  <c r="F1293" i="1" s="1"/>
  <c r="A1293" i="1"/>
  <c r="O1292" i="1"/>
  <c r="S1292" i="1" s="1"/>
  <c r="T1292" i="1" s="1"/>
  <c r="C1279" i="1"/>
  <c r="G1236" i="1"/>
  <c r="H1235" i="1"/>
  <c r="K1234" i="1"/>
  <c r="L1234" i="1" s="1"/>
  <c r="M1234" i="1" s="1"/>
  <c r="N1234" i="1" s="1"/>
  <c r="J1235" i="1"/>
  <c r="R399" i="1"/>
  <c r="P399" i="1"/>
  <c r="B399" i="1" s="1"/>
  <c r="D1293" i="1" l="1"/>
  <c r="E1293" i="1" s="1"/>
  <c r="F1294" i="1" s="1"/>
  <c r="A1294" i="1"/>
  <c r="O1293" i="1"/>
  <c r="S1293" i="1" s="1"/>
  <c r="T1293" i="1" s="1"/>
  <c r="V1293" i="1"/>
  <c r="U1293" i="1"/>
  <c r="U1294" i="1" s="1"/>
  <c r="C1280" i="1"/>
  <c r="K1235" i="1"/>
  <c r="L1235" i="1" s="1"/>
  <c r="M1235" i="1" s="1"/>
  <c r="N1235" i="1" s="1"/>
  <c r="J1236" i="1"/>
  <c r="H1236" i="1"/>
  <c r="G1237" i="1"/>
  <c r="R400" i="1"/>
  <c r="P400" i="1"/>
  <c r="B400" i="1" s="1"/>
  <c r="V1294" i="1" l="1"/>
  <c r="D1294" i="1"/>
  <c r="E1294" i="1" s="1"/>
  <c r="F1295" i="1" s="1"/>
  <c r="A1295" i="1"/>
  <c r="O1294" i="1"/>
  <c r="S1294" i="1" s="1"/>
  <c r="T1294" i="1" s="1"/>
  <c r="C1281" i="1"/>
  <c r="H1237" i="1"/>
  <c r="G1238" i="1"/>
  <c r="K1236" i="1"/>
  <c r="L1236" i="1" s="1"/>
  <c r="M1236" i="1" s="1"/>
  <c r="N1236" i="1" s="1"/>
  <c r="J1237" i="1"/>
  <c r="R401" i="1"/>
  <c r="P401" i="1"/>
  <c r="B401" i="1" s="1"/>
  <c r="D1295" i="1" l="1"/>
  <c r="E1295" i="1" s="1"/>
  <c r="F1296" i="1" s="1"/>
  <c r="A1296" i="1"/>
  <c r="O1295" i="1"/>
  <c r="S1295" i="1" s="1"/>
  <c r="T1295" i="1" s="1"/>
  <c r="V1295" i="1"/>
  <c r="U1295" i="1"/>
  <c r="C1282" i="1"/>
  <c r="K1237" i="1"/>
  <c r="L1237" i="1" s="1"/>
  <c r="M1237" i="1" s="1"/>
  <c r="N1237" i="1" s="1"/>
  <c r="J1238" i="1"/>
  <c r="H1238" i="1"/>
  <c r="G1239" i="1"/>
  <c r="R402" i="1"/>
  <c r="P402" i="1"/>
  <c r="B402" i="1" s="1"/>
  <c r="U1296" i="1" l="1"/>
  <c r="V1296" i="1"/>
  <c r="D1296" i="1"/>
  <c r="E1296" i="1" s="1"/>
  <c r="F1297" i="1" s="1"/>
  <c r="A1297" i="1"/>
  <c r="O1296" i="1"/>
  <c r="S1296" i="1" s="1"/>
  <c r="T1296" i="1" s="1"/>
  <c r="C1283" i="1"/>
  <c r="H1239" i="1"/>
  <c r="G1240" i="1"/>
  <c r="K1238" i="1"/>
  <c r="L1238" i="1" s="1"/>
  <c r="M1238" i="1" s="1"/>
  <c r="N1238" i="1" s="1"/>
  <c r="J1239" i="1"/>
  <c r="R403" i="1"/>
  <c r="P403" i="1"/>
  <c r="B403" i="1" s="1"/>
  <c r="D1297" i="1" l="1"/>
  <c r="E1297" i="1" s="1"/>
  <c r="F1298" i="1" s="1"/>
  <c r="A1298" i="1"/>
  <c r="O1297" i="1"/>
  <c r="S1297" i="1" s="1"/>
  <c r="T1297" i="1" s="1"/>
  <c r="V1297" i="1"/>
  <c r="U1297" i="1"/>
  <c r="C1284" i="1"/>
  <c r="K1239" i="1"/>
  <c r="L1239" i="1" s="1"/>
  <c r="M1239" i="1" s="1"/>
  <c r="N1239" i="1" s="1"/>
  <c r="J1240" i="1"/>
  <c r="H1240" i="1"/>
  <c r="G1241" i="1"/>
  <c r="R404" i="1"/>
  <c r="P404" i="1"/>
  <c r="B404" i="1" s="1"/>
  <c r="U1298" i="1" l="1"/>
  <c r="V1298" i="1"/>
  <c r="D1298" i="1"/>
  <c r="E1298" i="1" s="1"/>
  <c r="F1299" i="1" s="1"/>
  <c r="A1299" i="1"/>
  <c r="O1298" i="1"/>
  <c r="S1298" i="1" s="1"/>
  <c r="T1298" i="1" s="1"/>
  <c r="C1285" i="1"/>
  <c r="G1242" i="1"/>
  <c r="H1241" i="1"/>
  <c r="K1240" i="1"/>
  <c r="L1240" i="1" s="1"/>
  <c r="M1240" i="1" s="1"/>
  <c r="N1240" i="1" s="1"/>
  <c r="J1241" i="1"/>
  <c r="P405" i="1"/>
  <c r="B405" i="1" s="1"/>
  <c r="R405" i="1"/>
  <c r="D1299" i="1" l="1"/>
  <c r="E1299" i="1" s="1"/>
  <c r="F1300" i="1" s="1"/>
  <c r="A1300" i="1"/>
  <c r="O1299" i="1"/>
  <c r="S1299" i="1" s="1"/>
  <c r="T1299" i="1" s="1"/>
  <c r="V1299" i="1"/>
  <c r="U1299" i="1"/>
  <c r="U1300" i="1" s="1"/>
  <c r="C1286" i="1"/>
  <c r="K1241" i="1"/>
  <c r="L1241" i="1" s="1"/>
  <c r="M1241" i="1" s="1"/>
  <c r="N1241" i="1" s="1"/>
  <c r="J1242" i="1"/>
  <c r="H1242" i="1"/>
  <c r="G1243" i="1"/>
  <c r="R406" i="1"/>
  <c r="P407" i="1" s="1"/>
  <c r="B407" i="1" s="1"/>
  <c r="P406" i="1"/>
  <c r="B406" i="1" s="1"/>
  <c r="V1300" i="1" l="1"/>
  <c r="D1300" i="1"/>
  <c r="E1300" i="1" s="1"/>
  <c r="F1301" i="1" s="1"/>
  <c r="A1301" i="1"/>
  <c r="O1300" i="1"/>
  <c r="S1300" i="1" s="1"/>
  <c r="T1300" i="1" s="1"/>
  <c r="C1287" i="1"/>
  <c r="H1243" i="1"/>
  <c r="G1244" i="1"/>
  <c r="K1242" i="1"/>
  <c r="L1242" i="1" s="1"/>
  <c r="M1242" i="1" s="1"/>
  <c r="N1242" i="1" s="1"/>
  <c r="J1243" i="1"/>
  <c r="R407" i="1"/>
  <c r="R408" i="1" s="1"/>
  <c r="P409" i="1" s="1"/>
  <c r="D1301" i="1" l="1"/>
  <c r="E1301" i="1" s="1"/>
  <c r="F1302" i="1" s="1"/>
  <c r="O1301" i="1"/>
  <c r="S1301" i="1" s="1"/>
  <c r="T1301" i="1" s="1"/>
  <c r="A1302" i="1"/>
  <c r="U1301" i="1"/>
  <c r="U1302" i="1" s="1"/>
  <c r="V1301" i="1"/>
  <c r="V1302" i="1" s="1"/>
  <c r="C1288" i="1"/>
  <c r="K1243" i="1"/>
  <c r="L1243" i="1" s="1"/>
  <c r="M1243" i="1" s="1"/>
  <c r="N1243" i="1" s="1"/>
  <c r="J1244" i="1"/>
  <c r="H1244" i="1"/>
  <c r="G1245" i="1"/>
  <c r="P408" i="1"/>
  <c r="B408" i="1" s="1"/>
  <c r="R409" i="1"/>
  <c r="B409" i="1"/>
  <c r="D1302" i="1" l="1"/>
  <c r="E1302" i="1" s="1"/>
  <c r="F1303" i="1" s="1"/>
  <c r="O1302" i="1"/>
  <c r="S1302" i="1" s="1"/>
  <c r="T1302" i="1" s="1"/>
  <c r="A1303" i="1"/>
  <c r="C1289" i="1"/>
  <c r="H1245" i="1"/>
  <c r="G1246" i="1"/>
  <c r="K1244" i="1"/>
  <c r="L1244" i="1" s="1"/>
  <c r="M1244" i="1" s="1"/>
  <c r="N1244" i="1" s="1"/>
  <c r="J1245" i="1"/>
  <c r="P410" i="1"/>
  <c r="D1303" i="1" l="1"/>
  <c r="E1303" i="1" s="1"/>
  <c r="F1304" i="1" s="1"/>
  <c r="O1303" i="1"/>
  <c r="S1303" i="1" s="1"/>
  <c r="T1303" i="1" s="1"/>
  <c r="A1304" i="1"/>
  <c r="U1303" i="1"/>
  <c r="U1304" i="1" s="1"/>
  <c r="V1303" i="1"/>
  <c r="V1304" i="1" s="1"/>
  <c r="C1290" i="1"/>
  <c r="B410" i="1"/>
  <c r="K1245" i="1"/>
  <c r="L1245" i="1" s="1"/>
  <c r="M1245" i="1" s="1"/>
  <c r="N1245" i="1" s="1"/>
  <c r="J1246" i="1"/>
  <c r="H1246" i="1"/>
  <c r="G1247" i="1"/>
  <c r="R410" i="1"/>
  <c r="D1304" i="1" l="1"/>
  <c r="E1304" i="1" s="1"/>
  <c r="F1305" i="1" s="1"/>
  <c r="A1305" i="1"/>
  <c r="O1304" i="1"/>
  <c r="S1304" i="1" s="1"/>
  <c r="T1304" i="1" s="1"/>
  <c r="C1291" i="1"/>
  <c r="H1247" i="1"/>
  <c r="G1248" i="1"/>
  <c r="K1246" i="1"/>
  <c r="L1246" i="1" s="1"/>
  <c r="M1246" i="1" s="1"/>
  <c r="N1246" i="1" s="1"/>
  <c r="J1247" i="1"/>
  <c r="P411" i="1"/>
  <c r="B411" i="1" s="1"/>
  <c r="R411" i="1"/>
  <c r="D1305" i="1" l="1"/>
  <c r="E1305" i="1" s="1"/>
  <c r="F1306" i="1" s="1"/>
  <c r="A1306" i="1"/>
  <c r="O1305" i="1"/>
  <c r="S1305" i="1" s="1"/>
  <c r="T1305" i="1" s="1"/>
  <c r="U1305" i="1"/>
  <c r="V1305" i="1"/>
  <c r="C1292" i="1"/>
  <c r="K1247" i="1"/>
  <c r="L1247" i="1" s="1"/>
  <c r="M1247" i="1" s="1"/>
  <c r="N1247" i="1" s="1"/>
  <c r="J1248" i="1"/>
  <c r="H1248" i="1"/>
  <c r="G1249" i="1"/>
  <c r="R412" i="1"/>
  <c r="P412" i="1"/>
  <c r="B412" i="1" s="1"/>
  <c r="V1306" i="1" l="1"/>
  <c r="U1306" i="1"/>
  <c r="D1306" i="1"/>
  <c r="E1306" i="1" s="1"/>
  <c r="F1307" i="1" s="1"/>
  <c r="A1307" i="1"/>
  <c r="O1306" i="1"/>
  <c r="S1306" i="1" s="1"/>
  <c r="T1306" i="1" s="1"/>
  <c r="C1293" i="1"/>
  <c r="H1249" i="1"/>
  <c r="G1250" i="1"/>
  <c r="K1248" i="1"/>
  <c r="L1248" i="1" s="1"/>
  <c r="M1248" i="1" s="1"/>
  <c r="N1248" i="1" s="1"/>
  <c r="J1249" i="1"/>
  <c r="R413" i="1"/>
  <c r="P413" i="1"/>
  <c r="B413" i="1" s="1"/>
  <c r="D1307" i="1" l="1"/>
  <c r="E1307" i="1" s="1"/>
  <c r="F1308" i="1" s="1"/>
  <c r="A1308" i="1"/>
  <c r="O1307" i="1"/>
  <c r="S1307" i="1" s="1"/>
  <c r="T1307" i="1" s="1"/>
  <c r="U1307" i="1"/>
  <c r="U1308" i="1" s="1"/>
  <c r="V1307" i="1"/>
  <c r="V1308" i="1" s="1"/>
  <c r="C1294" i="1"/>
  <c r="K1249" i="1"/>
  <c r="L1249" i="1" s="1"/>
  <c r="M1249" i="1" s="1"/>
  <c r="N1249" i="1" s="1"/>
  <c r="J1250" i="1"/>
  <c r="H1250" i="1"/>
  <c r="G1251" i="1"/>
  <c r="P414" i="1"/>
  <c r="B414" i="1" s="1"/>
  <c r="R414" i="1"/>
  <c r="D1308" i="1" l="1"/>
  <c r="E1308" i="1" s="1"/>
  <c r="F1309" i="1" s="1"/>
  <c r="O1308" i="1"/>
  <c r="S1308" i="1" s="1"/>
  <c r="T1308" i="1" s="1"/>
  <c r="A1309" i="1"/>
  <c r="C1295" i="1"/>
  <c r="G1252" i="1"/>
  <c r="H1251" i="1"/>
  <c r="K1250" i="1"/>
  <c r="L1250" i="1" s="1"/>
  <c r="M1250" i="1" s="1"/>
  <c r="N1250" i="1" s="1"/>
  <c r="J1251" i="1"/>
  <c r="R415" i="1"/>
  <c r="P415" i="1"/>
  <c r="B415" i="1" s="1"/>
  <c r="D1309" i="1" l="1"/>
  <c r="E1309" i="1" s="1"/>
  <c r="F1310" i="1" s="1"/>
  <c r="A1310" i="1"/>
  <c r="O1309" i="1"/>
  <c r="S1309" i="1" s="1"/>
  <c r="T1309" i="1" s="1"/>
  <c r="U1309" i="1"/>
  <c r="U1310" i="1" s="1"/>
  <c r="V1309" i="1"/>
  <c r="V1310" i="1" s="1"/>
  <c r="C1296" i="1"/>
  <c r="K1251" i="1"/>
  <c r="L1251" i="1" s="1"/>
  <c r="M1251" i="1" s="1"/>
  <c r="N1251" i="1" s="1"/>
  <c r="J1252" i="1"/>
  <c r="G1253" i="1"/>
  <c r="H1252" i="1"/>
  <c r="P416" i="1"/>
  <c r="B416" i="1" s="1"/>
  <c r="R416" i="1"/>
  <c r="D1310" i="1" l="1"/>
  <c r="E1310" i="1" s="1"/>
  <c r="F1311" i="1" s="1"/>
  <c r="A1311" i="1"/>
  <c r="O1310" i="1"/>
  <c r="S1310" i="1" s="1"/>
  <c r="T1310" i="1" s="1"/>
  <c r="C1297" i="1"/>
  <c r="H1253" i="1"/>
  <c r="G1254" i="1"/>
  <c r="K1252" i="1"/>
  <c r="L1252" i="1" s="1"/>
  <c r="M1252" i="1" s="1"/>
  <c r="N1252" i="1" s="1"/>
  <c r="J1253" i="1"/>
  <c r="P417" i="1"/>
  <c r="B417" i="1" s="1"/>
  <c r="R417" i="1"/>
  <c r="D1311" i="1" l="1"/>
  <c r="E1311" i="1" s="1"/>
  <c r="F1312" i="1" s="1"/>
  <c r="A1312" i="1"/>
  <c r="O1311" i="1"/>
  <c r="S1311" i="1" s="1"/>
  <c r="T1311" i="1" s="1"/>
  <c r="V1311" i="1"/>
  <c r="U1311" i="1"/>
  <c r="C1298" i="1"/>
  <c r="K1253" i="1"/>
  <c r="L1253" i="1" s="1"/>
  <c r="M1253" i="1" s="1"/>
  <c r="N1253" i="1" s="1"/>
  <c r="J1254" i="1"/>
  <c r="G1255" i="1"/>
  <c r="H1254" i="1"/>
  <c r="R418" i="1"/>
  <c r="P418" i="1"/>
  <c r="B418" i="1" s="1"/>
  <c r="U1312" i="1" l="1"/>
  <c r="V1312" i="1"/>
  <c r="D1312" i="1"/>
  <c r="E1312" i="1" s="1"/>
  <c r="F1313" i="1" s="1"/>
  <c r="A1313" i="1"/>
  <c r="O1312" i="1"/>
  <c r="S1312" i="1" s="1"/>
  <c r="T1312" i="1" s="1"/>
  <c r="C1299" i="1"/>
  <c r="H1255" i="1"/>
  <c r="G1256" i="1"/>
  <c r="K1254" i="1"/>
  <c r="L1254" i="1" s="1"/>
  <c r="M1254" i="1" s="1"/>
  <c r="N1254" i="1" s="1"/>
  <c r="J1255" i="1"/>
  <c r="R419" i="1"/>
  <c r="P419" i="1"/>
  <c r="B419" i="1" s="1"/>
  <c r="D1313" i="1" l="1"/>
  <c r="E1313" i="1" s="1"/>
  <c r="F1314" i="1" s="1"/>
  <c r="A1314" i="1"/>
  <c r="O1313" i="1"/>
  <c r="S1313" i="1" s="1"/>
  <c r="T1313" i="1" s="1"/>
  <c r="V1313" i="1"/>
  <c r="U1313" i="1"/>
  <c r="C1300" i="1"/>
  <c r="K1255" i="1"/>
  <c r="L1255" i="1" s="1"/>
  <c r="M1255" i="1" s="1"/>
  <c r="N1255" i="1" s="1"/>
  <c r="J1256" i="1"/>
  <c r="G1257" i="1"/>
  <c r="H1256" i="1"/>
  <c r="R420" i="1"/>
  <c r="P420" i="1"/>
  <c r="B420" i="1" s="1"/>
  <c r="U1314" i="1" l="1"/>
  <c r="V1314" i="1"/>
  <c r="D1314" i="1"/>
  <c r="E1314" i="1" s="1"/>
  <c r="F1315" i="1" s="1"/>
  <c r="A1315" i="1"/>
  <c r="O1314" i="1"/>
  <c r="S1314" i="1" s="1"/>
  <c r="T1314" i="1" s="1"/>
  <c r="C1301" i="1"/>
  <c r="G1258" i="1"/>
  <c r="H1257" i="1"/>
  <c r="K1256" i="1"/>
  <c r="L1256" i="1" s="1"/>
  <c r="M1256" i="1" s="1"/>
  <c r="N1256" i="1" s="1"/>
  <c r="J1257" i="1"/>
  <c r="R421" i="1"/>
  <c r="P421" i="1"/>
  <c r="B421" i="1" s="1"/>
  <c r="D1315" i="1" l="1"/>
  <c r="E1315" i="1" s="1"/>
  <c r="F1316" i="1" s="1"/>
  <c r="O1315" i="1"/>
  <c r="S1315" i="1" s="1"/>
  <c r="T1315" i="1" s="1"/>
  <c r="A1316" i="1"/>
  <c r="V1315" i="1"/>
  <c r="U1315" i="1"/>
  <c r="U1316" i="1" s="1"/>
  <c r="C1302" i="1"/>
  <c r="K1257" i="1"/>
  <c r="L1257" i="1" s="1"/>
  <c r="M1257" i="1" s="1"/>
  <c r="N1257" i="1" s="1"/>
  <c r="J1258" i="1"/>
  <c r="H1258" i="1"/>
  <c r="G1259" i="1"/>
  <c r="R422" i="1"/>
  <c r="P422" i="1"/>
  <c r="B422" i="1" s="1"/>
  <c r="V1316" i="1" l="1"/>
  <c r="D1316" i="1"/>
  <c r="E1316" i="1" s="1"/>
  <c r="F1317" i="1" s="1"/>
  <c r="A1317" i="1"/>
  <c r="O1316" i="1"/>
  <c r="S1316" i="1" s="1"/>
  <c r="T1316" i="1" s="1"/>
  <c r="C1303" i="1"/>
  <c r="H1259" i="1"/>
  <c r="G1260" i="1"/>
  <c r="K1258" i="1"/>
  <c r="L1258" i="1" s="1"/>
  <c r="M1258" i="1" s="1"/>
  <c r="N1258" i="1" s="1"/>
  <c r="J1259" i="1"/>
  <c r="P423" i="1"/>
  <c r="B423" i="1" s="1"/>
  <c r="R423" i="1"/>
  <c r="V1317" i="1" l="1"/>
  <c r="D1317" i="1"/>
  <c r="E1317" i="1" s="1"/>
  <c r="F1318" i="1" s="1"/>
  <c r="O1317" i="1"/>
  <c r="S1317" i="1" s="1"/>
  <c r="T1317" i="1" s="1"/>
  <c r="A1318" i="1"/>
  <c r="U1317" i="1"/>
  <c r="U1318" i="1" s="1"/>
  <c r="C1304" i="1"/>
  <c r="K1259" i="1"/>
  <c r="L1259" i="1" s="1"/>
  <c r="M1259" i="1" s="1"/>
  <c r="N1259" i="1" s="1"/>
  <c r="J1260" i="1"/>
  <c r="H1260" i="1"/>
  <c r="G1261" i="1"/>
  <c r="R424" i="1"/>
  <c r="P424" i="1"/>
  <c r="B424" i="1" s="1"/>
  <c r="D1318" i="1" l="1"/>
  <c r="E1318" i="1" s="1"/>
  <c r="F1319" i="1" s="1"/>
  <c r="O1318" i="1"/>
  <c r="S1318" i="1" s="1"/>
  <c r="T1318" i="1" s="1"/>
  <c r="A1319" i="1"/>
  <c r="V1318" i="1"/>
  <c r="C1305" i="1"/>
  <c r="G1262" i="1"/>
  <c r="H1261" i="1"/>
  <c r="K1260" i="1"/>
  <c r="L1260" i="1" s="1"/>
  <c r="M1260" i="1" s="1"/>
  <c r="N1260" i="1" s="1"/>
  <c r="J1261" i="1"/>
  <c r="R425" i="1"/>
  <c r="P425" i="1"/>
  <c r="B425" i="1" s="1"/>
  <c r="V1319" i="1" l="1"/>
  <c r="D1319" i="1"/>
  <c r="E1319" i="1" s="1"/>
  <c r="F1320" i="1" s="1"/>
  <c r="A1320" i="1"/>
  <c r="O1319" i="1"/>
  <c r="S1319" i="1" s="1"/>
  <c r="T1319" i="1" s="1"/>
  <c r="U1319" i="1"/>
  <c r="C1306" i="1"/>
  <c r="K1261" i="1"/>
  <c r="L1261" i="1" s="1"/>
  <c r="M1261" i="1" s="1"/>
  <c r="N1261" i="1" s="1"/>
  <c r="J1262" i="1"/>
  <c r="H1262" i="1"/>
  <c r="G1263" i="1"/>
  <c r="R426" i="1"/>
  <c r="P426" i="1"/>
  <c r="B426" i="1" s="1"/>
  <c r="U1320" i="1" l="1"/>
  <c r="V1320" i="1"/>
  <c r="D1320" i="1"/>
  <c r="E1320" i="1" s="1"/>
  <c r="F1321" i="1" s="1"/>
  <c r="O1320" i="1"/>
  <c r="S1320" i="1" s="1"/>
  <c r="T1320" i="1" s="1"/>
  <c r="A1321" i="1"/>
  <c r="C1307" i="1"/>
  <c r="H1263" i="1"/>
  <c r="G1264" i="1"/>
  <c r="K1262" i="1"/>
  <c r="L1262" i="1" s="1"/>
  <c r="M1262" i="1" s="1"/>
  <c r="N1262" i="1" s="1"/>
  <c r="J1263" i="1"/>
  <c r="P427" i="1"/>
  <c r="B427" i="1" s="1"/>
  <c r="R427" i="1"/>
  <c r="D1321" i="1" l="1"/>
  <c r="E1321" i="1" s="1"/>
  <c r="F1322" i="1" s="1"/>
  <c r="O1321" i="1"/>
  <c r="S1321" i="1" s="1"/>
  <c r="T1321" i="1" s="1"/>
  <c r="A1322" i="1"/>
  <c r="V1321" i="1"/>
  <c r="U1321" i="1"/>
  <c r="C1308" i="1"/>
  <c r="K1263" i="1"/>
  <c r="L1263" i="1" s="1"/>
  <c r="M1263" i="1" s="1"/>
  <c r="N1263" i="1" s="1"/>
  <c r="J1264" i="1"/>
  <c r="H1264" i="1"/>
  <c r="G1265" i="1"/>
  <c r="R428" i="1"/>
  <c r="P428" i="1"/>
  <c r="B428" i="1" s="1"/>
  <c r="U1322" i="1" l="1"/>
  <c r="V1322" i="1"/>
  <c r="D1322" i="1"/>
  <c r="E1322" i="1" s="1"/>
  <c r="F1323" i="1" s="1"/>
  <c r="O1322" i="1"/>
  <c r="S1322" i="1" s="1"/>
  <c r="T1322" i="1" s="1"/>
  <c r="A1323" i="1"/>
  <c r="C1309" i="1"/>
  <c r="H1265" i="1"/>
  <c r="G1266" i="1"/>
  <c r="K1264" i="1"/>
  <c r="L1264" i="1" s="1"/>
  <c r="M1264" i="1" s="1"/>
  <c r="N1264" i="1" s="1"/>
  <c r="J1265" i="1"/>
  <c r="R429" i="1"/>
  <c r="P429" i="1"/>
  <c r="B429" i="1" s="1"/>
  <c r="U1323" i="1" l="1"/>
  <c r="D1323" i="1"/>
  <c r="E1323" i="1" s="1"/>
  <c r="F1324" i="1" s="1"/>
  <c r="O1323" i="1"/>
  <c r="S1323" i="1" s="1"/>
  <c r="T1323" i="1" s="1"/>
  <c r="A1324" i="1"/>
  <c r="V1323" i="1"/>
  <c r="C1310" i="1"/>
  <c r="H1266" i="1"/>
  <c r="G1267" i="1"/>
  <c r="K1265" i="1"/>
  <c r="L1265" i="1" s="1"/>
  <c r="M1265" i="1" s="1"/>
  <c r="N1265" i="1" s="1"/>
  <c r="J1266" i="1"/>
  <c r="R430" i="1"/>
  <c r="P430" i="1"/>
  <c r="B430" i="1" s="1"/>
  <c r="V1324" i="1" l="1"/>
  <c r="U1324" i="1"/>
  <c r="D1324" i="1"/>
  <c r="E1324" i="1" s="1"/>
  <c r="F1325" i="1" s="1"/>
  <c r="O1324" i="1"/>
  <c r="S1324" i="1" s="1"/>
  <c r="T1324" i="1" s="1"/>
  <c r="A1325" i="1"/>
  <c r="C1311" i="1"/>
  <c r="K1266" i="1"/>
  <c r="L1266" i="1" s="1"/>
  <c r="M1266" i="1" s="1"/>
  <c r="N1266" i="1" s="1"/>
  <c r="J1267" i="1"/>
  <c r="H1267" i="1"/>
  <c r="G1268" i="1"/>
  <c r="R431" i="1"/>
  <c r="P431" i="1"/>
  <c r="B431" i="1" s="1"/>
  <c r="D1325" i="1" l="1"/>
  <c r="E1325" i="1" s="1"/>
  <c r="F1326" i="1" s="1"/>
  <c r="O1325" i="1"/>
  <c r="S1325" i="1" s="1"/>
  <c r="T1325" i="1" s="1"/>
  <c r="A1326" i="1"/>
  <c r="U1325" i="1"/>
  <c r="U1326" i="1" s="1"/>
  <c r="V1325" i="1"/>
  <c r="V1326" i="1" s="1"/>
  <c r="C1312" i="1"/>
  <c r="H1268" i="1"/>
  <c r="G1269" i="1"/>
  <c r="K1267" i="1"/>
  <c r="L1267" i="1" s="1"/>
  <c r="M1267" i="1" s="1"/>
  <c r="N1267" i="1" s="1"/>
  <c r="J1268" i="1"/>
  <c r="P432" i="1"/>
  <c r="B432" i="1" s="1"/>
  <c r="R432" i="1"/>
  <c r="D1326" i="1" l="1"/>
  <c r="E1326" i="1" s="1"/>
  <c r="F1327" i="1" s="1"/>
  <c r="O1326" i="1"/>
  <c r="S1326" i="1" s="1"/>
  <c r="T1326" i="1" s="1"/>
  <c r="A1327" i="1"/>
  <c r="V1327" i="1"/>
  <c r="C1313" i="1"/>
  <c r="H1269" i="1"/>
  <c r="G1270" i="1"/>
  <c r="K1268" i="1"/>
  <c r="L1268" i="1" s="1"/>
  <c r="M1268" i="1" s="1"/>
  <c r="N1268" i="1" s="1"/>
  <c r="J1269" i="1"/>
  <c r="R433" i="1"/>
  <c r="P433" i="1"/>
  <c r="B433" i="1" s="1"/>
  <c r="D1327" i="1" l="1"/>
  <c r="E1327" i="1" s="1"/>
  <c r="F1328" i="1" s="1"/>
  <c r="O1327" i="1"/>
  <c r="S1327" i="1" s="1"/>
  <c r="T1327" i="1" s="1"/>
  <c r="A1328" i="1"/>
  <c r="V1328" i="1"/>
  <c r="U1327" i="1"/>
  <c r="U1328" i="1" s="1"/>
  <c r="C1314" i="1"/>
  <c r="K1269" i="1"/>
  <c r="L1269" i="1" s="1"/>
  <c r="M1269" i="1" s="1"/>
  <c r="N1269" i="1" s="1"/>
  <c r="J1270" i="1"/>
  <c r="H1270" i="1"/>
  <c r="G1271" i="1"/>
  <c r="R434" i="1"/>
  <c r="P434" i="1"/>
  <c r="B434" i="1" s="1"/>
  <c r="D1328" i="1" l="1"/>
  <c r="E1328" i="1" s="1"/>
  <c r="F1329" i="1" s="1"/>
  <c r="O1328" i="1"/>
  <c r="S1328" i="1" s="1"/>
  <c r="T1328" i="1" s="1"/>
  <c r="A1329" i="1"/>
  <c r="U1329" i="1"/>
  <c r="V1329" i="1"/>
  <c r="C1315" i="1"/>
  <c r="H1271" i="1"/>
  <c r="G1272" i="1"/>
  <c r="K1270" i="1"/>
  <c r="L1270" i="1" s="1"/>
  <c r="M1270" i="1" s="1"/>
  <c r="N1270" i="1" s="1"/>
  <c r="J1271" i="1"/>
  <c r="R435" i="1"/>
  <c r="P435" i="1"/>
  <c r="B435" i="1" s="1"/>
  <c r="D1329" i="1" l="1"/>
  <c r="E1329" i="1" s="1"/>
  <c r="F1330" i="1" s="1"/>
  <c r="O1329" i="1"/>
  <c r="S1329" i="1" s="1"/>
  <c r="T1329" i="1" s="1"/>
  <c r="A1330" i="1"/>
  <c r="U1330" i="1"/>
  <c r="C1316" i="1"/>
  <c r="K1271" i="1"/>
  <c r="L1271" i="1" s="1"/>
  <c r="M1271" i="1" s="1"/>
  <c r="N1271" i="1" s="1"/>
  <c r="J1272" i="1"/>
  <c r="H1272" i="1"/>
  <c r="G1273" i="1"/>
  <c r="R436" i="1"/>
  <c r="P436" i="1"/>
  <c r="B436" i="1" s="1"/>
  <c r="D1330" i="1" l="1"/>
  <c r="E1330" i="1" s="1"/>
  <c r="F1331" i="1" s="1"/>
  <c r="O1330" i="1"/>
  <c r="S1330" i="1" s="1"/>
  <c r="T1330" i="1" s="1"/>
  <c r="A1331" i="1"/>
  <c r="V1330" i="1"/>
  <c r="V1331" i="1" s="1"/>
  <c r="C1317" i="1"/>
  <c r="H1273" i="1"/>
  <c r="G1274" i="1"/>
  <c r="K1272" i="1"/>
  <c r="L1272" i="1" s="1"/>
  <c r="M1272" i="1" s="1"/>
  <c r="N1272" i="1" s="1"/>
  <c r="J1273" i="1"/>
  <c r="R437" i="1"/>
  <c r="P437" i="1"/>
  <c r="B437" i="1" s="1"/>
  <c r="D1331" i="1" l="1"/>
  <c r="E1331" i="1" s="1"/>
  <c r="F1332" i="1" s="1"/>
  <c r="O1331" i="1"/>
  <c r="S1331" i="1" s="1"/>
  <c r="T1331" i="1" s="1"/>
  <c r="A1332" i="1"/>
  <c r="U1331" i="1"/>
  <c r="U1332" i="1" s="1"/>
  <c r="C1318" i="1"/>
  <c r="K1273" i="1"/>
  <c r="L1273" i="1" s="1"/>
  <c r="M1273" i="1" s="1"/>
  <c r="N1273" i="1" s="1"/>
  <c r="J1274" i="1"/>
  <c r="H1274" i="1"/>
  <c r="G1275" i="1"/>
  <c r="R438" i="1"/>
  <c r="P438" i="1"/>
  <c r="B438" i="1" s="1"/>
  <c r="V1332" i="1" l="1"/>
  <c r="D1332" i="1"/>
  <c r="E1332" i="1" s="1"/>
  <c r="F1333" i="1" s="1"/>
  <c r="O1332" i="1"/>
  <c r="S1332" i="1" s="1"/>
  <c r="T1332" i="1" s="1"/>
  <c r="A1333" i="1"/>
  <c r="C1319" i="1"/>
  <c r="H1275" i="1"/>
  <c r="G1276" i="1"/>
  <c r="K1274" i="1"/>
  <c r="L1274" i="1" s="1"/>
  <c r="M1274" i="1" s="1"/>
  <c r="N1274" i="1" s="1"/>
  <c r="J1275" i="1"/>
  <c r="R439" i="1"/>
  <c r="P440" i="1" s="1"/>
  <c r="P439" i="1"/>
  <c r="B439" i="1" s="1"/>
  <c r="U1333" i="1" l="1"/>
  <c r="D1333" i="1"/>
  <c r="E1333" i="1" s="1"/>
  <c r="F1334" i="1" s="1"/>
  <c r="O1333" i="1"/>
  <c r="S1333" i="1" s="1"/>
  <c r="T1333" i="1" s="1"/>
  <c r="A1334" i="1"/>
  <c r="V1333" i="1"/>
  <c r="C1320" i="1"/>
  <c r="R440" i="1"/>
  <c r="B440" i="1"/>
  <c r="K1275" i="1"/>
  <c r="L1275" i="1" s="1"/>
  <c r="M1275" i="1" s="1"/>
  <c r="N1275" i="1" s="1"/>
  <c r="J1276" i="1"/>
  <c r="H1276" i="1"/>
  <c r="G1277" i="1"/>
  <c r="V1334" i="1" l="1"/>
  <c r="D1334" i="1"/>
  <c r="E1334" i="1" s="1"/>
  <c r="F1335" i="1" s="1"/>
  <c r="O1334" i="1"/>
  <c r="S1334" i="1" s="1"/>
  <c r="T1334" i="1" s="1"/>
  <c r="A1335" i="1"/>
  <c r="U1334" i="1"/>
  <c r="U1335" i="1" s="1"/>
  <c r="C1321" i="1"/>
  <c r="R441" i="1"/>
  <c r="R442" i="1" s="1"/>
  <c r="P441" i="1"/>
  <c r="B441" i="1" s="1"/>
  <c r="G1278" i="1"/>
  <c r="H1277" i="1"/>
  <c r="K1276" i="1"/>
  <c r="L1276" i="1" s="1"/>
  <c r="M1276" i="1" s="1"/>
  <c r="N1276" i="1" s="1"/>
  <c r="J1277" i="1"/>
  <c r="D1335" i="1" l="1"/>
  <c r="E1335" i="1" s="1"/>
  <c r="F1336" i="1" s="1"/>
  <c r="O1335" i="1"/>
  <c r="S1335" i="1" s="1"/>
  <c r="T1335" i="1" s="1"/>
  <c r="A1336" i="1"/>
  <c r="V1335" i="1"/>
  <c r="V1336" i="1" s="1"/>
  <c r="C1322" i="1"/>
  <c r="P442" i="1"/>
  <c r="B442" i="1" s="1"/>
  <c r="K1277" i="1"/>
  <c r="L1277" i="1" s="1"/>
  <c r="M1277" i="1" s="1"/>
  <c r="N1277" i="1" s="1"/>
  <c r="J1278" i="1"/>
  <c r="G1279" i="1"/>
  <c r="H1278" i="1"/>
  <c r="R443" i="1"/>
  <c r="P443" i="1"/>
  <c r="B443" i="1" s="1"/>
  <c r="D1336" i="1" l="1"/>
  <c r="E1336" i="1" s="1"/>
  <c r="F1337" i="1" s="1"/>
  <c r="A1337" i="1"/>
  <c r="O1336" i="1"/>
  <c r="S1336" i="1" s="1"/>
  <c r="T1336" i="1" s="1"/>
  <c r="U1336" i="1"/>
  <c r="C1323" i="1"/>
  <c r="G1280" i="1"/>
  <c r="H1279" i="1"/>
  <c r="J1279" i="1"/>
  <c r="K1278" i="1"/>
  <c r="L1278" i="1" s="1"/>
  <c r="M1278" i="1" s="1"/>
  <c r="N1278" i="1" s="1"/>
  <c r="R444" i="1"/>
  <c r="P444" i="1"/>
  <c r="B444" i="1" s="1"/>
  <c r="U1337" i="1" l="1"/>
  <c r="D1337" i="1"/>
  <c r="E1337" i="1" s="1"/>
  <c r="F1338" i="1" s="1"/>
  <c r="O1337" i="1"/>
  <c r="S1337" i="1" s="1"/>
  <c r="T1337" i="1" s="1"/>
  <c r="A1338" i="1"/>
  <c r="V1337" i="1"/>
  <c r="C1324" i="1"/>
  <c r="K1279" i="1"/>
  <c r="L1279" i="1" s="1"/>
  <c r="M1279" i="1" s="1"/>
  <c r="N1279" i="1" s="1"/>
  <c r="J1280" i="1"/>
  <c r="G1281" i="1"/>
  <c r="H1280" i="1"/>
  <c r="R445" i="1"/>
  <c r="P445" i="1"/>
  <c r="B445" i="1" s="1"/>
  <c r="V1338" i="1" l="1"/>
  <c r="D1338" i="1"/>
  <c r="E1338" i="1" s="1"/>
  <c r="F1339" i="1" s="1"/>
  <c r="O1338" i="1"/>
  <c r="S1338" i="1" s="1"/>
  <c r="T1338" i="1" s="1"/>
  <c r="A1339" i="1"/>
  <c r="V1339" i="1"/>
  <c r="U1338" i="1"/>
  <c r="U1339" i="1" s="1"/>
  <c r="C1325" i="1"/>
  <c r="G1282" i="1"/>
  <c r="H1281" i="1"/>
  <c r="J1281" i="1"/>
  <c r="K1280" i="1"/>
  <c r="L1280" i="1" s="1"/>
  <c r="M1280" i="1" s="1"/>
  <c r="N1280" i="1" s="1"/>
  <c r="R446" i="1"/>
  <c r="P446" i="1"/>
  <c r="B446" i="1" s="1"/>
  <c r="D1339" i="1" l="1"/>
  <c r="E1339" i="1" s="1"/>
  <c r="F1340" i="1" s="1"/>
  <c r="O1339" i="1"/>
  <c r="S1339" i="1" s="1"/>
  <c r="T1339" i="1" s="1"/>
  <c r="A1340" i="1"/>
  <c r="C1326" i="1"/>
  <c r="J1282" i="1"/>
  <c r="K1281" i="1"/>
  <c r="L1281" i="1" s="1"/>
  <c r="M1281" i="1" s="1"/>
  <c r="N1281" i="1" s="1"/>
  <c r="G1283" i="1"/>
  <c r="H1282" i="1"/>
  <c r="P447" i="1"/>
  <c r="B447" i="1" s="1"/>
  <c r="R447" i="1"/>
  <c r="D1340" i="1" l="1"/>
  <c r="E1340" i="1" s="1"/>
  <c r="F1341" i="1" s="1"/>
  <c r="O1340" i="1"/>
  <c r="S1340" i="1" s="1"/>
  <c r="T1340" i="1" s="1"/>
  <c r="A1341" i="1"/>
  <c r="V1340" i="1"/>
  <c r="U1340" i="1"/>
  <c r="C1327" i="1"/>
  <c r="G1284" i="1"/>
  <c r="H1283" i="1"/>
  <c r="J1283" i="1"/>
  <c r="K1282" i="1"/>
  <c r="L1282" i="1" s="1"/>
  <c r="M1282" i="1" s="1"/>
  <c r="N1282" i="1" s="1"/>
  <c r="R448" i="1"/>
  <c r="P448" i="1"/>
  <c r="B448" i="1" s="1"/>
  <c r="U1341" i="1" l="1"/>
  <c r="V1341" i="1"/>
  <c r="D1341" i="1"/>
  <c r="E1341" i="1" s="1"/>
  <c r="F1342" i="1" s="1"/>
  <c r="A1342" i="1"/>
  <c r="O1341" i="1"/>
  <c r="S1341" i="1" s="1"/>
  <c r="T1341" i="1" s="1"/>
  <c r="C1328" i="1"/>
  <c r="J1284" i="1"/>
  <c r="K1283" i="1"/>
  <c r="L1283" i="1" s="1"/>
  <c r="M1283" i="1" s="1"/>
  <c r="N1283" i="1" s="1"/>
  <c r="G1285" i="1"/>
  <c r="H1284" i="1"/>
  <c r="P449" i="1"/>
  <c r="B449" i="1" s="1"/>
  <c r="R449" i="1"/>
  <c r="D1342" i="1" l="1"/>
  <c r="E1342" i="1" s="1"/>
  <c r="F1343" i="1" s="1"/>
  <c r="O1342" i="1"/>
  <c r="S1342" i="1" s="1"/>
  <c r="T1342" i="1" s="1"/>
  <c r="A1343" i="1"/>
  <c r="V1342" i="1"/>
  <c r="V1343" i="1" s="1"/>
  <c r="U1342" i="1"/>
  <c r="U1343" i="1" s="1"/>
  <c r="C1329" i="1"/>
  <c r="G1286" i="1"/>
  <c r="H1285" i="1"/>
  <c r="K1284" i="1"/>
  <c r="L1284" i="1" s="1"/>
  <c r="M1284" i="1" s="1"/>
  <c r="N1284" i="1" s="1"/>
  <c r="J1285" i="1"/>
  <c r="R450" i="1"/>
  <c r="P450" i="1"/>
  <c r="B450" i="1" s="1"/>
  <c r="D1343" i="1" l="1"/>
  <c r="E1343" i="1" s="1"/>
  <c r="F1344" i="1" s="1"/>
  <c r="O1343" i="1"/>
  <c r="S1343" i="1" s="1"/>
  <c r="T1343" i="1" s="1"/>
  <c r="A1344" i="1"/>
  <c r="C1330" i="1"/>
  <c r="J1286" i="1"/>
  <c r="K1285" i="1"/>
  <c r="L1285" i="1" s="1"/>
  <c r="M1285" i="1" s="1"/>
  <c r="N1285" i="1" s="1"/>
  <c r="G1287" i="1"/>
  <c r="H1286" i="1"/>
  <c r="P451" i="1"/>
  <c r="B451" i="1" s="1"/>
  <c r="R451" i="1"/>
  <c r="D1344" i="1" l="1"/>
  <c r="E1344" i="1" s="1"/>
  <c r="F1345" i="1" s="1"/>
  <c r="O1344" i="1"/>
  <c r="S1344" i="1" s="1"/>
  <c r="T1344" i="1" s="1"/>
  <c r="A1345" i="1"/>
  <c r="V1344" i="1"/>
  <c r="V1345" i="1" s="1"/>
  <c r="U1344" i="1"/>
  <c r="U1345" i="1" s="1"/>
  <c r="C1331" i="1"/>
  <c r="G1288" i="1"/>
  <c r="H1287" i="1"/>
  <c r="K1286" i="1"/>
  <c r="L1286" i="1" s="1"/>
  <c r="M1286" i="1" s="1"/>
  <c r="N1286" i="1" s="1"/>
  <c r="J1287" i="1"/>
  <c r="R452" i="1"/>
  <c r="P452" i="1"/>
  <c r="B452" i="1" s="1"/>
  <c r="D1345" i="1" l="1"/>
  <c r="E1345" i="1" s="1"/>
  <c r="F1346" i="1" s="1"/>
  <c r="O1345" i="1"/>
  <c r="S1345" i="1" s="1"/>
  <c r="T1345" i="1" s="1"/>
  <c r="A1346" i="1"/>
  <c r="C1332" i="1"/>
  <c r="J1288" i="1"/>
  <c r="K1287" i="1"/>
  <c r="L1287" i="1" s="1"/>
  <c r="M1287" i="1" s="1"/>
  <c r="N1287" i="1" s="1"/>
  <c r="G1289" i="1"/>
  <c r="H1288" i="1"/>
  <c r="R453" i="1"/>
  <c r="P453" i="1"/>
  <c r="B453" i="1" s="1"/>
  <c r="V1346" i="1" l="1"/>
  <c r="U1346" i="1"/>
  <c r="D1346" i="1"/>
  <c r="E1346" i="1" s="1"/>
  <c r="F1347" i="1" s="1"/>
  <c r="A1347" i="1"/>
  <c r="O1346" i="1"/>
  <c r="S1346" i="1" s="1"/>
  <c r="T1346" i="1" s="1"/>
  <c r="U1347" i="1"/>
  <c r="C1333" i="1"/>
  <c r="G1290" i="1"/>
  <c r="H1289" i="1"/>
  <c r="J1289" i="1"/>
  <c r="K1288" i="1"/>
  <c r="L1288" i="1" s="1"/>
  <c r="M1288" i="1" s="1"/>
  <c r="N1288" i="1" s="1"/>
  <c r="R454" i="1"/>
  <c r="P454" i="1"/>
  <c r="B454" i="1" s="1"/>
  <c r="V1347" i="1" l="1"/>
  <c r="D1347" i="1"/>
  <c r="E1347" i="1" s="1"/>
  <c r="F1348" i="1" s="1"/>
  <c r="O1347" i="1"/>
  <c r="S1347" i="1" s="1"/>
  <c r="T1347" i="1" s="1"/>
  <c r="A1348" i="1"/>
  <c r="C1334" i="1"/>
  <c r="J1290" i="1"/>
  <c r="K1289" i="1"/>
  <c r="L1289" i="1" s="1"/>
  <c r="M1289" i="1" s="1"/>
  <c r="N1289" i="1" s="1"/>
  <c r="G1291" i="1"/>
  <c r="H1290" i="1"/>
  <c r="R455" i="1"/>
  <c r="P455" i="1"/>
  <c r="B455" i="1" s="1"/>
  <c r="D1348" i="1" l="1"/>
  <c r="E1348" i="1" s="1"/>
  <c r="F1349" i="1" s="1"/>
  <c r="A1349" i="1"/>
  <c r="O1348" i="1"/>
  <c r="S1348" i="1" s="1"/>
  <c r="T1348" i="1" s="1"/>
  <c r="U1348" i="1"/>
  <c r="U1349" i="1" s="1"/>
  <c r="V1348" i="1"/>
  <c r="V1349" i="1" s="1"/>
  <c r="C1335" i="1"/>
  <c r="G1292" i="1"/>
  <c r="H1291" i="1"/>
  <c r="K1290" i="1"/>
  <c r="L1290" i="1" s="1"/>
  <c r="M1290" i="1" s="1"/>
  <c r="N1290" i="1" s="1"/>
  <c r="J1291" i="1"/>
  <c r="R456" i="1"/>
  <c r="P456" i="1"/>
  <c r="B456" i="1" s="1"/>
  <c r="D1349" i="1" l="1"/>
  <c r="E1349" i="1" s="1"/>
  <c r="F1350" i="1" s="1"/>
  <c r="O1349" i="1"/>
  <c r="S1349" i="1" s="1"/>
  <c r="T1349" i="1" s="1"/>
  <c r="A1350" i="1"/>
  <c r="C1336" i="1"/>
  <c r="J1292" i="1"/>
  <c r="K1291" i="1"/>
  <c r="L1291" i="1" s="1"/>
  <c r="M1291" i="1" s="1"/>
  <c r="N1291" i="1" s="1"/>
  <c r="H1292" i="1"/>
  <c r="G1293" i="1"/>
  <c r="P457" i="1"/>
  <c r="B457" i="1" s="1"/>
  <c r="R457" i="1"/>
  <c r="D1350" i="1" l="1"/>
  <c r="E1350" i="1" s="1"/>
  <c r="F1351" i="1" s="1"/>
  <c r="O1350" i="1"/>
  <c r="S1350" i="1" s="1"/>
  <c r="T1350" i="1" s="1"/>
  <c r="A1351" i="1"/>
  <c r="U1350" i="1"/>
  <c r="V1350" i="1"/>
  <c r="V1351" i="1" s="1"/>
  <c r="C1337" i="1"/>
  <c r="G1294" i="1"/>
  <c r="H1293" i="1"/>
  <c r="K1292" i="1"/>
  <c r="L1292" i="1" s="1"/>
  <c r="M1292" i="1" s="1"/>
  <c r="N1292" i="1" s="1"/>
  <c r="J1293" i="1"/>
  <c r="R458" i="1"/>
  <c r="P458" i="1"/>
  <c r="B458" i="1" s="1"/>
  <c r="U1351" i="1" l="1"/>
  <c r="D1351" i="1"/>
  <c r="E1351" i="1" s="1"/>
  <c r="F1352" i="1" s="1"/>
  <c r="A1352" i="1"/>
  <c r="O1351" i="1"/>
  <c r="S1351" i="1" s="1"/>
  <c r="T1351" i="1" s="1"/>
  <c r="C1338" i="1"/>
  <c r="K1293" i="1"/>
  <c r="L1293" i="1" s="1"/>
  <c r="M1293" i="1" s="1"/>
  <c r="N1293" i="1" s="1"/>
  <c r="J1294" i="1"/>
  <c r="G1295" i="1"/>
  <c r="H1294" i="1"/>
  <c r="R459" i="1"/>
  <c r="P459" i="1"/>
  <c r="B459" i="1" s="1"/>
  <c r="V1352" i="1" l="1"/>
  <c r="D1352" i="1"/>
  <c r="E1352" i="1" s="1"/>
  <c r="F1353" i="1" s="1"/>
  <c r="O1352" i="1"/>
  <c r="S1352" i="1" s="1"/>
  <c r="T1352" i="1" s="1"/>
  <c r="A1353" i="1"/>
  <c r="U1352" i="1"/>
  <c r="C1339" i="1"/>
  <c r="G1296" i="1"/>
  <c r="H1295" i="1"/>
  <c r="K1294" i="1"/>
  <c r="L1294" i="1" s="1"/>
  <c r="M1294" i="1" s="1"/>
  <c r="N1294" i="1" s="1"/>
  <c r="J1295" i="1"/>
  <c r="R460" i="1"/>
  <c r="P460" i="1"/>
  <c r="B460" i="1" s="1"/>
  <c r="U1353" i="1" l="1"/>
  <c r="D1353" i="1"/>
  <c r="E1353" i="1" s="1"/>
  <c r="F1354" i="1" s="1"/>
  <c r="A1354" i="1"/>
  <c r="O1353" i="1"/>
  <c r="S1353" i="1" s="1"/>
  <c r="T1353" i="1" s="1"/>
  <c r="V1353" i="1"/>
  <c r="C1340" i="1"/>
  <c r="K1295" i="1"/>
  <c r="L1295" i="1" s="1"/>
  <c r="M1295" i="1" s="1"/>
  <c r="N1295" i="1" s="1"/>
  <c r="J1296" i="1"/>
  <c r="G1297" i="1"/>
  <c r="H1296" i="1"/>
  <c r="R461" i="1"/>
  <c r="P461" i="1"/>
  <c r="B461" i="1" s="1"/>
  <c r="V1354" i="1" l="1"/>
  <c r="D1354" i="1"/>
  <c r="E1354" i="1" s="1"/>
  <c r="F1355" i="1" s="1"/>
  <c r="A1355" i="1"/>
  <c r="O1354" i="1"/>
  <c r="S1354" i="1" s="1"/>
  <c r="T1354" i="1" s="1"/>
  <c r="U1354" i="1"/>
  <c r="C1341" i="1"/>
  <c r="G1298" i="1"/>
  <c r="H1297" i="1"/>
  <c r="K1296" i="1"/>
  <c r="L1296" i="1" s="1"/>
  <c r="M1296" i="1" s="1"/>
  <c r="N1296" i="1" s="1"/>
  <c r="J1297" i="1"/>
  <c r="R462" i="1"/>
  <c r="P462" i="1"/>
  <c r="B462" i="1" s="1"/>
  <c r="U1355" i="1" l="1"/>
  <c r="D1355" i="1"/>
  <c r="E1355" i="1" s="1"/>
  <c r="F1356" i="1" s="1"/>
  <c r="A1356" i="1"/>
  <c r="O1355" i="1"/>
  <c r="S1355" i="1" s="1"/>
  <c r="T1355" i="1" s="1"/>
  <c r="V1355" i="1"/>
  <c r="C1342" i="1"/>
  <c r="K1297" i="1"/>
  <c r="L1297" i="1" s="1"/>
  <c r="M1297" i="1" s="1"/>
  <c r="N1297" i="1" s="1"/>
  <c r="J1298" i="1"/>
  <c r="G1299" i="1"/>
  <c r="H1298" i="1"/>
  <c r="R463" i="1"/>
  <c r="P463" i="1"/>
  <c r="B463" i="1" s="1"/>
  <c r="V1356" i="1" l="1"/>
  <c r="D1356" i="1"/>
  <c r="E1356" i="1" s="1"/>
  <c r="F1357" i="1" s="1"/>
  <c r="O1356" i="1"/>
  <c r="S1356" i="1" s="1"/>
  <c r="T1356" i="1" s="1"/>
  <c r="A1357" i="1"/>
  <c r="U1356" i="1"/>
  <c r="U1357" i="1" s="1"/>
  <c r="C1343" i="1"/>
  <c r="G1300" i="1"/>
  <c r="H1299" i="1"/>
  <c r="K1298" i="1"/>
  <c r="L1298" i="1" s="1"/>
  <c r="M1298" i="1" s="1"/>
  <c r="N1298" i="1" s="1"/>
  <c r="J1299" i="1"/>
  <c r="R464" i="1"/>
  <c r="P464" i="1"/>
  <c r="B464" i="1" s="1"/>
  <c r="D1357" i="1" l="1"/>
  <c r="E1357" i="1" s="1"/>
  <c r="F1358" i="1" s="1"/>
  <c r="A1358" i="1"/>
  <c r="O1357" i="1"/>
  <c r="S1357" i="1" s="1"/>
  <c r="T1357" i="1" s="1"/>
  <c r="V1357" i="1"/>
  <c r="C1344" i="1"/>
  <c r="K1299" i="1"/>
  <c r="L1299" i="1" s="1"/>
  <c r="M1299" i="1" s="1"/>
  <c r="N1299" i="1" s="1"/>
  <c r="J1300" i="1"/>
  <c r="G1301" i="1"/>
  <c r="H1300" i="1"/>
  <c r="R465" i="1"/>
  <c r="P465" i="1"/>
  <c r="B465" i="1" s="1"/>
  <c r="V1358" i="1" l="1"/>
  <c r="U1358" i="1"/>
  <c r="D1358" i="1"/>
  <c r="E1358" i="1" s="1"/>
  <c r="F1359" i="1" s="1"/>
  <c r="A1359" i="1"/>
  <c r="O1358" i="1"/>
  <c r="S1358" i="1" s="1"/>
  <c r="T1358" i="1" s="1"/>
  <c r="C1345" i="1"/>
  <c r="G1302" i="1"/>
  <c r="H1301" i="1"/>
  <c r="K1300" i="1"/>
  <c r="L1300" i="1" s="1"/>
  <c r="M1300" i="1" s="1"/>
  <c r="N1300" i="1" s="1"/>
  <c r="J1301" i="1"/>
  <c r="R466" i="1"/>
  <c r="P466" i="1"/>
  <c r="B466" i="1" s="1"/>
  <c r="D1359" i="1" l="1"/>
  <c r="E1359" i="1" s="1"/>
  <c r="F1360" i="1" s="1"/>
  <c r="O1359" i="1"/>
  <c r="S1359" i="1" s="1"/>
  <c r="T1359" i="1" s="1"/>
  <c r="A1360" i="1"/>
  <c r="U1359" i="1"/>
  <c r="U1360" i="1" s="1"/>
  <c r="V1359" i="1"/>
  <c r="V1360" i="1" s="1"/>
  <c r="C1346" i="1"/>
  <c r="K1301" i="1"/>
  <c r="L1301" i="1" s="1"/>
  <c r="M1301" i="1" s="1"/>
  <c r="N1301" i="1" s="1"/>
  <c r="J1302" i="1"/>
  <c r="G1303" i="1"/>
  <c r="H1302" i="1"/>
  <c r="P467" i="1"/>
  <c r="B467" i="1" s="1"/>
  <c r="D1360" i="1" l="1"/>
  <c r="E1360" i="1" s="1"/>
  <c r="F1361" i="1" s="1"/>
  <c r="A1361" i="1"/>
  <c r="O1360" i="1"/>
  <c r="S1360" i="1" s="1"/>
  <c r="T1360" i="1" s="1"/>
  <c r="C1347" i="1"/>
  <c r="G1304" i="1"/>
  <c r="H1303" i="1"/>
  <c r="K1302" i="1"/>
  <c r="L1302" i="1" s="1"/>
  <c r="M1302" i="1" s="1"/>
  <c r="N1302" i="1" s="1"/>
  <c r="J1303" i="1"/>
  <c r="R467" i="1"/>
  <c r="P468" i="1" s="1"/>
  <c r="U1361" i="1" l="1"/>
  <c r="D1361" i="1"/>
  <c r="E1361" i="1" s="1"/>
  <c r="F1362" i="1" s="1"/>
  <c r="A1362" i="1"/>
  <c r="O1361" i="1"/>
  <c r="S1361" i="1" s="1"/>
  <c r="T1361" i="1" s="1"/>
  <c r="V1361" i="1"/>
  <c r="C1348" i="1"/>
  <c r="R468" i="1"/>
  <c r="R469" i="1" s="1"/>
  <c r="P470" i="1" s="1"/>
  <c r="B470" i="1" s="1"/>
  <c r="B468" i="1"/>
  <c r="K1303" i="1"/>
  <c r="L1303" i="1" s="1"/>
  <c r="M1303" i="1" s="1"/>
  <c r="N1303" i="1" s="1"/>
  <c r="J1304" i="1"/>
  <c r="G1305" i="1"/>
  <c r="H1304" i="1"/>
  <c r="V1362" i="1" l="1"/>
  <c r="D1362" i="1"/>
  <c r="E1362" i="1" s="1"/>
  <c r="F1363" i="1" s="1"/>
  <c r="O1362" i="1"/>
  <c r="S1362" i="1" s="1"/>
  <c r="T1362" i="1" s="1"/>
  <c r="A1363" i="1"/>
  <c r="U1362" i="1"/>
  <c r="U1363" i="1" s="1"/>
  <c r="C1349" i="1"/>
  <c r="R470" i="1"/>
  <c r="R471" i="1" s="1"/>
  <c r="P472" i="1" s="1"/>
  <c r="B472" i="1" s="1"/>
  <c r="P469" i="1"/>
  <c r="B469" i="1" s="1"/>
  <c r="G1306" i="1"/>
  <c r="H1305" i="1"/>
  <c r="K1304" i="1"/>
  <c r="L1304" i="1" s="1"/>
  <c r="M1304" i="1" s="1"/>
  <c r="N1304" i="1" s="1"/>
  <c r="J1305" i="1"/>
  <c r="D1363" i="1" l="1"/>
  <c r="E1363" i="1" s="1"/>
  <c r="F1364" i="1" s="1"/>
  <c r="A1364" i="1"/>
  <c r="O1363" i="1"/>
  <c r="S1363" i="1" s="1"/>
  <c r="T1363" i="1" s="1"/>
  <c r="V1363" i="1"/>
  <c r="C1350" i="1"/>
  <c r="P471" i="1"/>
  <c r="B471" i="1" s="1"/>
  <c r="K1305" i="1"/>
  <c r="L1305" i="1" s="1"/>
  <c r="M1305" i="1" s="1"/>
  <c r="N1305" i="1" s="1"/>
  <c r="J1306" i="1"/>
  <c r="G1307" i="1"/>
  <c r="H1306" i="1"/>
  <c r="R472" i="1"/>
  <c r="R473" i="1" s="1"/>
  <c r="R474" i="1" s="1"/>
  <c r="V1364" i="1" l="1"/>
  <c r="D1364" i="1"/>
  <c r="E1364" i="1" s="1"/>
  <c r="F1365" i="1" s="1"/>
  <c r="A1365" i="1"/>
  <c r="O1364" i="1"/>
  <c r="S1364" i="1" s="1"/>
  <c r="T1364" i="1" s="1"/>
  <c r="U1364" i="1"/>
  <c r="C1351" i="1"/>
  <c r="G1308" i="1"/>
  <c r="H1307" i="1"/>
  <c r="K1306" i="1"/>
  <c r="L1306" i="1" s="1"/>
  <c r="M1306" i="1" s="1"/>
  <c r="N1306" i="1" s="1"/>
  <c r="J1307" i="1"/>
  <c r="P474" i="1"/>
  <c r="B474" i="1" s="1"/>
  <c r="P473" i="1"/>
  <c r="B473" i="1" s="1"/>
  <c r="R475" i="1"/>
  <c r="P475" i="1"/>
  <c r="B475" i="1" s="1"/>
  <c r="U1365" i="1" l="1"/>
  <c r="D1365" i="1"/>
  <c r="E1365" i="1" s="1"/>
  <c r="F1366" i="1" s="1"/>
  <c r="O1365" i="1"/>
  <c r="S1365" i="1" s="1"/>
  <c r="T1365" i="1" s="1"/>
  <c r="A1366" i="1"/>
  <c r="V1365" i="1"/>
  <c r="C1352" i="1"/>
  <c r="K1307" i="1"/>
  <c r="L1307" i="1" s="1"/>
  <c r="M1307" i="1" s="1"/>
  <c r="N1307" i="1" s="1"/>
  <c r="J1308" i="1"/>
  <c r="G1309" i="1"/>
  <c r="H1308" i="1"/>
  <c r="R476" i="1"/>
  <c r="P476" i="1"/>
  <c r="B476" i="1" s="1"/>
  <c r="V1366" i="1" l="1"/>
  <c r="D1366" i="1"/>
  <c r="E1366" i="1" s="1"/>
  <c r="F1367" i="1" s="1"/>
  <c r="O1366" i="1"/>
  <c r="S1366" i="1" s="1"/>
  <c r="T1366" i="1" s="1"/>
  <c r="A1367" i="1"/>
  <c r="U1366" i="1"/>
  <c r="C1353" i="1"/>
  <c r="G1310" i="1"/>
  <c r="H1309" i="1"/>
  <c r="K1308" i="1"/>
  <c r="L1308" i="1" s="1"/>
  <c r="M1308" i="1" s="1"/>
  <c r="N1308" i="1" s="1"/>
  <c r="J1309" i="1"/>
  <c r="R477" i="1"/>
  <c r="P477" i="1"/>
  <c r="B477" i="1" s="1"/>
  <c r="U1367" i="1" l="1"/>
  <c r="D1367" i="1"/>
  <c r="E1367" i="1" s="1"/>
  <c r="F1368" i="1" s="1"/>
  <c r="O1367" i="1"/>
  <c r="S1367" i="1" s="1"/>
  <c r="T1367" i="1" s="1"/>
  <c r="A1368" i="1"/>
  <c r="V1367" i="1"/>
  <c r="C1354" i="1"/>
  <c r="K1309" i="1"/>
  <c r="L1309" i="1" s="1"/>
  <c r="M1309" i="1" s="1"/>
  <c r="N1309" i="1" s="1"/>
  <c r="J1310" i="1"/>
  <c r="G1311" i="1"/>
  <c r="H1310" i="1"/>
  <c r="R478" i="1"/>
  <c r="P479" i="1" s="1"/>
  <c r="P478" i="1"/>
  <c r="V1368" i="1" l="1"/>
  <c r="D1368" i="1"/>
  <c r="E1368" i="1" s="1"/>
  <c r="F1369" i="1" s="1"/>
  <c r="A1369" i="1"/>
  <c r="O1368" i="1"/>
  <c r="S1368" i="1" s="1"/>
  <c r="T1368" i="1" s="1"/>
  <c r="U1368" i="1"/>
  <c r="C1355" i="1"/>
  <c r="G1312" i="1"/>
  <c r="H1311" i="1"/>
  <c r="K1310" i="1"/>
  <c r="L1310" i="1" s="1"/>
  <c r="M1310" i="1" s="1"/>
  <c r="N1310" i="1" s="1"/>
  <c r="J1311" i="1"/>
  <c r="B478" i="1"/>
  <c r="R479" i="1"/>
  <c r="P480" i="1" s="1"/>
  <c r="B480" i="1" s="1"/>
  <c r="B479" i="1"/>
  <c r="U1369" i="1" l="1"/>
  <c r="D1369" i="1"/>
  <c r="E1369" i="1" s="1"/>
  <c r="F1370" i="1" s="1"/>
  <c r="O1369" i="1"/>
  <c r="S1369" i="1" s="1"/>
  <c r="T1369" i="1" s="1"/>
  <c r="A1370" i="1"/>
  <c r="V1369" i="1"/>
  <c r="V1370" i="1" s="1"/>
  <c r="C1356" i="1"/>
  <c r="K1311" i="1"/>
  <c r="L1311" i="1" s="1"/>
  <c r="M1311" i="1" s="1"/>
  <c r="N1311" i="1" s="1"/>
  <c r="J1312" i="1"/>
  <c r="G1313" i="1"/>
  <c r="H1312" i="1"/>
  <c r="R480" i="1"/>
  <c r="R481" i="1" s="1"/>
  <c r="D1370" i="1" l="1"/>
  <c r="E1370" i="1" s="1"/>
  <c r="F1371" i="1" s="1"/>
  <c r="O1370" i="1"/>
  <c r="S1370" i="1" s="1"/>
  <c r="T1370" i="1" s="1"/>
  <c r="A1371" i="1"/>
  <c r="U1370" i="1"/>
  <c r="U1371" i="1" s="1"/>
  <c r="C1357" i="1"/>
  <c r="G1314" i="1"/>
  <c r="H1313" i="1"/>
  <c r="J1313" i="1"/>
  <c r="K1312" i="1"/>
  <c r="L1312" i="1" s="1"/>
  <c r="M1312" i="1" s="1"/>
  <c r="N1312" i="1" s="1"/>
  <c r="P481" i="1"/>
  <c r="B481" i="1" s="1"/>
  <c r="P482" i="1"/>
  <c r="B482" i="1" s="1"/>
  <c r="D1371" i="1" l="1"/>
  <c r="E1371" i="1" s="1"/>
  <c r="F1372" i="1" s="1"/>
  <c r="O1371" i="1"/>
  <c r="S1371" i="1" s="1"/>
  <c r="T1371" i="1" s="1"/>
  <c r="A1372" i="1"/>
  <c r="U1372" i="1"/>
  <c r="V1371" i="1"/>
  <c r="V1372" i="1" s="1"/>
  <c r="C1358" i="1"/>
  <c r="K1313" i="1"/>
  <c r="L1313" i="1" s="1"/>
  <c r="M1313" i="1" s="1"/>
  <c r="N1313" i="1" s="1"/>
  <c r="J1314" i="1"/>
  <c r="G1315" i="1"/>
  <c r="H1314" i="1"/>
  <c r="R482" i="1"/>
  <c r="R483" i="1" s="1"/>
  <c r="D1372" i="1" l="1"/>
  <c r="E1372" i="1" s="1"/>
  <c r="F1373" i="1" s="1"/>
  <c r="A1373" i="1"/>
  <c r="O1372" i="1"/>
  <c r="S1372" i="1" s="1"/>
  <c r="T1372" i="1" s="1"/>
  <c r="C1359" i="1"/>
  <c r="G1316" i="1"/>
  <c r="H1315" i="1"/>
  <c r="K1314" i="1"/>
  <c r="L1314" i="1" s="1"/>
  <c r="M1314" i="1" s="1"/>
  <c r="N1314" i="1" s="1"/>
  <c r="J1315" i="1"/>
  <c r="P483" i="1"/>
  <c r="B483" i="1" s="1"/>
  <c r="R484" i="1"/>
  <c r="P484" i="1"/>
  <c r="B484" i="1" s="1"/>
  <c r="U1373" i="1" l="1"/>
  <c r="D1373" i="1"/>
  <c r="E1373" i="1" s="1"/>
  <c r="F1374" i="1" s="1"/>
  <c r="O1373" i="1"/>
  <c r="S1373" i="1" s="1"/>
  <c r="T1373" i="1" s="1"/>
  <c r="A1374" i="1"/>
  <c r="V1373" i="1"/>
  <c r="C1360" i="1"/>
  <c r="K1315" i="1"/>
  <c r="L1315" i="1" s="1"/>
  <c r="M1315" i="1" s="1"/>
  <c r="N1315" i="1" s="1"/>
  <c r="J1316" i="1"/>
  <c r="G1317" i="1"/>
  <c r="H1316" i="1"/>
  <c r="R485" i="1"/>
  <c r="P485" i="1"/>
  <c r="V1374" i="1" l="1"/>
  <c r="D1374" i="1"/>
  <c r="E1374" i="1" s="1"/>
  <c r="F1375" i="1" s="1"/>
  <c r="O1374" i="1"/>
  <c r="S1374" i="1" s="1"/>
  <c r="T1374" i="1" s="1"/>
  <c r="A1375" i="1"/>
  <c r="U1374" i="1"/>
  <c r="C1361" i="1"/>
  <c r="G1318" i="1"/>
  <c r="H1317" i="1"/>
  <c r="K1316" i="1"/>
  <c r="L1316" i="1" s="1"/>
  <c r="M1316" i="1" s="1"/>
  <c r="N1316" i="1" s="1"/>
  <c r="J1317" i="1"/>
  <c r="B485" i="1"/>
  <c r="R486" i="1"/>
  <c r="P486" i="1"/>
  <c r="B486" i="1" s="1"/>
  <c r="U1375" i="1" l="1"/>
  <c r="D1375" i="1"/>
  <c r="E1375" i="1" s="1"/>
  <c r="F1376" i="1" s="1"/>
  <c r="O1375" i="1"/>
  <c r="S1375" i="1" s="1"/>
  <c r="T1375" i="1" s="1"/>
  <c r="A1376" i="1"/>
  <c r="V1375" i="1"/>
  <c r="C1362" i="1"/>
  <c r="K1317" i="1"/>
  <c r="L1317" i="1" s="1"/>
  <c r="M1317" i="1" s="1"/>
  <c r="N1317" i="1" s="1"/>
  <c r="J1318" i="1"/>
  <c r="G1319" i="1"/>
  <c r="H1318" i="1"/>
  <c r="R487" i="1"/>
  <c r="P487" i="1"/>
  <c r="V1376" i="1" l="1"/>
  <c r="D1376" i="1"/>
  <c r="E1376" i="1" s="1"/>
  <c r="F1377" i="1" s="1"/>
  <c r="O1376" i="1"/>
  <c r="S1376" i="1" s="1"/>
  <c r="T1376" i="1" s="1"/>
  <c r="A1377" i="1"/>
  <c r="U1376" i="1"/>
  <c r="U1377" i="1" s="1"/>
  <c r="C1363" i="1"/>
  <c r="G1320" i="1"/>
  <c r="H1319" i="1"/>
  <c r="K1318" i="1"/>
  <c r="L1318" i="1" s="1"/>
  <c r="M1318" i="1" s="1"/>
  <c r="N1318" i="1" s="1"/>
  <c r="J1319" i="1"/>
  <c r="B487" i="1"/>
  <c r="R488" i="1"/>
  <c r="P488" i="1"/>
  <c r="B488" i="1" s="1"/>
  <c r="V1377" i="1" l="1"/>
  <c r="D1377" i="1"/>
  <c r="E1377" i="1" s="1"/>
  <c r="F1378" i="1" s="1"/>
  <c r="O1377" i="1"/>
  <c r="S1377" i="1" s="1"/>
  <c r="T1377" i="1" s="1"/>
  <c r="A1378" i="1"/>
  <c r="U1378" i="1"/>
  <c r="C1364" i="1"/>
  <c r="K1319" i="1"/>
  <c r="L1319" i="1" s="1"/>
  <c r="M1319" i="1" s="1"/>
  <c r="N1319" i="1" s="1"/>
  <c r="J1320" i="1"/>
  <c r="G1321" i="1"/>
  <c r="H1320" i="1"/>
  <c r="R489" i="1"/>
  <c r="P489" i="1"/>
  <c r="D1378" i="1" l="1"/>
  <c r="E1378" i="1" s="1"/>
  <c r="F1379" i="1" s="1"/>
  <c r="O1378" i="1"/>
  <c r="S1378" i="1" s="1"/>
  <c r="T1378" i="1" s="1"/>
  <c r="A1379" i="1"/>
  <c r="U1379" i="1"/>
  <c r="V1378" i="1"/>
  <c r="V1379" i="1" s="1"/>
  <c r="C1365" i="1"/>
  <c r="H1321" i="1"/>
  <c r="G1322" i="1"/>
  <c r="K1320" i="1"/>
  <c r="L1320" i="1" s="1"/>
  <c r="M1320" i="1" s="1"/>
  <c r="N1320" i="1" s="1"/>
  <c r="J1321" i="1"/>
  <c r="B489" i="1"/>
  <c r="R490" i="1"/>
  <c r="P490" i="1"/>
  <c r="B490" i="1" s="1"/>
  <c r="D1379" i="1" l="1"/>
  <c r="E1379" i="1" s="1"/>
  <c r="F1380" i="1" s="1"/>
  <c r="O1379" i="1"/>
  <c r="S1379" i="1" s="1"/>
  <c r="T1379" i="1" s="1"/>
  <c r="A1380" i="1"/>
  <c r="V1380" i="1"/>
  <c r="U1380" i="1"/>
  <c r="C1366" i="1"/>
  <c r="K1321" i="1"/>
  <c r="L1321" i="1" s="1"/>
  <c r="M1321" i="1" s="1"/>
  <c r="N1321" i="1" s="1"/>
  <c r="J1322" i="1"/>
  <c r="G1323" i="1"/>
  <c r="H1322" i="1"/>
  <c r="R491" i="1"/>
  <c r="P491" i="1"/>
  <c r="B491" i="1" s="1"/>
  <c r="D1380" i="1" l="1"/>
  <c r="E1380" i="1" s="1"/>
  <c r="F1381" i="1" s="1"/>
  <c r="A1381" i="1"/>
  <c r="O1380" i="1"/>
  <c r="S1380" i="1" s="1"/>
  <c r="T1380" i="1" s="1"/>
  <c r="C1367" i="1"/>
  <c r="G1324" i="1"/>
  <c r="H1323" i="1"/>
  <c r="K1322" i="1"/>
  <c r="L1322" i="1" s="1"/>
  <c r="M1322" i="1" s="1"/>
  <c r="N1322" i="1" s="1"/>
  <c r="J1323" i="1"/>
  <c r="R492" i="1"/>
  <c r="P492" i="1"/>
  <c r="D1381" i="1" l="1"/>
  <c r="E1381" i="1" s="1"/>
  <c r="F1382" i="1" s="1"/>
  <c r="O1381" i="1"/>
  <c r="S1381" i="1" s="1"/>
  <c r="T1381" i="1" s="1"/>
  <c r="A1382" i="1"/>
  <c r="V1381" i="1"/>
  <c r="V1382" i="1" s="1"/>
  <c r="U1381" i="1"/>
  <c r="U1382" i="1" s="1"/>
  <c r="C1368" i="1"/>
  <c r="K1323" i="1"/>
  <c r="L1323" i="1" s="1"/>
  <c r="M1323" i="1" s="1"/>
  <c r="N1323" i="1" s="1"/>
  <c r="J1324" i="1"/>
  <c r="G1325" i="1"/>
  <c r="H1324" i="1"/>
  <c r="B492" i="1"/>
  <c r="R493" i="1"/>
  <c r="P493" i="1"/>
  <c r="B493" i="1" s="1"/>
  <c r="D1382" i="1" l="1"/>
  <c r="E1382" i="1" s="1"/>
  <c r="F1383" i="1" s="1"/>
  <c r="O1382" i="1"/>
  <c r="S1382" i="1" s="1"/>
  <c r="T1382" i="1" s="1"/>
  <c r="A1383" i="1"/>
  <c r="C1369" i="1"/>
  <c r="G1326" i="1"/>
  <c r="H1325" i="1"/>
  <c r="K1324" i="1"/>
  <c r="L1324" i="1" s="1"/>
  <c r="M1324" i="1" s="1"/>
  <c r="N1324" i="1" s="1"/>
  <c r="J1325" i="1"/>
  <c r="R494" i="1"/>
  <c r="P494" i="1"/>
  <c r="V1383" i="1" l="1"/>
  <c r="D1383" i="1"/>
  <c r="E1383" i="1" s="1"/>
  <c r="F1384" i="1" s="1"/>
  <c r="O1383" i="1"/>
  <c r="S1383" i="1" s="1"/>
  <c r="T1383" i="1" s="1"/>
  <c r="A1384" i="1"/>
  <c r="U1383" i="1"/>
  <c r="C1370" i="1"/>
  <c r="K1325" i="1"/>
  <c r="L1325" i="1" s="1"/>
  <c r="M1325" i="1" s="1"/>
  <c r="N1325" i="1" s="1"/>
  <c r="J1326" i="1"/>
  <c r="G1327" i="1"/>
  <c r="H1326" i="1"/>
  <c r="B494" i="1"/>
  <c r="R495" i="1"/>
  <c r="P495" i="1"/>
  <c r="B495" i="1" s="1"/>
  <c r="U1384" i="1" l="1"/>
  <c r="D1384" i="1"/>
  <c r="E1384" i="1" s="1"/>
  <c r="F1385" i="1" s="1"/>
  <c r="A1385" i="1"/>
  <c r="O1384" i="1"/>
  <c r="S1384" i="1" s="1"/>
  <c r="T1384" i="1" s="1"/>
  <c r="V1384" i="1"/>
  <c r="V1385" i="1" s="1"/>
  <c r="C1371" i="1"/>
  <c r="G1328" i="1"/>
  <c r="H1327" i="1"/>
  <c r="K1326" i="1"/>
  <c r="L1326" i="1" s="1"/>
  <c r="M1326" i="1" s="1"/>
  <c r="N1326" i="1" s="1"/>
  <c r="J1327" i="1"/>
  <c r="R496" i="1"/>
  <c r="P496" i="1"/>
  <c r="D1385" i="1" l="1"/>
  <c r="E1385" i="1" s="1"/>
  <c r="F1386" i="1" s="1"/>
  <c r="A1386" i="1"/>
  <c r="O1385" i="1"/>
  <c r="S1385" i="1" s="1"/>
  <c r="T1385" i="1" s="1"/>
  <c r="U1385" i="1"/>
  <c r="C1372" i="1"/>
  <c r="K1327" i="1"/>
  <c r="L1327" i="1" s="1"/>
  <c r="M1327" i="1" s="1"/>
  <c r="N1327" i="1" s="1"/>
  <c r="J1328" i="1"/>
  <c r="G1329" i="1"/>
  <c r="H1328" i="1"/>
  <c r="B496" i="1"/>
  <c r="R497" i="1"/>
  <c r="P497" i="1"/>
  <c r="B497" i="1" s="1"/>
  <c r="U1386" i="1" l="1"/>
  <c r="D1386" i="1"/>
  <c r="E1386" i="1" s="1"/>
  <c r="F1387" i="1" s="1"/>
  <c r="O1386" i="1"/>
  <c r="S1386" i="1" s="1"/>
  <c r="T1386" i="1" s="1"/>
  <c r="A1387" i="1"/>
  <c r="V1386" i="1"/>
  <c r="V1387" i="1" s="1"/>
  <c r="C1373" i="1"/>
  <c r="G1330" i="1"/>
  <c r="H1329" i="1"/>
  <c r="K1328" i="1"/>
  <c r="L1328" i="1" s="1"/>
  <c r="M1328" i="1" s="1"/>
  <c r="N1328" i="1" s="1"/>
  <c r="J1329" i="1"/>
  <c r="R498" i="1"/>
  <c r="P498" i="1"/>
  <c r="B498" i="1" s="1"/>
  <c r="D1387" i="1" l="1"/>
  <c r="E1387" i="1" s="1"/>
  <c r="F1388" i="1" s="1"/>
  <c r="O1387" i="1"/>
  <c r="S1387" i="1" s="1"/>
  <c r="T1387" i="1" s="1"/>
  <c r="A1388" i="1"/>
  <c r="U1387" i="1"/>
  <c r="C1374" i="1"/>
  <c r="K1329" i="1"/>
  <c r="L1329" i="1" s="1"/>
  <c r="M1329" i="1" s="1"/>
  <c r="N1329" i="1" s="1"/>
  <c r="J1330" i="1"/>
  <c r="G1331" i="1"/>
  <c r="H1330" i="1"/>
  <c r="R499" i="1"/>
  <c r="P499" i="1"/>
  <c r="U1388" i="1" l="1"/>
  <c r="V1388" i="1"/>
  <c r="D1388" i="1"/>
  <c r="E1388" i="1" s="1"/>
  <c r="F1389" i="1" s="1"/>
  <c r="A1389" i="1"/>
  <c r="O1388" i="1"/>
  <c r="S1388" i="1" s="1"/>
  <c r="T1388" i="1" s="1"/>
  <c r="C1375" i="1"/>
  <c r="G1332" i="1"/>
  <c r="H1331" i="1"/>
  <c r="K1330" i="1"/>
  <c r="L1330" i="1" s="1"/>
  <c r="M1330" i="1" s="1"/>
  <c r="N1330" i="1" s="1"/>
  <c r="J1331" i="1"/>
  <c r="B499" i="1"/>
  <c r="R500" i="1"/>
  <c r="P500" i="1"/>
  <c r="B500" i="1" s="1"/>
  <c r="D1389" i="1" l="1"/>
  <c r="E1389" i="1" s="1"/>
  <c r="F1390" i="1" s="1"/>
  <c r="O1389" i="1"/>
  <c r="S1389" i="1" s="1"/>
  <c r="T1389" i="1" s="1"/>
  <c r="A1390" i="1"/>
  <c r="V1389" i="1"/>
  <c r="V1390" i="1" s="1"/>
  <c r="U1389" i="1"/>
  <c r="U1390" i="1" s="1"/>
  <c r="C1376" i="1"/>
  <c r="K1331" i="1"/>
  <c r="L1331" i="1" s="1"/>
  <c r="M1331" i="1" s="1"/>
  <c r="N1331" i="1" s="1"/>
  <c r="J1332" i="1"/>
  <c r="G1333" i="1"/>
  <c r="H1332" i="1"/>
  <c r="P501" i="1"/>
  <c r="D1390" i="1" l="1"/>
  <c r="E1390" i="1" s="1"/>
  <c r="F1391" i="1" s="1"/>
  <c r="A1391" i="1"/>
  <c r="O1390" i="1"/>
  <c r="S1390" i="1" s="1"/>
  <c r="T1390" i="1" s="1"/>
  <c r="C1377" i="1"/>
  <c r="G1334" i="1"/>
  <c r="H1333" i="1"/>
  <c r="K1332" i="1"/>
  <c r="L1332" i="1" s="1"/>
  <c r="M1332" i="1" s="1"/>
  <c r="N1332" i="1" s="1"/>
  <c r="J1333" i="1"/>
  <c r="R501" i="1"/>
  <c r="P502" i="1" s="1"/>
  <c r="B502" i="1" s="1"/>
  <c r="B501" i="1"/>
  <c r="D1391" i="1" l="1"/>
  <c r="E1391" i="1" s="1"/>
  <c r="F1392" i="1" s="1"/>
  <c r="A1392" i="1"/>
  <c r="O1391" i="1"/>
  <c r="S1391" i="1" s="1"/>
  <c r="T1391" i="1" s="1"/>
  <c r="V1391" i="1"/>
  <c r="U1391" i="1"/>
  <c r="C1378" i="1"/>
  <c r="K1333" i="1"/>
  <c r="L1333" i="1" s="1"/>
  <c r="M1333" i="1" s="1"/>
  <c r="N1333" i="1" s="1"/>
  <c r="J1334" i="1"/>
  <c r="R502" i="1"/>
  <c r="R503" i="1" s="1"/>
  <c r="G1335" i="1"/>
  <c r="H1334" i="1"/>
  <c r="U1392" i="1" l="1"/>
  <c r="V1392" i="1"/>
  <c r="D1392" i="1"/>
  <c r="E1392" i="1" s="1"/>
  <c r="F1393" i="1" s="1"/>
  <c r="A1393" i="1"/>
  <c r="O1392" i="1"/>
  <c r="S1392" i="1" s="1"/>
  <c r="T1392" i="1" s="1"/>
  <c r="C1379" i="1"/>
  <c r="P503" i="1"/>
  <c r="B503" i="1" s="1"/>
  <c r="G1336" i="1"/>
  <c r="H1335" i="1"/>
  <c r="K1334" i="1"/>
  <c r="L1334" i="1" s="1"/>
  <c r="M1334" i="1" s="1"/>
  <c r="N1334" i="1" s="1"/>
  <c r="J1335" i="1"/>
  <c r="R504" i="1"/>
  <c r="P504" i="1"/>
  <c r="B504" i="1" s="1"/>
  <c r="D1393" i="1" l="1"/>
  <c r="E1393" i="1" s="1"/>
  <c r="F1394" i="1" s="1"/>
  <c r="O1393" i="1"/>
  <c r="S1393" i="1" s="1"/>
  <c r="T1393" i="1" s="1"/>
  <c r="A1394" i="1"/>
  <c r="V1393" i="1"/>
  <c r="V1394" i="1" s="1"/>
  <c r="U1393" i="1"/>
  <c r="U1394" i="1" s="1"/>
  <c r="C1380" i="1"/>
  <c r="K1335" i="1"/>
  <c r="L1335" i="1" s="1"/>
  <c r="M1335" i="1" s="1"/>
  <c r="N1335" i="1" s="1"/>
  <c r="J1336" i="1"/>
  <c r="G1337" i="1"/>
  <c r="H1336" i="1"/>
  <c r="R505" i="1"/>
  <c r="P505" i="1"/>
  <c r="B505" i="1" s="1"/>
  <c r="D1394" i="1" l="1"/>
  <c r="E1394" i="1" s="1"/>
  <c r="F1395" i="1" s="1"/>
  <c r="O1394" i="1"/>
  <c r="S1394" i="1" s="1"/>
  <c r="T1394" i="1" s="1"/>
  <c r="A1395" i="1"/>
  <c r="U1395" i="1"/>
  <c r="V1395" i="1"/>
  <c r="C1381" i="1"/>
  <c r="G1338" i="1"/>
  <c r="H1337" i="1"/>
  <c r="K1336" i="1"/>
  <c r="L1336" i="1" s="1"/>
  <c r="M1336" i="1" s="1"/>
  <c r="N1336" i="1" s="1"/>
  <c r="J1337" i="1"/>
  <c r="R506" i="1"/>
  <c r="P506" i="1"/>
  <c r="B506" i="1" s="1"/>
  <c r="D1395" i="1" l="1"/>
  <c r="E1395" i="1" s="1"/>
  <c r="F1396" i="1" s="1"/>
  <c r="A1396" i="1"/>
  <c r="O1395" i="1"/>
  <c r="S1395" i="1" s="1"/>
  <c r="T1395" i="1" s="1"/>
  <c r="C1382" i="1"/>
  <c r="K1337" i="1"/>
  <c r="L1337" i="1" s="1"/>
  <c r="M1337" i="1" s="1"/>
  <c r="N1337" i="1" s="1"/>
  <c r="J1338" i="1"/>
  <c r="G1339" i="1"/>
  <c r="H1338" i="1"/>
  <c r="R507" i="1"/>
  <c r="P508" i="1" s="1"/>
  <c r="P507" i="1"/>
  <c r="V1396" i="1" l="1"/>
  <c r="D1396" i="1"/>
  <c r="E1396" i="1" s="1"/>
  <c r="F1397" i="1" s="1"/>
  <c r="A1397" i="1"/>
  <c r="O1396" i="1"/>
  <c r="S1396" i="1" s="1"/>
  <c r="T1396" i="1" s="1"/>
  <c r="U1396" i="1"/>
  <c r="C1383" i="1"/>
  <c r="G1340" i="1"/>
  <c r="H1339" i="1"/>
  <c r="K1338" i="1"/>
  <c r="L1338" i="1" s="1"/>
  <c r="M1338" i="1" s="1"/>
  <c r="N1338" i="1" s="1"/>
  <c r="J1339" i="1"/>
  <c r="B507" i="1"/>
  <c r="R508" i="1"/>
  <c r="R509" i="1" s="1"/>
  <c r="B508" i="1"/>
  <c r="U1397" i="1" l="1"/>
  <c r="D1397" i="1"/>
  <c r="E1397" i="1" s="1"/>
  <c r="F1398" i="1" s="1"/>
  <c r="O1397" i="1"/>
  <c r="S1397" i="1" s="1"/>
  <c r="T1397" i="1" s="1"/>
  <c r="A1398" i="1"/>
  <c r="V1397" i="1"/>
  <c r="V1398" i="1" s="1"/>
  <c r="C1384" i="1"/>
  <c r="K1339" i="1"/>
  <c r="L1339" i="1" s="1"/>
  <c r="M1339" i="1" s="1"/>
  <c r="N1339" i="1" s="1"/>
  <c r="J1340" i="1"/>
  <c r="G1341" i="1"/>
  <c r="H1340" i="1"/>
  <c r="P509" i="1"/>
  <c r="R510" i="1"/>
  <c r="P510" i="1"/>
  <c r="B510" i="1" s="1"/>
  <c r="D1398" i="1" l="1"/>
  <c r="E1398" i="1" s="1"/>
  <c r="F1399" i="1" s="1"/>
  <c r="A1399" i="1"/>
  <c r="O1398" i="1"/>
  <c r="S1398" i="1" s="1"/>
  <c r="T1398" i="1" s="1"/>
  <c r="U1398" i="1"/>
  <c r="C1385" i="1"/>
  <c r="G1342" i="1"/>
  <c r="H1341" i="1"/>
  <c r="K1340" i="1"/>
  <c r="L1340" i="1" s="1"/>
  <c r="M1340" i="1" s="1"/>
  <c r="N1340" i="1" s="1"/>
  <c r="J1341" i="1"/>
  <c r="B509" i="1"/>
  <c r="R511" i="1"/>
  <c r="P511" i="1"/>
  <c r="B511" i="1" s="1"/>
  <c r="U1399" i="1" l="1"/>
  <c r="D1399" i="1"/>
  <c r="E1399" i="1" s="1"/>
  <c r="F1400" i="1" s="1"/>
  <c r="O1399" i="1"/>
  <c r="S1399" i="1" s="1"/>
  <c r="T1399" i="1" s="1"/>
  <c r="A1400" i="1"/>
  <c r="V1399" i="1"/>
  <c r="V1400" i="1" s="1"/>
  <c r="C1386" i="1"/>
  <c r="G1343" i="1"/>
  <c r="H1342" i="1"/>
  <c r="K1341" i="1"/>
  <c r="L1341" i="1" s="1"/>
  <c r="M1341" i="1" s="1"/>
  <c r="N1341" i="1" s="1"/>
  <c r="J1342" i="1"/>
  <c r="R512" i="1"/>
  <c r="P512" i="1"/>
  <c r="D1400" i="1" l="1"/>
  <c r="E1400" i="1" s="1"/>
  <c r="F1401" i="1" s="1"/>
  <c r="O1400" i="1"/>
  <c r="S1400" i="1" s="1"/>
  <c r="T1400" i="1" s="1"/>
  <c r="A1401" i="1"/>
  <c r="U1400" i="1"/>
  <c r="U1401" i="1" s="1"/>
  <c r="C1387" i="1"/>
  <c r="B512" i="1"/>
  <c r="G1344" i="1"/>
  <c r="H1343" i="1"/>
  <c r="K1342" i="1"/>
  <c r="L1342" i="1" s="1"/>
  <c r="M1342" i="1" s="1"/>
  <c r="N1342" i="1" s="1"/>
  <c r="J1343" i="1"/>
  <c r="R513" i="1"/>
  <c r="P513" i="1"/>
  <c r="B513" i="1" s="1"/>
  <c r="D1401" i="1" l="1"/>
  <c r="E1401" i="1" s="1"/>
  <c r="F1402" i="1" s="1"/>
  <c r="A1402" i="1"/>
  <c r="O1401" i="1"/>
  <c r="S1401" i="1" s="1"/>
  <c r="T1401" i="1" s="1"/>
  <c r="V1401" i="1"/>
  <c r="V1402" i="1" s="1"/>
  <c r="C1388" i="1"/>
  <c r="K1343" i="1"/>
  <c r="L1343" i="1" s="1"/>
  <c r="M1343" i="1" s="1"/>
  <c r="N1343" i="1" s="1"/>
  <c r="J1344" i="1"/>
  <c r="G1345" i="1"/>
  <c r="H1344" i="1"/>
  <c r="R514" i="1"/>
  <c r="P514" i="1"/>
  <c r="B514" i="1" s="1"/>
  <c r="D1402" i="1" l="1"/>
  <c r="E1402" i="1" s="1"/>
  <c r="F1403" i="1" s="1"/>
  <c r="A1403" i="1"/>
  <c r="O1402" i="1"/>
  <c r="S1402" i="1" s="1"/>
  <c r="T1402" i="1" s="1"/>
  <c r="U1402" i="1"/>
  <c r="C1389" i="1"/>
  <c r="G1346" i="1"/>
  <c r="H1345" i="1"/>
  <c r="K1344" i="1"/>
  <c r="L1344" i="1" s="1"/>
  <c r="M1344" i="1" s="1"/>
  <c r="N1344" i="1" s="1"/>
  <c r="J1345" i="1"/>
  <c r="P515" i="1"/>
  <c r="U1403" i="1" l="1"/>
  <c r="D1403" i="1"/>
  <c r="E1403" i="1" s="1"/>
  <c r="F1404" i="1" s="1"/>
  <c r="O1403" i="1"/>
  <c r="S1403" i="1" s="1"/>
  <c r="T1403" i="1" s="1"/>
  <c r="A1404" i="1"/>
  <c r="V1403" i="1"/>
  <c r="C1390" i="1"/>
  <c r="R515" i="1"/>
  <c r="R516" i="1" s="1"/>
  <c r="B515" i="1"/>
  <c r="K1345" i="1"/>
  <c r="L1345" i="1" s="1"/>
  <c r="M1345" i="1" s="1"/>
  <c r="N1345" i="1" s="1"/>
  <c r="J1346" i="1"/>
  <c r="G1347" i="1"/>
  <c r="H1346" i="1"/>
  <c r="V1404" i="1" l="1"/>
  <c r="D1404" i="1"/>
  <c r="E1404" i="1" s="1"/>
  <c r="F1405" i="1" s="1"/>
  <c r="O1404" i="1"/>
  <c r="S1404" i="1" s="1"/>
  <c r="T1404" i="1" s="1"/>
  <c r="A1405" i="1"/>
  <c r="U1404" i="1"/>
  <c r="U1405" i="1" s="1"/>
  <c r="C1391" i="1"/>
  <c r="P516" i="1"/>
  <c r="G1348" i="1"/>
  <c r="H1347" i="1"/>
  <c r="K1346" i="1"/>
  <c r="L1346" i="1" s="1"/>
  <c r="M1346" i="1" s="1"/>
  <c r="N1346" i="1" s="1"/>
  <c r="J1347" i="1"/>
  <c r="R517" i="1"/>
  <c r="P517" i="1"/>
  <c r="B517" i="1" s="1"/>
  <c r="D1405" i="1" l="1"/>
  <c r="E1405" i="1" s="1"/>
  <c r="F1406" i="1" s="1"/>
  <c r="O1405" i="1"/>
  <c r="S1405" i="1" s="1"/>
  <c r="T1405" i="1" s="1"/>
  <c r="A1406" i="1"/>
  <c r="V1405" i="1"/>
  <c r="C1392" i="1"/>
  <c r="B516" i="1"/>
  <c r="K1347" i="1"/>
  <c r="L1347" i="1" s="1"/>
  <c r="M1347" i="1" s="1"/>
  <c r="N1347" i="1" s="1"/>
  <c r="J1348" i="1"/>
  <c r="G1349" i="1"/>
  <c r="H1348" i="1"/>
  <c r="R518" i="1"/>
  <c r="P518" i="1"/>
  <c r="B518" i="1" s="1"/>
  <c r="V1406" i="1" l="1"/>
  <c r="D1406" i="1"/>
  <c r="E1406" i="1" s="1"/>
  <c r="F1407" i="1" s="1"/>
  <c r="A1407" i="1"/>
  <c r="O1406" i="1"/>
  <c r="S1406" i="1" s="1"/>
  <c r="T1406" i="1" s="1"/>
  <c r="U1406" i="1"/>
  <c r="C1393" i="1"/>
  <c r="G1350" i="1"/>
  <c r="H1349" i="1"/>
  <c r="K1348" i="1"/>
  <c r="L1348" i="1" s="1"/>
  <c r="M1348" i="1" s="1"/>
  <c r="N1348" i="1" s="1"/>
  <c r="J1349" i="1"/>
  <c r="R519" i="1"/>
  <c r="P519" i="1"/>
  <c r="U1407" i="1" l="1"/>
  <c r="D1407" i="1"/>
  <c r="E1407" i="1" s="1"/>
  <c r="F1408" i="1" s="1"/>
  <c r="A1408" i="1"/>
  <c r="O1407" i="1"/>
  <c r="S1407" i="1" s="1"/>
  <c r="T1407" i="1" s="1"/>
  <c r="V1407" i="1"/>
  <c r="C1394" i="1"/>
  <c r="B519" i="1"/>
  <c r="K1349" i="1"/>
  <c r="L1349" i="1" s="1"/>
  <c r="M1349" i="1" s="1"/>
  <c r="N1349" i="1" s="1"/>
  <c r="J1350" i="1"/>
  <c r="G1351" i="1"/>
  <c r="H1350" i="1"/>
  <c r="R520" i="1"/>
  <c r="P520" i="1"/>
  <c r="B520" i="1" s="1"/>
  <c r="V1408" i="1" l="1"/>
  <c r="D1408" i="1"/>
  <c r="E1408" i="1" s="1"/>
  <c r="F1409" i="1" s="1"/>
  <c r="O1408" i="1"/>
  <c r="S1408" i="1" s="1"/>
  <c r="T1408" i="1" s="1"/>
  <c r="A1409" i="1"/>
  <c r="U1408" i="1"/>
  <c r="U1409" i="1" s="1"/>
  <c r="C1395" i="1"/>
  <c r="G1352" i="1"/>
  <c r="H1351" i="1"/>
  <c r="K1350" i="1"/>
  <c r="L1350" i="1" s="1"/>
  <c r="M1350" i="1" s="1"/>
  <c r="N1350" i="1" s="1"/>
  <c r="J1351" i="1"/>
  <c r="R521" i="1"/>
  <c r="P521" i="1"/>
  <c r="B521" i="1" s="1"/>
  <c r="D1409" i="1" l="1"/>
  <c r="E1409" i="1" s="1"/>
  <c r="F1410" i="1" s="1"/>
  <c r="O1409" i="1"/>
  <c r="S1409" i="1" s="1"/>
  <c r="T1409" i="1" s="1"/>
  <c r="A1410" i="1"/>
  <c r="U1410" i="1"/>
  <c r="V1409" i="1"/>
  <c r="V1410" i="1" s="1"/>
  <c r="C1396" i="1"/>
  <c r="K1351" i="1"/>
  <c r="L1351" i="1" s="1"/>
  <c r="M1351" i="1" s="1"/>
  <c r="N1351" i="1" s="1"/>
  <c r="J1352" i="1"/>
  <c r="H1352" i="1"/>
  <c r="G1353" i="1"/>
  <c r="R522" i="1"/>
  <c r="P522" i="1"/>
  <c r="D1410" i="1" l="1"/>
  <c r="E1410" i="1" s="1"/>
  <c r="F1411" i="1" s="1"/>
  <c r="O1410" i="1"/>
  <c r="S1410" i="1" s="1"/>
  <c r="T1410" i="1" s="1"/>
  <c r="A1411" i="1"/>
  <c r="C1397" i="1"/>
  <c r="B522" i="1"/>
  <c r="G1354" i="1"/>
  <c r="H1353" i="1"/>
  <c r="K1352" i="1"/>
  <c r="L1352" i="1" s="1"/>
  <c r="M1352" i="1" s="1"/>
  <c r="N1352" i="1" s="1"/>
  <c r="J1353" i="1"/>
  <c r="R523" i="1"/>
  <c r="P523" i="1"/>
  <c r="B523" i="1" s="1"/>
  <c r="U1411" i="1" l="1"/>
  <c r="V1411" i="1"/>
  <c r="D1411" i="1"/>
  <c r="E1411" i="1" s="1"/>
  <c r="F1412" i="1" s="1"/>
  <c r="A1412" i="1"/>
  <c r="O1411" i="1"/>
  <c r="S1411" i="1" s="1"/>
  <c r="T1411" i="1" s="1"/>
  <c r="C1398" i="1"/>
  <c r="K1353" i="1"/>
  <c r="L1353" i="1" s="1"/>
  <c r="M1353" i="1" s="1"/>
  <c r="N1353" i="1" s="1"/>
  <c r="J1354" i="1"/>
  <c r="G1355" i="1"/>
  <c r="H1354" i="1"/>
  <c r="R524" i="1"/>
  <c r="P524" i="1"/>
  <c r="D1412" i="1" l="1"/>
  <c r="E1412" i="1" s="1"/>
  <c r="F1413" i="1" s="1"/>
  <c r="A1413" i="1"/>
  <c r="O1412" i="1"/>
  <c r="S1412" i="1" s="1"/>
  <c r="T1412" i="1" s="1"/>
  <c r="U1412" i="1"/>
  <c r="U1413" i="1" s="1"/>
  <c r="V1412" i="1"/>
  <c r="V1413" i="1" s="1"/>
  <c r="C1399" i="1"/>
  <c r="B524" i="1"/>
  <c r="G1356" i="1"/>
  <c r="H1355" i="1"/>
  <c r="K1354" i="1"/>
  <c r="L1354" i="1" s="1"/>
  <c r="M1354" i="1" s="1"/>
  <c r="N1354" i="1" s="1"/>
  <c r="J1355" i="1"/>
  <c r="R525" i="1"/>
  <c r="P525" i="1"/>
  <c r="B525" i="1" s="1"/>
  <c r="D1413" i="1" l="1"/>
  <c r="E1413" i="1" s="1"/>
  <c r="F1414" i="1" s="1"/>
  <c r="O1413" i="1"/>
  <c r="S1413" i="1" s="1"/>
  <c r="T1413" i="1" s="1"/>
  <c r="A1414" i="1"/>
  <c r="C1400" i="1"/>
  <c r="K1355" i="1"/>
  <c r="L1355" i="1" s="1"/>
  <c r="M1355" i="1" s="1"/>
  <c r="N1355" i="1" s="1"/>
  <c r="J1356" i="1"/>
  <c r="G1357" i="1"/>
  <c r="H1356" i="1"/>
  <c r="P526" i="1"/>
  <c r="D1414" i="1" l="1"/>
  <c r="E1414" i="1" s="1"/>
  <c r="F1415" i="1" s="1"/>
  <c r="A1415" i="1"/>
  <c r="O1414" i="1"/>
  <c r="S1414" i="1" s="1"/>
  <c r="T1414" i="1" s="1"/>
  <c r="V1414" i="1"/>
  <c r="V1415" i="1" s="1"/>
  <c r="U1414" i="1"/>
  <c r="U1415" i="1" s="1"/>
  <c r="C1401" i="1"/>
  <c r="R526" i="1"/>
  <c r="R527" i="1" s="1"/>
  <c r="B526" i="1"/>
  <c r="G1358" i="1"/>
  <c r="H1357" i="1"/>
  <c r="K1356" i="1"/>
  <c r="L1356" i="1" s="1"/>
  <c r="M1356" i="1" s="1"/>
  <c r="N1356" i="1" s="1"/>
  <c r="J1357" i="1"/>
  <c r="D1415" i="1" l="1"/>
  <c r="E1415" i="1" s="1"/>
  <c r="F1416" i="1" s="1"/>
  <c r="A1416" i="1"/>
  <c r="O1415" i="1"/>
  <c r="S1415" i="1" s="1"/>
  <c r="T1415" i="1" s="1"/>
  <c r="C1402" i="1"/>
  <c r="P527" i="1"/>
  <c r="B527" i="1" s="1"/>
  <c r="K1357" i="1"/>
  <c r="L1357" i="1" s="1"/>
  <c r="M1357" i="1" s="1"/>
  <c r="N1357" i="1" s="1"/>
  <c r="J1358" i="1"/>
  <c r="G1359" i="1"/>
  <c r="H1358" i="1"/>
  <c r="R528" i="1"/>
  <c r="P528" i="1"/>
  <c r="B528" i="1" s="1"/>
  <c r="D1416" i="1" l="1"/>
  <c r="E1416" i="1" s="1"/>
  <c r="F1417" i="1" s="1"/>
  <c r="A1417" i="1"/>
  <c r="O1416" i="1"/>
  <c r="S1416" i="1" s="1"/>
  <c r="T1416" i="1" s="1"/>
  <c r="V1416" i="1"/>
  <c r="V1417" i="1" s="1"/>
  <c r="U1416" i="1"/>
  <c r="U1417" i="1" s="1"/>
  <c r="C1403" i="1"/>
  <c r="G1360" i="1"/>
  <c r="H1359" i="1"/>
  <c r="K1358" i="1"/>
  <c r="L1358" i="1" s="1"/>
  <c r="M1358" i="1" s="1"/>
  <c r="N1358" i="1" s="1"/>
  <c r="J1359" i="1"/>
  <c r="P529" i="1"/>
  <c r="D1417" i="1" l="1"/>
  <c r="E1417" i="1" s="1"/>
  <c r="F1418" i="1" s="1"/>
  <c r="A1418" i="1"/>
  <c r="O1417" i="1"/>
  <c r="S1417" i="1" s="1"/>
  <c r="T1417" i="1" s="1"/>
  <c r="C1404" i="1"/>
  <c r="R529" i="1"/>
  <c r="B529" i="1"/>
  <c r="K1359" i="1"/>
  <c r="L1359" i="1" s="1"/>
  <c r="M1359" i="1" s="1"/>
  <c r="N1359" i="1" s="1"/>
  <c r="J1360" i="1"/>
  <c r="G1361" i="1"/>
  <c r="H1360" i="1"/>
  <c r="D1418" i="1" l="1"/>
  <c r="E1418" i="1" s="1"/>
  <c r="F1419" i="1" s="1"/>
  <c r="A1419" i="1"/>
  <c r="O1418" i="1"/>
  <c r="S1418" i="1" s="1"/>
  <c r="T1418" i="1" s="1"/>
  <c r="V1418" i="1"/>
  <c r="V1419" i="1" s="1"/>
  <c r="U1418" i="1"/>
  <c r="U1419" i="1" s="1"/>
  <c r="C1405" i="1"/>
  <c r="P530" i="1"/>
  <c r="B530" i="1" s="1"/>
  <c r="R530" i="1"/>
  <c r="R531" i="1" s="1"/>
  <c r="G1362" i="1"/>
  <c r="H1361" i="1"/>
  <c r="K1360" i="1"/>
  <c r="L1360" i="1" s="1"/>
  <c r="M1360" i="1" s="1"/>
  <c r="N1360" i="1" s="1"/>
  <c r="J1361" i="1"/>
  <c r="D1419" i="1" l="1"/>
  <c r="E1419" i="1" s="1"/>
  <c r="F1420" i="1" s="1"/>
  <c r="O1419" i="1"/>
  <c r="S1419" i="1" s="1"/>
  <c r="T1419" i="1" s="1"/>
  <c r="A1420" i="1"/>
  <c r="C1406" i="1"/>
  <c r="P531" i="1"/>
  <c r="B531" i="1" s="1"/>
  <c r="K1361" i="1"/>
  <c r="L1361" i="1" s="1"/>
  <c r="M1361" i="1" s="1"/>
  <c r="N1361" i="1" s="1"/>
  <c r="J1362" i="1"/>
  <c r="G1363" i="1"/>
  <c r="H1362" i="1"/>
  <c r="R532" i="1"/>
  <c r="P532" i="1"/>
  <c r="B532" i="1" s="1"/>
  <c r="D1420" i="1" l="1"/>
  <c r="E1420" i="1" s="1"/>
  <c r="F1421" i="1" s="1"/>
  <c r="A1421" i="1"/>
  <c r="O1420" i="1"/>
  <c r="S1420" i="1" s="1"/>
  <c r="T1420" i="1" s="1"/>
  <c r="V1420" i="1"/>
  <c r="U1420" i="1"/>
  <c r="U1421" i="1" s="1"/>
  <c r="C1407" i="1"/>
  <c r="G1364" i="1"/>
  <c r="H1363" i="1"/>
  <c r="K1362" i="1"/>
  <c r="L1362" i="1" s="1"/>
  <c r="M1362" i="1" s="1"/>
  <c r="N1362" i="1" s="1"/>
  <c r="J1363" i="1"/>
  <c r="R533" i="1"/>
  <c r="P533" i="1"/>
  <c r="V1421" i="1" l="1"/>
  <c r="D1421" i="1"/>
  <c r="E1421" i="1" s="1"/>
  <c r="F1422" i="1" s="1"/>
  <c r="A1422" i="1"/>
  <c r="O1421" i="1"/>
  <c r="S1421" i="1" s="1"/>
  <c r="T1421" i="1" s="1"/>
  <c r="C1408" i="1"/>
  <c r="B533" i="1"/>
  <c r="K1363" i="1"/>
  <c r="L1363" i="1" s="1"/>
  <c r="M1363" i="1" s="1"/>
  <c r="N1363" i="1" s="1"/>
  <c r="J1364" i="1"/>
  <c r="G1365" i="1"/>
  <c r="H1364" i="1"/>
  <c r="P534" i="1"/>
  <c r="D1422" i="1" l="1"/>
  <c r="E1422" i="1" s="1"/>
  <c r="F1423" i="1" s="1"/>
  <c r="A1423" i="1"/>
  <c r="O1422" i="1"/>
  <c r="S1422" i="1" s="1"/>
  <c r="T1422" i="1" s="1"/>
  <c r="U1422" i="1"/>
  <c r="U1423" i="1" s="1"/>
  <c r="V1422" i="1"/>
  <c r="V1423" i="1" s="1"/>
  <c r="C1409" i="1"/>
  <c r="R534" i="1"/>
  <c r="R535" i="1" s="1"/>
  <c r="B534" i="1"/>
  <c r="G1366" i="1"/>
  <c r="H1365" i="1"/>
  <c r="K1364" i="1"/>
  <c r="L1364" i="1" s="1"/>
  <c r="M1364" i="1" s="1"/>
  <c r="N1364" i="1" s="1"/>
  <c r="J1365" i="1"/>
  <c r="D1423" i="1" l="1"/>
  <c r="E1423" i="1" s="1"/>
  <c r="F1424" i="1" s="1"/>
  <c r="A1424" i="1"/>
  <c r="O1423" i="1"/>
  <c r="S1423" i="1" s="1"/>
  <c r="T1423" i="1" s="1"/>
  <c r="C1410" i="1"/>
  <c r="P535" i="1"/>
  <c r="B535" i="1" s="1"/>
  <c r="K1365" i="1"/>
  <c r="L1365" i="1" s="1"/>
  <c r="M1365" i="1" s="1"/>
  <c r="N1365" i="1" s="1"/>
  <c r="J1366" i="1"/>
  <c r="G1367" i="1"/>
  <c r="H1366" i="1"/>
  <c r="R536" i="1"/>
  <c r="P536" i="1"/>
  <c r="D1424" i="1" l="1"/>
  <c r="E1424" i="1" s="1"/>
  <c r="F1425" i="1" s="1"/>
  <c r="A1425" i="1"/>
  <c r="O1424" i="1"/>
  <c r="S1424" i="1" s="1"/>
  <c r="T1424" i="1" s="1"/>
  <c r="U1424" i="1"/>
  <c r="V1424" i="1"/>
  <c r="C1411" i="1"/>
  <c r="B536" i="1"/>
  <c r="G1368" i="1"/>
  <c r="H1367" i="1"/>
  <c r="K1366" i="1"/>
  <c r="L1366" i="1" s="1"/>
  <c r="M1366" i="1" s="1"/>
  <c r="N1366" i="1" s="1"/>
  <c r="J1367" i="1"/>
  <c r="R537" i="1"/>
  <c r="P537" i="1"/>
  <c r="B537" i="1" s="1"/>
  <c r="V1425" i="1" l="1"/>
  <c r="U1425" i="1"/>
  <c r="D1425" i="1"/>
  <c r="E1425" i="1" s="1"/>
  <c r="F1426" i="1" s="1"/>
  <c r="O1425" i="1"/>
  <c r="S1425" i="1" s="1"/>
  <c r="T1425" i="1" s="1"/>
  <c r="A1426" i="1"/>
  <c r="C1412" i="1"/>
  <c r="K1367" i="1"/>
  <c r="L1367" i="1" s="1"/>
  <c r="M1367" i="1" s="1"/>
  <c r="N1367" i="1" s="1"/>
  <c r="J1368" i="1"/>
  <c r="G1369" i="1"/>
  <c r="H1368" i="1"/>
  <c r="R538" i="1"/>
  <c r="P538" i="1"/>
  <c r="D1426" i="1" l="1"/>
  <c r="E1426" i="1" s="1"/>
  <c r="F1427" i="1" s="1"/>
  <c r="A1427" i="1"/>
  <c r="O1426" i="1"/>
  <c r="S1426" i="1" s="1"/>
  <c r="T1426" i="1" s="1"/>
  <c r="U1426" i="1"/>
  <c r="V1426" i="1"/>
  <c r="V1427" i="1" s="1"/>
  <c r="C1413" i="1"/>
  <c r="B538" i="1"/>
  <c r="G1370" i="1"/>
  <c r="H1369" i="1"/>
  <c r="K1368" i="1"/>
  <c r="L1368" i="1" s="1"/>
  <c r="M1368" i="1" s="1"/>
  <c r="N1368" i="1" s="1"/>
  <c r="J1369" i="1"/>
  <c r="R539" i="1"/>
  <c r="P539" i="1"/>
  <c r="B539" i="1" s="1"/>
  <c r="U1427" i="1" l="1"/>
  <c r="D1427" i="1"/>
  <c r="E1427" i="1" s="1"/>
  <c r="F1428" i="1" s="1"/>
  <c r="A1428" i="1"/>
  <c r="O1427" i="1"/>
  <c r="S1427" i="1" s="1"/>
  <c r="T1427" i="1" s="1"/>
  <c r="C1414" i="1"/>
  <c r="K1369" i="1"/>
  <c r="L1369" i="1" s="1"/>
  <c r="M1369" i="1" s="1"/>
  <c r="N1369" i="1" s="1"/>
  <c r="J1370" i="1"/>
  <c r="G1371" i="1"/>
  <c r="H1370" i="1"/>
  <c r="R540" i="1"/>
  <c r="P541" i="1" s="1"/>
  <c r="P540" i="1"/>
  <c r="D1428" i="1" l="1"/>
  <c r="E1428" i="1" s="1"/>
  <c r="F1429" i="1" s="1"/>
  <c r="O1428" i="1"/>
  <c r="S1428" i="1" s="1"/>
  <c r="T1428" i="1" s="1"/>
  <c r="A1429" i="1"/>
  <c r="U1428" i="1"/>
  <c r="U1429" i="1" s="1"/>
  <c r="V1428" i="1"/>
  <c r="V1429" i="1" s="1"/>
  <c r="C1415" i="1"/>
  <c r="R541" i="1"/>
  <c r="P542" i="1" s="1"/>
  <c r="B541" i="1"/>
  <c r="B540" i="1"/>
  <c r="G1372" i="1"/>
  <c r="H1371" i="1"/>
  <c r="K1370" i="1"/>
  <c r="L1370" i="1" s="1"/>
  <c r="M1370" i="1" s="1"/>
  <c r="N1370" i="1" s="1"/>
  <c r="J1371" i="1"/>
  <c r="D1429" i="1" l="1"/>
  <c r="E1429" i="1" s="1"/>
  <c r="F1430" i="1" s="1"/>
  <c r="O1429" i="1"/>
  <c r="S1429" i="1" s="1"/>
  <c r="T1429" i="1" s="1"/>
  <c r="A1430" i="1"/>
  <c r="C1416" i="1"/>
  <c r="R542" i="1"/>
  <c r="P543" i="1" s="1"/>
  <c r="B542" i="1"/>
  <c r="K1371" i="1"/>
  <c r="L1371" i="1" s="1"/>
  <c r="M1371" i="1" s="1"/>
  <c r="N1371" i="1" s="1"/>
  <c r="J1372" i="1"/>
  <c r="G1373" i="1"/>
  <c r="H1372" i="1"/>
  <c r="D1430" i="1" l="1"/>
  <c r="E1430" i="1" s="1"/>
  <c r="F1431" i="1" s="1"/>
  <c r="A1431" i="1"/>
  <c r="O1430" i="1"/>
  <c r="S1430" i="1" s="1"/>
  <c r="T1430" i="1" s="1"/>
  <c r="U1430" i="1"/>
  <c r="U1431" i="1" s="1"/>
  <c r="V1430" i="1"/>
  <c r="V1431" i="1" s="1"/>
  <c r="C1417" i="1"/>
  <c r="B543" i="1"/>
  <c r="R543" i="1"/>
  <c r="P544" i="1" s="1"/>
  <c r="B544" i="1" s="1"/>
  <c r="G1374" i="1"/>
  <c r="H1373" i="1"/>
  <c r="K1372" i="1"/>
  <c r="L1372" i="1" s="1"/>
  <c r="M1372" i="1" s="1"/>
  <c r="N1372" i="1" s="1"/>
  <c r="J1373" i="1"/>
  <c r="D1431" i="1" l="1"/>
  <c r="E1431" i="1" s="1"/>
  <c r="F1432" i="1" s="1"/>
  <c r="O1431" i="1"/>
  <c r="S1431" i="1" s="1"/>
  <c r="T1431" i="1" s="1"/>
  <c r="A1432" i="1"/>
  <c r="C1418" i="1"/>
  <c r="R544" i="1"/>
  <c r="R545" i="1" s="1"/>
  <c r="K1373" i="1"/>
  <c r="L1373" i="1" s="1"/>
  <c r="M1373" i="1" s="1"/>
  <c r="N1373" i="1" s="1"/>
  <c r="J1374" i="1"/>
  <c r="G1375" i="1"/>
  <c r="H1374" i="1"/>
  <c r="D1432" i="1" l="1"/>
  <c r="E1432" i="1" s="1"/>
  <c r="F1433" i="1" s="1"/>
  <c r="A1433" i="1"/>
  <c r="O1432" i="1"/>
  <c r="S1432" i="1" s="1"/>
  <c r="T1432" i="1" s="1"/>
  <c r="U1432" i="1"/>
  <c r="V1432" i="1"/>
  <c r="C1419" i="1"/>
  <c r="P545" i="1"/>
  <c r="B545" i="1" s="1"/>
  <c r="G1376" i="1"/>
  <c r="H1375" i="1"/>
  <c r="K1374" i="1"/>
  <c r="L1374" i="1" s="1"/>
  <c r="M1374" i="1" s="1"/>
  <c r="N1374" i="1" s="1"/>
  <c r="J1375" i="1"/>
  <c r="R546" i="1"/>
  <c r="P546" i="1"/>
  <c r="B546" i="1" s="1"/>
  <c r="V1433" i="1" l="1"/>
  <c r="U1433" i="1"/>
  <c r="D1433" i="1"/>
  <c r="E1433" i="1" s="1"/>
  <c r="F1434" i="1" s="1"/>
  <c r="A1434" i="1"/>
  <c r="O1433" i="1"/>
  <c r="S1433" i="1" s="1"/>
  <c r="T1433" i="1" s="1"/>
  <c r="C1420" i="1"/>
  <c r="K1375" i="1"/>
  <c r="L1375" i="1" s="1"/>
  <c r="M1375" i="1" s="1"/>
  <c r="N1375" i="1" s="1"/>
  <c r="J1376" i="1"/>
  <c r="G1377" i="1"/>
  <c r="H1376" i="1"/>
  <c r="R547" i="1"/>
  <c r="P547" i="1"/>
  <c r="D1434" i="1" l="1"/>
  <c r="E1434" i="1" s="1"/>
  <c r="F1435" i="1" s="1"/>
  <c r="A1435" i="1"/>
  <c r="O1434" i="1"/>
  <c r="S1434" i="1" s="1"/>
  <c r="T1434" i="1" s="1"/>
  <c r="V1434" i="1"/>
  <c r="V1435" i="1" s="1"/>
  <c r="U1434" i="1"/>
  <c r="U1435" i="1" s="1"/>
  <c r="C1421" i="1"/>
  <c r="B547" i="1"/>
  <c r="G1378" i="1"/>
  <c r="H1377" i="1"/>
  <c r="K1376" i="1"/>
  <c r="L1376" i="1" s="1"/>
  <c r="M1376" i="1" s="1"/>
  <c r="N1376" i="1" s="1"/>
  <c r="J1377" i="1"/>
  <c r="R548" i="1"/>
  <c r="P548" i="1"/>
  <c r="B548" i="1" s="1"/>
  <c r="D1435" i="1" l="1"/>
  <c r="E1435" i="1" s="1"/>
  <c r="F1436" i="1" s="1"/>
  <c r="O1435" i="1"/>
  <c r="S1435" i="1" s="1"/>
  <c r="T1435" i="1" s="1"/>
  <c r="A1436" i="1"/>
  <c r="C1422" i="1"/>
  <c r="K1377" i="1"/>
  <c r="L1377" i="1" s="1"/>
  <c r="M1377" i="1" s="1"/>
  <c r="N1377" i="1" s="1"/>
  <c r="J1378" i="1"/>
  <c r="G1379" i="1"/>
  <c r="H1378" i="1"/>
  <c r="R549" i="1"/>
  <c r="P549" i="1"/>
  <c r="B549" i="1" s="1"/>
  <c r="D1436" i="1" l="1"/>
  <c r="E1436" i="1" s="1"/>
  <c r="F1437" i="1" s="1"/>
  <c r="O1436" i="1"/>
  <c r="S1436" i="1" s="1"/>
  <c r="T1436" i="1" s="1"/>
  <c r="A1437" i="1"/>
  <c r="V1436" i="1"/>
  <c r="U1436" i="1"/>
  <c r="U1437" i="1" s="1"/>
  <c r="C1423" i="1"/>
  <c r="G1380" i="1"/>
  <c r="H1379" i="1"/>
  <c r="K1378" i="1"/>
  <c r="L1378" i="1" s="1"/>
  <c r="M1378" i="1" s="1"/>
  <c r="N1378" i="1" s="1"/>
  <c r="J1379" i="1"/>
  <c r="R550" i="1"/>
  <c r="P550" i="1"/>
  <c r="V1437" i="1" l="1"/>
  <c r="D1437" i="1"/>
  <c r="E1437" i="1" s="1"/>
  <c r="F1438" i="1" s="1"/>
  <c r="A1438" i="1"/>
  <c r="O1437" i="1"/>
  <c r="S1437" i="1" s="1"/>
  <c r="T1437" i="1" s="1"/>
  <c r="C1424" i="1"/>
  <c r="B550" i="1"/>
  <c r="K1379" i="1"/>
  <c r="L1379" i="1" s="1"/>
  <c r="M1379" i="1" s="1"/>
  <c r="N1379" i="1" s="1"/>
  <c r="J1380" i="1"/>
  <c r="G1381" i="1"/>
  <c r="H1380" i="1"/>
  <c r="R551" i="1"/>
  <c r="P551" i="1"/>
  <c r="B551" i="1" s="1"/>
  <c r="D1438" i="1" l="1"/>
  <c r="E1438" i="1" s="1"/>
  <c r="F1439" i="1" s="1"/>
  <c r="A1439" i="1"/>
  <c r="O1438" i="1"/>
  <c r="S1438" i="1" s="1"/>
  <c r="T1438" i="1" s="1"/>
  <c r="V1438" i="1"/>
  <c r="U1438" i="1"/>
  <c r="C1425" i="1"/>
  <c r="G1382" i="1"/>
  <c r="H1381" i="1"/>
  <c r="K1380" i="1"/>
  <c r="L1380" i="1" s="1"/>
  <c r="M1380" i="1" s="1"/>
  <c r="N1380" i="1" s="1"/>
  <c r="J1381" i="1"/>
  <c r="R552" i="1"/>
  <c r="P552" i="1"/>
  <c r="U1439" i="1" l="1"/>
  <c r="V1439" i="1"/>
  <c r="D1439" i="1"/>
  <c r="E1439" i="1" s="1"/>
  <c r="F1440" i="1" s="1"/>
  <c r="O1439" i="1"/>
  <c r="S1439" i="1" s="1"/>
  <c r="T1439" i="1" s="1"/>
  <c r="A1440" i="1"/>
  <c r="C1426" i="1"/>
  <c r="B552" i="1"/>
  <c r="K1381" i="1"/>
  <c r="L1381" i="1" s="1"/>
  <c r="M1381" i="1" s="1"/>
  <c r="N1381" i="1" s="1"/>
  <c r="J1382" i="1"/>
  <c r="G1383" i="1"/>
  <c r="H1382" i="1"/>
  <c r="R553" i="1"/>
  <c r="P553" i="1"/>
  <c r="B553" i="1" s="1"/>
  <c r="D1440" i="1" l="1"/>
  <c r="E1440" i="1" s="1"/>
  <c r="F1441" i="1" s="1"/>
  <c r="A1441" i="1"/>
  <c r="O1440" i="1"/>
  <c r="S1440" i="1" s="1"/>
  <c r="T1440" i="1" s="1"/>
  <c r="U1440" i="1"/>
  <c r="U1441" i="1" s="1"/>
  <c r="V1440" i="1"/>
  <c r="V1441" i="1" s="1"/>
  <c r="C1427" i="1"/>
  <c r="H1383" i="1"/>
  <c r="G1384" i="1"/>
  <c r="K1382" i="1"/>
  <c r="L1382" i="1" s="1"/>
  <c r="M1382" i="1" s="1"/>
  <c r="N1382" i="1" s="1"/>
  <c r="J1383" i="1"/>
  <c r="R554" i="1"/>
  <c r="P554" i="1"/>
  <c r="D1441" i="1" l="1"/>
  <c r="E1441" i="1" s="1"/>
  <c r="F1442" i="1" s="1"/>
  <c r="O1441" i="1"/>
  <c r="S1441" i="1" s="1"/>
  <c r="T1441" i="1" s="1"/>
  <c r="A1442" i="1"/>
  <c r="C1428" i="1"/>
  <c r="B554" i="1"/>
  <c r="G1385" i="1"/>
  <c r="H1384" i="1"/>
  <c r="K1383" i="1"/>
  <c r="L1383" i="1" s="1"/>
  <c r="M1383" i="1" s="1"/>
  <c r="N1383" i="1" s="1"/>
  <c r="J1384" i="1"/>
  <c r="R555" i="1"/>
  <c r="P555" i="1"/>
  <c r="B555" i="1" s="1"/>
  <c r="D1442" i="1" l="1"/>
  <c r="E1442" i="1" s="1"/>
  <c r="F1443" i="1" s="1"/>
  <c r="A1443" i="1"/>
  <c r="O1442" i="1"/>
  <c r="S1442" i="1" s="1"/>
  <c r="T1442" i="1" s="1"/>
  <c r="U1442" i="1"/>
  <c r="U1443" i="1" s="1"/>
  <c r="V1442" i="1"/>
  <c r="V1443" i="1" s="1"/>
  <c r="C1429" i="1"/>
  <c r="K1384" i="1"/>
  <c r="L1384" i="1" s="1"/>
  <c r="M1384" i="1" s="1"/>
  <c r="N1384" i="1" s="1"/>
  <c r="J1385" i="1"/>
  <c r="H1385" i="1"/>
  <c r="G1386" i="1"/>
  <c r="R556" i="1"/>
  <c r="P556" i="1"/>
  <c r="B556" i="1" s="1"/>
  <c r="D1443" i="1" l="1"/>
  <c r="E1443" i="1" s="1"/>
  <c r="F1444" i="1" s="1"/>
  <c r="A1444" i="1"/>
  <c r="O1443" i="1"/>
  <c r="S1443" i="1" s="1"/>
  <c r="T1443" i="1" s="1"/>
  <c r="C1430" i="1"/>
  <c r="G1387" i="1"/>
  <c r="H1386" i="1"/>
  <c r="K1385" i="1"/>
  <c r="L1385" i="1" s="1"/>
  <c r="M1385" i="1" s="1"/>
  <c r="N1385" i="1" s="1"/>
  <c r="J1386" i="1"/>
  <c r="R557" i="1"/>
  <c r="P557" i="1"/>
  <c r="D1444" i="1" l="1"/>
  <c r="E1444" i="1" s="1"/>
  <c r="F1445" i="1" s="1"/>
  <c r="O1444" i="1"/>
  <c r="S1444" i="1" s="1"/>
  <c r="T1444" i="1" s="1"/>
  <c r="A1445" i="1"/>
  <c r="U1444" i="1"/>
  <c r="U1445" i="1" s="1"/>
  <c r="V1444" i="1"/>
  <c r="V1445" i="1" s="1"/>
  <c r="C1431" i="1"/>
  <c r="B557" i="1"/>
  <c r="K1386" i="1"/>
  <c r="L1386" i="1" s="1"/>
  <c r="M1386" i="1" s="1"/>
  <c r="N1386" i="1" s="1"/>
  <c r="J1387" i="1"/>
  <c r="G1388" i="1"/>
  <c r="H1387" i="1"/>
  <c r="R558" i="1"/>
  <c r="P558" i="1"/>
  <c r="B558" i="1" s="1"/>
  <c r="D1445" i="1" l="1"/>
  <c r="E1445" i="1" s="1"/>
  <c r="F1446" i="1" s="1"/>
  <c r="O1445" i="1"/>
  <c r="S1445" i="1" s="1"/>
  <c r="T1445" i="1" s="1"/>
  <c r="A1446" i="1"/>
  <c r="C1432" i="1"/>
  <c r="G1389" i="1"/>
  <c r="H1388" i="1"/>
  <c r="K1387" i="1"/>
  <c r="L1387" i="1" s="1"/>
  <c r="M1387" i="1" s="1"/>
  <c r="N1387" i="1" s="1"/>
  <c r="J1388" i="1"/>
  <c r="P559" i="1"/>
  <c r="D1446" i="1" l="1"/>
  <c r="E1446" i="1" s="1"/>
  <c r="F1447" i="1" s="1"/>
  <c r="O1446" i="1"/>
  <c r="S1446" i="1" s="1"/>
  <c r="T1446" i="1" s="1"/>
  <c r="A1447" i="1"/>
  <c r="U1446" i="1"/>
  <c r="V1446" i="1"/>
  <c r="V1447" i="1" s="1"/>
  <c r="C1433" i="1"/>
  <c r="R559" i="1"/>
  <c r="P560" i="1" s="1"/>
  <c r="B559" i="1"/>
  <c r="K1388" i="1"/>
  <c r="L1388" i="1" s="1"/>
  <c r="M1388" i="1" s="1"/>
  <c r="N1388" i="1" s="1"/>
  <c r="J1389" i="1"/>
  <c r="G1390" i="1"/>
  <c r="H1389" i="1"/>
  <c r="U1447" i="1" l="1"/>
  <c r="D1447" i="1"/>
  <c r="E1447" i="1" s="1"/>
  <c r="F1448" i="1" s="1"/>
  <c r="O1447" i="1"/>
  <c r="S1447" i="1" s="1"/>
  <c r="T1447" i="1" s="1"/>
  <c r="A1448" i="1"/>
  <c r="C1434" i="1"/>
  <c r="R560" i="1"/>
  <c r="B560" i="1"/>
  <c r="G1391" i="1"/>
  <c r="H1390" i="1"/>
  <c r="K1389" i="1"/>
  <c r="L1389" i="1" s="1"/>
  <c r="M1389" i="1" s="1"/>
  <c r="N1389" i="1" s="1"/>
  <c r="J1390" i="1"/>
  <c r="D1448" i="1" l="1"/>
  <c r="E1448" i="1" s="1"/>
  <c r="F1449" i="1" s="1"/>
  <c r="A1449" i="1"/>
  <c r="O1448" i="1"/>
  <c r="S1448" i="1" s="1"/>
  <c r="T1448" i="1" s="1"/>
  <c r="V1448" i="1"/>
  <c r="V1449" i="1" s="1"/>
  <c r="U1448" i="1"/>
  <c r="U1449" i="1" s="1"/>
  <c r="C1435" i="1"/>
  <c r="P561" i="1"/>
  <c r="R561" i="1"/>
  <c r="P562" i="1" s="1"/>
  <c r="K1390" i="1"/>
  <c r="L1390" i="1" s="1"/>
  <c r="M1390" i="1" s="1"/>
  <c r="N1390" i="1" s="1"/>
  <c r="J1391" i="1"/>
  <c r="G1392" i="1"/>
  <c r="H1391" i="1"/>
  <c r="D1449" i="1" l="1"/>
  <c r="E1449" i="1" s="1"/>
  <c r="F1450" i="1" s="1"/>
  <c r="O1449" i="1"/>
  <c r="S1449" i="1" s="1"/>
  <c r="T1449" i="1" s="1"/>
  <c r="A1450" i="1"/>
  <c r="C1436" i="1"/>
  <c r="R562" i="1"/>
  <c r="R563" i="1" s="1"/>
  <c r="B562" i="1"/>
  <c r="B561" i="1"/>
  <c r="G1393" i="1"/>
  <c r="H1392" i="1"/>
  <c r="K1391" i="1"/>
  <c r="L1391" i="1" s="1"/>
  <c r="M1391" i="1" s="1"/>
  <c r="N1391" i="1" s="1"/>
  <c r="J1392" i="1"/>
  <c r="D1450" i="1" l="1"/>
  <c r="E1450" i="1" s="1"/>
  <c r="F1451" i="1" s="1"/>
  <c r="O1450" i="1"/>
  <c r="S1450" i="1" s="1"/>
  <c r="T1450" i="1" s="1"/>
  <c r="A1451" i="1"/>
  <c r="V1450" i="1"/>
  <c r="V1451" i="1" s="1"/>
  <c r="U1450" i="1"/>
  <c r="U1451" i="1" s="1"/>
  <c r="C1437" i="1"/>
  <c r="P563" i="1"/>
  <c r="B563" i="1" s="1"/>
  <c r="K1392" i="1"/>
  <c r="L1392" i="1" s="1"/>
  <c r="M1392" i="1" s="1"/>
  <c r="N1392" i="1" s="1"/>
  <c r="J1393" i="1"/>
  <c r="G1394" i="1"/>
  <c r="H1393" i="1"/>
  <c r="R564" i="1"/>
  <c r="P564" i="1"/>
  <c r="D1451" i="1" l="1"/>
  <c r="E1451" i="1" s="1"/>
  <c r="F1452" i="1" s="1"/>
  <c r="O1451" i="1"/>
  <c r="S1451" i="1" s="1"/>
  <c r="T1451" i="1" s="1"/>
  <c r="A1452" i="1"/>
  <c r="U1452" i="1"/>
  <c r="C1438" i="1"/>
  <c r="B564" i="1"/>
  <c r="G1395" i="1"/>
  <c r="H1394" i="1"/>
  <c r="K1393" i="1"/>
  <c r="L1393" i="1" s="1"/>
  <c r="M1393" i="1" s="1"/>
  <c r="N1393" i="1" s="1"/>
  <c r="J1394" i="1"/>
  <c r="R565" i="1"/>
  <c r="P565" i="1"/>
  <c r="B565" i="1" s="1"/>
  <c r="D1452" i="1" l="1"/>
  <c r="E1452" i="1" s="1"/>
  <c r="F1453" i="1" s="1"/>
  <c r="O1452" i="1"/>
  <c r="S1452" i="1" s="1"/>
  <c r="T1452" i="1" s="1"/>
  <c r="A1453" i="1"/>
  <c r="V1452" i="1"/>
  <c r="V1453" i="1" s="1"/>
  <c r="C1439" i="1"/>
  <c r="K1394" i="1"/>
  <c r="L1394" i="1" s="1"/>
  <c r="M1394" i="1" s="1"/>
  <c r="N1394" i="1" s="1"/>
  <c r="J1395" i="1"/>
  <c r="H1395" i="1"/>
  <c r="G1396" i="1"/>
  <c r="R566" i="1"/>
  <c r="P566" i="1"/>
  <c r="D1453" i="1" l="1"/>
  <c r="E1453" i="1" s="1"/>
  <c r="O1453" i="1"/>
  <c r="S1453" i="1" s="1"/>
  <c r="U1453" i="1"/>
  <c r="C1440" i="1"/>
  <c r="B566" i="1"/>
  <c r="G1397" i="1"/>
  <c r="H1396" i="1"/>
  <c r="K1395" i="1"/>
  <c r="L1395" i="1" s="1"/>
  <c r="M1395" i="1" s="1"/>
  <c r="N1395" i="1" s="1"/>
  <c r="J1396" i="1"/>
  <c r="R567" i="1"/>
  <c r="P567" i="1"/>
  <c r="B567" i="1" s="1"/>
  <c r="C1441" i="1" l="1"/>
  <c r="K1396" i="1"/>
  <c r="L1396" i="1" s="1"/>
  <c r="M1396" i="1" s="1"/>
  <c r="N1396" i="1" s="1"/>
  <c r="J1397" i="1"/>
  <c r="H1397" i="1"/>
  <c r="G1398" i="1"/>
  <c r="R568" i="1"/>
  <c r="P569" i="1" s="1"/>
  <c r="P568" i="1"/>
  <c r="C1442" i="1" l="1"/>
  <c r="R569" i="1"/>
  <c r="R570" i="1" s="1"/>
  <c r="B569" i="1"/>
  <c r="B568" i="1"/>
  <c r="K1397" i="1"/>
  <c r="L1397" i="1" s="1"/>
  <c r="M1397" i="1" s="1"/>
  <c r="N1397" i="1" s="1"/>
  <c r="J1398" i="1"/>
  <c r="G1399" i="1"/>
  <c r="H1398" i="1"/>
  <c r="C1443" i="1" l="1"/>
  <c r="P570" i="1"/>
  <c r="B570" i="1" s="1"/>
  <c r="G1400" i="1"/>
  <c r="H1399" i="1"/>
  <c r="K1398" i="1"/>
  <c r="L1398" i="1" s="1"/>
  <c r="M1398" i="1" s="1"/>
  <c r="N1398" i="1" s="1"/>
  <c r="J1399" i="1"/>
  <c r="R571" i="1"/>
  <c r="P571" i="1"/>
  <c r="C1444" i="1" l="1"/>
  <c r="B571" i="1"/>
  <c r="K1399" i="1"/>
  <c r="L1399" i="1" s="1"/>
  <c r="M1399" i="1" s="1"/>
  <c r="N1399" i="1" s="1"/>
  <c r="J1400" i="1"/>
  <c r="H1400" i="1"/>
  <c r="G1401" i="1"/>
  <c r="R572" i="1"/>
  <c r="P572" i="1"/>
  <c r="B572" i="1" s="1"/>
  <c r="C1445" i="1" l="1"/>
  <c r="G1402" i="1"/>
  <c r="H1401" i="1"/>
  <c r="K1400" i="1"/>
  <c r="L1400" i="1" s="1"/>
  <c r="M1400" i="1" s="1"/>
  <c r="N1400" i="1" s="1"/>
  <c r="J1401" i="1"/>
  <c r="R573" i="1"/>
  <c r="P573" i="1"/>
  <c r="C1446" i="1" l="1"/>
  <c r="B573" i="1"/>
  <c r="K1401" i="1"/>
  <c r="L1401" i="1" s="1"/>
  <c r="M1401" i="1" s="1"/>
  <c r="N1401" i="1" s="1"/>
  <c r="J1402" i="1"/>
  <c r="G1403" i="1"/>
  <c r="H1402" i="1"/>
  <c r="R574" i="1"/>
  <c r="P574" i="1"/>
  <c r="B574" i="1" s="1"/>
  <c r="C1447" i="1" l="1"/>
  <c r="H1403" i="1"/>
  <c r="G1404" i="1"/>
  <c r="K1402" i="1"/>
  <c r="L1402" i="1" s="1"/>
  <c r="M1402" i="1" s="1"/>
  <c r="N1402" i="1" s="1"/>
  <c r="J1403" i="1"/>
  <c r="R575" i="1"/>
  <c r="P575" i="1"/>
  <c r="C1448" i="1" l="1"/>
  <c r="B575" i="1"/>
  <c r="G1405" i="1"/>
  <c r="H1404" i="1"/>
  <c r="K1403" i="1"/>
  <c r="L1403" i="1" s="1"/>
  <c r="M1403" i="1" s="1"/>
  <c r="N1403" i="1" s="1"/>
  <c r="J1404" i="1"/>
  <c r="P576" i="1"/>
  <c r="C1449" i="1" l="1"/>
  <c r="R576" i="1"/>
  <c r="R577" i="1" s="1"/>
  <c r="B576" i="1"/>
  <c r="K1404" i="1"/>
  <c r="L1404" i="1" s="1"/>
  <c r="M1404" i="1" s="1"/>
  <c r="N1404" i="1" s="1"/>
  <c r="J1405" i="1"/>
  <c r="G1406" i="1"/>
  <c r="H1405" i="1"/>
  <c r="C1450" i="1" l="1"/>
  <c r="P577" i="1"/>
  <c r="B577" i="1" s="1"/>
  <c r="G1407" i="1"/>
  <c r="H1406" i="1"/>
  <c r="K1405" i="1"/>
  <c r="L1405" i="1" s="1"/>
  <c r="M1405" i="1" s="1"/>
  <c r="N1405" i="1" s="1"/>
  <c r="J1406" i="1"/>
  <c r="R578" i="1"/>
  <c r="P578" i="1"/>
  <c r="C1451" i="1" l="1"/>
  <c r="B578" i="1"/>
  <c r="K1406" i="1"/>
  <c r="L1406" i="1" s="1"/>
  <c r="M1406" i="1" s="1"/>
  <c r="N1406" i="1" s="1"/>
  <c r="J1407" i="1"/>
  <c r="H1407" i="1"/>
  <c r="G1408" i="1"/>
  <c r="R579" i="1"/>
  <c r="P579" i="1"/>
  <c r="B579" i="1" s="1"/>
  <c r="C1452" i="1" l="1"/>
  <c r="G1409" i="1"/>
  <c r="H1408" i="1"/>
  <c r="K1407" i="1"/>
  <c r="L1407" i="1" s="1"/>
  <c r="M1407" i="1" s="1"/>
  <c r="N1407" i="1" s="1"/>
  <c r="J1408" i="1"/>
  <c r="R580" i="1"/>
  <c r="P580" i="1"/>
  <c r="C1453" i="1" l="1"/>
  <c r="B580" i="1"/>
  <c r="K1408" i="1"/>
  <c r="L1408" i="1" s="1"/>
  <c r="M1408" i="1" s="1"/>
  <c r="N1408" i="1" s="1"/>
  <c r="J1409" i="1"/>
  <c r="H1409" i="1"/>
  <c r="G1410" i="1"/>
  <c r="R581" i="1"/>
  <c r="P581" i="1"/>
  <c r="B581" i="1" s="1"/>
  <c r="T1453" i="1" l="1"/>
  <c r="G1411" i="1"/>
  <c r="H1410" i="1"/>
  <c r="K1409" i="1"/>
  <c r="L1409" i="1" s="1"/>
  <c r="M1409" i="1" s="1"/>
  <c r="N1409" i="1" s="1"/>
  <c r="J1410" i="1"/>
  <c r="R582" i="1"/>
  <c r="P582" i="1"/>
  <c r="B582" i="1" l="1"/>
  <c r="K1410" i="1"/>
  <c r="L1410" i="1" s="1"/>
  <c r="M1410" i="1" s="1"/>
  <c r="N1410" i="1" s="1"/>
  <c r="J1411" i="1"/>
  <c r="G1412" i="1"/>
  <c r="H1411" i="1"/>
  <c r="R583" i="1"/>
  <c r="P583" i="1"/>
  <c r="B583" i="1" s="1"/>
  <c r="G1413" i="1" l="1"/>
  <c r="H1412" i="1"/>
  <c r="K1411" i="1"/>
  <c r="L1411" i="1" s="1"/>
  <c r="M1411" i="1" s="1"/>
  <c r="N1411" i="1" s="1"/>
  <c r="J1412" i="1"/>
  <c r="R584" i="1"/>
  <c r="P584" i="1"/>
  <c r="B584" i="1" s="1"/>
  <c r="K1412" i="1" l="1"/>
  <c r="L1412" i="1" s="1"/>
  <c r="M1412" i="1" s="1"/>
  <c r="N1412" i="1" s="1"/>
  <c r="J1413" i="1"/>
  <c r="H1413" i="1"/>
  <c r="G1414" i="1"/>
  <c r="R585" i="1"/>
  <c r="P585" i="1"/>
  <c r="B585" i="1" l="1"/>
  <c r="G1415" i="1"/>
  <c r="H1414" i="1"/>
  <c r="K1413" i="1"/>
  <c r="L1413" i="1" s="1"/>
  <c r="M1413" i="1" s="1"/>
  <c r="N1413" i="1" s="1"/>
  <c r="J1414" i="1"/>
  <c r="R586" i="1"/>
  <c r="P586" i="1"/>
  <c r="B586" i="1" s="1"/>
  <c r="K1414" i="1" l="1"/>
  <c r="L1414" i="1" s="1"/>
  <c r="M1414" i="1" s="1"/>
  <c r="N1414" i="1" s="1"/>
  <c r="J1415" i="1"/>
  <c r="H1415" i="1"/>
  <c r="G1416" i="1"/>
  <c r="R587" i="1"/>
  <c r="P587" i="1"/>
  <c r="B587" i="1" l="1"/>
  <c r="H1416" i="1"/>
  <c r="G1417" i="1"/>
  <c r="K1415" i="1"/>
  <c r="L1415" i="1" s="1"/>
  <c r="M1415" i="1" s="1"/>
  <c r="N1415" i="1" s="1"/>
  <c r="J1416" i="1"/>
  <c r="P588" i="1"/>
  <c r="R588" i="1" l="1"/>
  <c r="R589" i="1" s="1"/>
  <c r="B588" i="1"/>
  <c r="G1418" i="1"/>
  <c r="H1417" i="1"/>
  <c r="K1416" i="1"/>
  <c r="L1416" i="1" s="1"/>
  <c r="M1416" i="1" s="1"/>
  <c r="N1416" i="1" s="1"/>
  <c r="J1417" i="1"/>
  <c r="P589" i="1" l="1"/>
  <c r="B589" i="1" s="1"/>
  <c r="K1417" i="1"/>
  <c r="L1417" i="1" s="1"/>
  <c r="M1417" i="1" s="1"/>
  <c r="N1417" i="1" s="1"/>
  <c r="J1418" i="1"/>
  <c r="G1419" i="1"/>
  <c r="H1418" i="1"/>
  <c r="R590" i="1"/>
  <c r="P590" i="1"/>
  <c r="B590" i="1" s="1"/>
  <c r="G1420" i="1" l="1"/>
  <c r="H1419" i="1"/>
  <c r="K1418" i="1"/>
  <c r="L1418" i="1" s="1"/>
  <c r="M1418" i="1" s="1"/>
  <c r="N1418" i="1" s="1"/>
  <c r="J1419" i="1"/>
  <c r="R591" i="1"/>
  <c r="P591" i="1"/>
  <c r="B591" i="1" s="1"/>
  <c r="K1419" i="1" l="1"/>
  <c r="L1419" i="1" s="1"/>
  <c r="M1419" i="1" s="1"/>
  <c r="N1419" i="1" s="1"/>
  <c r="J1420" i="1"/>
  <c r="G1421" i="1"/>
  <c r="H1420" i="1"/>
  <c r="P592" i="1"/>
  <c r="R592" i="1" l="1"/>
  <c r="B592" i="1"/>
  <c r="H1421" i="1"/>
  <c r="G1422" i="1"/>
  <c r="K1420" i="1"/>
  <c r="L1420" i="1" s="1"/>
  <c r="M1420" i="1" s="1"/>
  <c r="N1420" i="1" s="1"/>
  <c r="J1421" i="1"/>
  <c r="P593" i="1" l="1"/>
  <c r="B593" i="1" s="1"/>
  <c r="R593" i="1"/>
  <c r="P594" i="1" s="1"/>
  <c r="H1422" i="1"/>
  <c r="G1423" i="1"/>
  <c r="K1421" i="1"/>
  <c r="L1421" i="1" s="1"/>
  <c r="M1421" i="1" s="1"/>
  <c r="N1421" i="1" s="1"/>
  <c r="J1422" i="1"/>
  <c r="R594" i="1" l="1"/>
  <c r="R595" i="1" s="1"/>
  <c r="B594" i="1"/>
  <c r="K1422" i="1"/>
  <c r="L1422" i="1" s="1"/>
  <c r="M1422" i="1" s="1"/>
  <c r="N1422" i="1" s="1"/>
  <c r="J1423" i="1"/>
  <c r="G1424" i="1"/>
  <c r="H1423" i="1"/>
  <c r="P595" i="1" l="1"/>
  <c r="G1425" i="1"/>
  <c r="H1424" i="1"/>
  <c r="K1423" i="1"/>
  <c r="L1423" i="1" s="1"/>
  <c r="M1423" i="1" s="1"/>
  <c r="N1423" i="1" s="1"/>
  <c r="J1424" i="1"/>
  <c r="R596" i="1"/>
  <c r="P596" i="1"/>
  <c r="B596" i="1" s="1"/>
  <c r="B595" i="1" l="1"/>
  <c r="K1424" i="1"/>
  <c r="L1424" i="1" s="1"/>
  <c r="M1424" i="1" s="1"/>
  <c r="N1424" i="1" s="1"/>
  <c r="J1425" i="1"/>
  <c r="H1425" i="1"/>
  <c r="G1426" i="1"/>
  <c r="R597" i="1"/>
  <c r="P597" i="1"/>
  <c r="B597" i="1" s="1"/>
  <c r="H1426" i="1" l="1"/>
  <c r="G1427" i="1"/>
  <c r="K1425" i="1"/>
  <c r="L1425" i="1" s="1"/>
  <c r="M1425" i="1" s="1"/>
  <c r="N1425" i="1" s="1"/>
  <c r="J1426" i="1"/>
  <c r="R598" i="1"/>
  <c r="P598" i="1"/>
  <c r="B598" i="1" s="1"/>
  <c r="K1426" i="1" l="1"/>
  <c r="L1426" i="1" s="1"/>
  <c r="M1426" i="1" s="1"/>
  <c r="N1426" i="1" s="1"/>
  <c r="J1427" i="1"/>
  <c r="G1428" i="1"/>
  <c r="H1427" i="1"/>
  <c r="R599" i="1"/>
  <c r="P599" i="1"/>
  <c r="B599" i="1" l="1"/>
  <c r="H1428" i="1"/>
  <c r="G1429" i="1"/>
  <c r="K1427" i="1"/>
  <c r="L1427" i="1" s="1"/>
  <c r="M1427" i="1" s="1"/>
  <c r="N1427" i="1" s="1"/>
  <c r="J1428" i="1"/>
  <c r="R600" i="1"/>
  <c r="P601" i="1" s="1"/>
  <c r="P600" i="1"/>
  <c r="B600" i="1" s="1"/>
  <c r="R601" i="1" l="1"/>
  <c r="R602" i="1" s="1"/>
  <c r="B601" i="1"/>
  <c r="K1428" i="1"/>
  <c r="L1428" i="1" s="1"/>
  <c r="M1428" i="1" s="1"/>
  <c r="N1428" i="1" s="1"/>
  <c r="J1429" i="1"/>
  <c r="H1429" i="1"/>
  <c r="G1430" i="1"/>
  <c r="P602" i="1" l="1"/>
  <c r="B602" i="1" s="1"/>
  <c r="G1431" i="1"/>
  <c r="H1430" i="1"/>
  <c r="K1429" i="1"/>
  <c r="L1429" i="1" s="1"/>
  <c r="M1429" i="1" s="1"/>
  <c r="N1429" i="1" s="1"/>
  <c r="J1430" i="1"/>
  <c r="R603" i="1"/>
  <c r="P603" i="1"/>
  <c r="B603" i="1" s="1"/>
  <c r="K1430" i="1" l="1"/>
  <c r="L1430" i="1" s="1"/>
  <c r="M1430" i="1" s="1"/>
  <c r="N1430" i="1" s="1"/>
  <c r="J1431" i="1"/>
  <c r="G1432" i="1"/>
  <c r="H1431" i="1"/>
  <c r="R604" i="1"/>
  <c r="P604" i="1"/>
  <c r="B604" i="1" s="1"/>
  <c r="H1432" i="1" l="1"/>
  <c r="G1433" i="1"/>
  <c r="K1431" i="1"/>
  <c r="L1431" i="1" s="1"/>
  <c r="M1431" i="1" s="1"/>
  <c r="N1431" i="1" s="1"/>
  <c r="J1432" i="1"/>
  <c r="R605" i="1"/>
  <c r="P605" i="1"/>
  <c r="B605" i="1" s="1"/>
  <c r="G1434" i="1" l="1"/>
  <c r="H1433" i="1"/>
  <c r="K1432" i="1"/>
  <c r="L1432" i="1" s="1"/>
  <c r="M1432" i="1" s="1"/>
  <c r="N1432" i="1" s="1"/>
  <c r="J1433" i="1"/>
  <c r="R606" i="1"/>
  <c r="P606" i="1"/>
  <c r="B606" i="1" l="1"/>
  <c r="K1433" i="1"/>
  <c r="L1433" i="1" s="1"/>
  <c r="M1433" i="1" s="1"/>
  <c r="N1433" i="1" s="1"/>
  <c r="J1434" i="1"/>
  <c r="H1434" i="1"/>
  <c r="G1435" i="1"/>
  <c r="R607" i="1"/>
  <c r="P607" i="1"/>
  <c r="B607" i="1" s="1"/>
  <c r="H1435" i="1" l="1"/>
  <c r="G1436" i="1"/>
  <c r="K1434" i="1"/>
  <c r="L1434" i="1" s="1"/>
  <c r="M1434" i="1" s="1"/>
  <c r="N1434" i="1" s="1"/>
  <c r="J1435" i="1"/>
  <c r="R608" i="1"/>
  <c r="P608" i="1"/>
  <c r="B608" i="1" l="1"/>
  <c r="K1435" i="1"/>
  <c r="L1435" i="1" s="1"/>
  <c r="M1435" i="1" s="1"/>
  <c r="N1435" i="1" s="1"/>
  <c r="J1436" i="1"/>
  <c r="G1437" i="1"/>
  <c r="H1436" i="1"/>
  <c r="R609" i="1"/>
  <c r="P609" i="1"/>
  <c r="B609" i="1" s="1"/>
  <c r="H1437" i="1" l="1"/>
  <c r="G1438" i="1"/>
  <c r="K1436" i="1"/>
  <c r="L1436" i="1" s="1"/>
  <c r="M1436" i="1" s="1"/>
  <c r="N1436" i="1" s="1"/>
  <c r="J1437" i="1"/>
  <c r="R610" i="1"/>
  <c r="P610" i="1"/>
  <c r="B610" i="1" l="1"/>
  <c r="G1439" i="1"/>
  <c r="H1438" i="1"/>
  <c r="K1437" i="1"/>
  <c r="L1437" i="1" s="1"/>
  <c r="M1437" i="1" s="1"/>
  <c r="N1437" i="1" s="1"/>
  <c r="J1438" i="1"/>
  <c r="R611" i="1"/>
  <c r="P611" i="1"/>
  <c r="B611" i="1" s="1"/>
  <c r="K1438" i="1" l="1"/>
  <c r="L1438" i="1" s="1"/>
  <c r="M1438" i="1" s="1"/>
  <c r="N1438" i="1" s="1"/>
  <c r="J1439" i="1"/>
  <c r="G1440" i="1"/>
  <c r="H1439" i="1"/>
  <c r="R612" i="1"/>
  <c r="P612" i="1"/>
  <c r="B612" i="1" s="1"/>
  <c r="G1441" i="1" l="1"/>
  <c r="H1440" i="1"/>
  <c r="K1439" i="1"/>
  <c r="L1439" i="1" s="1"/>
  <c r="M1439" i="1" s="1"/>
  <c r="N1439" i="1" s="1"/>
  <c r="J1440" i="1"/>
  <c r="R613" i="1"/>
  <c r="P613" i="1"/>
  <c r="B613" i="1" l="1"/>
  <c r="K1440" i="1"/>
  <c r="L1440" i="1" s="1"/>
  <c r="M1440" i="1" s="1"/>
  <c r="N1440" i="1" s="1"/>
  <c r="J1441" i="1"/>
  <c r="H1441" i="1"/>
  <c r="G1442" i="1"/>
  <c r="R614" i="1"/>
  <c r="P614" i="1"/>
  <c r="B614" i="1" s="1"/>
  <c r="H1442" i="1" l="1"/>
  <c r="G1443" i="1"/>
  <c r="K1441" i="1"/>
  <c r="L1441" i="1" s="1"/>
  <c r="M1441" i="1" s="1"/>
  <c r="N1441" i="1" s="1"/>
  <c r="J1442" i="1"/>
  <c r="R615" i="1"/>
  <c r="P615" i="1"/>
  <c r="B615" i="1" l="1"/>
  <c r="G1444" i="1"/>
  <c r="H1443" i="1"/>
  <c r="K1442" i="1"/>
  <c r="L1442" i="1" s="1"/>
  <c r="M1442" i="1" s="1"/>
  <c r="N1442" i="1" s="1"/>
  <c r="J1443" i="1"/>
  <c r="R616" i="1"/>
  <c r="P616" i="1"/>
  <c r="B616" i="1" s="1"/>
  <c r="K1443" i="1" l="1"/>
  <c r="L1443" i="1" s="1"/>
  <c r="M1443" i="1" s="1"/>
  <c r="N1443" i="1" s="1"/>
  <c r="J1444" i="1"/>
  <c r="G1445" i="1"/>
  <c r="H1444" i="1"/>
  <c r="P617" i="1"/>
  <c r="R617" i="1" l="1"/>
  <c r="R618" i="1" s="1"/>
  <c r="B617" i="1"/>
  <c r="G1446" i="1"/>
  <c r="H1445" i="1"/>
  <c r="K1444" i="1"/>
  <c r="L1444" i="1" s="1"/>
  <c r="M1444" i="1" s="1"/>
  <c r="N1444" i="1" s="1"/>
  <c r="J1445" i="1"/>
  <c r="P618" i="1" l="1"/>
  <c r="B618" i="1" s="1"/>
  <c r="K1445" i="1"/>
  <c r="L1445" i="1" s="1"/>
  <c r="M1445" i="1" s="1"/>
  <c r="N1445" i="1" s="1"/>
  <c r="J1446" i="1"/>
  <c r="G1447" i="1"/>
  <c r="H1446" i="1"/>
  <c r="R619" i="1"/>
  <c r="P619" i="1"/>
  <c r="B619" i="1" s="1"/>
  <c r="G1448" i="1" l="1"/>
  <c r="H1447" i="1"/>
  <c r="K1446" i="1"/>
  <c r="L1446" i="1" s="1"/>
  <c r="M1446" i="1" s="1"/>
  <c r="N1446" i="1" s="1"/>
  <c r="J1447" i="1"/>
  <c r="R620" i="1"/>
  <c r="P620" i="1"/>
  <c r="B620" i="1" l="1"/>
  <c r="K1447" i="1"/>
  <c r="L1447" i="1" s="1"/>
  <c r="M1447" i="1" s="1"/>
  <c r="N1447" i="1" s="1"/>
  <c r="J1448" i="1"/>
  <c r="H1448" i="1"/>
  <c r="G1449" i="1"/>
  <c r="P621" i="1"/>
  <c r="R621" i="1" l="1"/>
  <c r="B621" i="1"/>
  <c r="G1450" i="1"/>
  <c r="H1449" i="1"/>
  <c r="K1448" i="1"/>
  <c r="L1448" i="1" s="1"/>
  <c r="M1448" i="1" s="1"/>
  <c r="N1448" i="1" s="1"/>
  <c r="J1449" i="1"/>
  <c r="P622" i="1" l="1"/>
  <c r="B622" i="1" s="1"/>
  <c r="R622" i="1"/>
  <c r="R623" i="1" s="1"/>
  <c r="K1449" i="1"/>
  <c r="L1449" i="1" s="1"/>
  <c r="M1449" i="1" s="1"/>
  <c r="N1449" i="1" s="1"/>
  <c r="J1450" i="1"/>
  <c r="H1450" i="1"/>
  <c r="G1451" i="1"/>
  <c r="P623" i="1" l="1"/>
  <c r="H1451" i="1"/>
  <c r="G1452" i="1"/>
  <c r="K1450" i="1"/>
  <c r="L1450" i="1" s="1"/>
  <c r="M1450" i="1" s="1"/>
  <c r="N1450" i="1" s="1"/>
  <c r="J1451" i="1"/>
  <c r="R624" i="1"/>
  <c r="P624" i="1"/>
  <c r="B624" i="1" s="1"/>
  <c r="B623" i="1" l="1"/>
  <c r="K1451" i="1"/>
  <c r="L1451" i="1" s="1"/>
  <c r="M1451" i="1" s="1"/>
  <c r="N1451" i="1" s="1"/>
  <c r="J1452" i="1"/>
  <c r="G1453" i="1"/>
  <c r="H1453" i="1" s="1"/>
  <c r="H1452" i="1"/>
  <c r="R625" i="1"/>
  <c r="P625" i="1"/>
  <c r="B625" i="1" s="1"/>
  <c r="K1452" i="1" l="1"/>
  <c r="L1452" i="1" s="1"/>
  <c r="M1452" i="1" s="1"/>
  <c r="N1452" i="1" s="1"/>
  <c r="J1453" i="1"/>
  <c r="K1453" i="1" s="1"/>
  <c r="R626" i="1"/>
  <c r="P626" i="1"/>
  <c r="B626" i="1" s="1"/>
  <c r="L1453" i="1" l="1"/>
  <c r="M1453" i="1" s="1"/>
  <c r="N1453" i="1" s="1"/>
  <c r="R627" i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P634" i="1" l="1"/>
  <c r="R634" i="1" l="1"/>
  <c r="P635" i="1" s="1"/>
  <c r="B635" i="1" s="1"/>
  <c r="B634" i="1"/>
  <c r="R635" i="1" l="1"/>
  <c r="R636" i="1" s="1"/>
  <c r="P636" i="1" l="1"/>
  <c r="B636" i="1" s="1"/>
  <c r="R637" i="1"/>
  <c r="P637" i="1"/>
  <c r="B637" i="1" s="1"/>
  <c r="R638" i="1" l="1"/>
  <c r="P638" i="1"/>
  <c r="B638" i="1" l="1"/>
  <c r="R639" i="1"/>
  <c r="P639" i="1"/>
  <c r="B639" i="1" s="1"/>
  <c r="R640" i="1" l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l="1"/>
  <c r="R646" i="1"/>
  <c r="P646" i="1"/>
  <c r="B646" i="1" s="1"/>
  <c r="R647" i="1" l="1"/>
  <c r="P647" i="1"/>
  <c r="B647" i="1" s="1"/>
  <c r="R648" i="1" l="1"/>
  <c r="P648" i="1"/>
  <c r="B648" i="1" l="1"/>
  <c r="R649" i="1"/>
  <c r="P649" i="1"/>
  <c r="B649" i="1" s="1"/>
  <c r="P650" i="1" l="1"/>
  <c r="R650" i="1" l="1"/>
  <c r="P651" i="1" s="1"/>
  <c r="B650" i="1"/>
  <c r="R651" i="1" l="1"/>
  <c r="P652" i="1" s="1"/>
  <c r="B651" i="1"/>
  <c r="B652" i="1" l="1"/>
  <c r="Q652" i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R652" i="1" l="1"/>
  <c r="P653" i="1" l="1"/>
  <c r="B653" i="1" s="1"/>
  <c r="R653" i="1"/>
  <c r="P654" i="1" l="1"/>
  <c r="B654" i="1" s="1"/>
  <c r="R654" i="1"/>
  <c r="R655" i="1" l="1"/>
  <c r="P655" i="1"/>
  <c r="B655" i="1" l="1"/>
  <c r="R656" i="1"/>
  <c r="P657" i="1" s="1"/>
  <c r="P656" i="1"/>
  <c r="B656" i="1" s="1"/>
  <c r="R657" i="1" l="1"/>
  <c r="P658" i="1" s="1"/>
  <c r="B657" i="1"/>
  <c r="R658" i="1" l="1"/>
  <c r="R659" i="1" s="1"/>
  <c r="B658" i="1"/>
  <c r="P659" i="1" l="1"/>
  <c r="B659" i="1" s="1"/>
  <c r="P660" i="1"/>
  <c r="B660" i="1" s="1"/>
  <c r="R660" i="1"/>
  <c r="P661" i="1" l="1"/>
  <c r="B661" i="1" s="1"/>
  <c r="R661" i="1"/>
  <c r="R662" i="1" l="1"/>
  <c r="P663" i="1" s="1"/>
  <c r="P662" i="1"/>
  <c r="B662" i="1" l="1"/>
  <c r="R663" i="1"/>
  <c r="B663" i="1"/>
  <c r="R664" i="1" l="1"/>
  <c r="P664" i="1"/>
  <c r="B664" i="1" s="1"/>
  <c r="R665" i="1" l="1"/>
  <c r="P665" i="1"/>
  <c r="B665" i="1" l="1"/>
  <c r="R666" i="1"/>
  <c r="P666" i="1"/>
  <c r="B666" i="1" s="1"/>
  <c r="P667" i="1" l="1"/>
  <c r="B667" i="1" s="1"/>
  <c r="R667" i="1"/>
  <c r="P668" i="1" l="1"/>
  <c r="B668" i="1" s="1"/>
  <c r="R668" i="1"/>
  <c r="R669" i="1" l="1"/>
  <c r="P669" i="1"/>
  <c r="B669" i="1" l="1"/>
  <c r="R670" i="1"/>
  <c r="P670" i="1"/>
  <c r="B670" i="1" s="1"/>
  <c r="R671" i="1" l="1"/>
  <c r="P671" i="1"/>
  <c r="B671" i="1" l="1"/>
  <c r="P672" i="1"/>
  <c r="B672" i="1" s="1"/>
  <c r="R672" i="1"/>
  <c r="P673" i="1" l="1"/>
  <c r="R673" i="1"/>
  <c r="B673" i="1" l="1"/>
  <c r="R674" i="1"/>
  <c r="P674" i="1"/>
  <c r="B674" i="1" s="1"/>
  <c r="P675" i="1" l="1"/>
  <c r="B675" i="1" s="1"/>
  <c r="R675" i="1"/>
  <c r="P676" i="1" l="1"/>
  <c r="R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l="1"/>
  <c r="P681" i="1"/>
  <c r="B681" i="1" s="1"/>
  <c r="R681" i="1"/>
  <c r="P682" i="1" l="1"/>
  <c r="B682" i="1" s="1"/>
  <c r="R682" i="1"/>
  <c r="P683" i="1" s="1"/>
  <c r="Q683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R683" i="1" l="1"/>
  <c r="B683" i="1"/>
  <c r="P684" i="1" l="1"/>
  <c r="R684" i="1" l="1"/>
  <c r="B684" i="1"/>
  <c r="R685" i="1" l="1"/>
  <c r="P685" i="1"/>
  <c r="B685" i="1" s="1"/>
  <c r="P686" i="1" l="1"/>
  <c r="R686" i="1"/>
  <c r="B686" i="1" l="1"/>
  <c r="R687" i="1"/>
  <c r="P687" i="1"/>
  <c r="B687" i="1" s="1"/>
  <c r="R688" i="1" l="1"/>
  <c r="P688" i="1"/>
  <c r="B688" i="1" s="1"/>
  <c r="P689" i="1" l="1"/>
  <c r="B689" i="1" s="1"/>
  <c r="R689" i="1"/>
  <c r="R690" i="1" l="1"/>
  <c r="P691" i="1" s="1"/>
  <c r="P690" i="1"/>
  <c r="B690" i="1" l="1"/>
  <c r="R691" i="1"/>
  <c r="P692" i="1" s="1"/>
  <c r="B691" i="1"/>
  <c r="R692" i="1" l="1"/>
  <c r="B692" i="1"/>
  <c r="P693" i="1" l="1"/>
  <c r="R693" i="1"/>
  <c r="B693" i="1" l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l="1"/>
  <c r="R702" i="1"/>
  <c r="P702" i="1"/>
  <c r="B702" i="1" s="1"/>
  <c r="R703" i="1" l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l="1"/>
  <c r="R709" i="1"/>
  <c r="P709" i="1"/>
  <c r="B709" i="1" s="1"/>
  <c r="R710" i="1" l="1"/>
  <c r="P710" i="1"/>
  <c r="B710" i="1" s="1"/>
  <c r="R711" i="1" l="1"/>
  <c r="P711" i="1"/>
  <c r="B711" i="1" l="1"/>
  <c r="R712" i="1"/>
  <c r="P713" i="1" s="1"/>
  <c r="P712" i="1"/>
  <c r="B712" i="1" s="1"/>
  <c r="B713" i="1" l="1"/>
  <c r="Q713" i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R713" i="1" l="1"/>
  <c r="R714" i="1" l="1"/>
  <c r="P714" i="1"/>
  <c r="B714" i="1" l="1"/>
  <c r="R715" i="1"/>
  <c r="P715" i="1"/>
  <c r="B715" i="1" s="1"/>
  <c r="R716" i="1" l="1"/>
  <c r="P716" i="1"/>
  <c r="B716" i="1" s="1"/>
  <c r="P717" i="1" l="1"/>
  <c r="B717" i="1" s="1"/>
  <c r="R717" i="1"/>
  <c r="P718" i="1" l="1"/>
  <c r="R718" i="1"/>
  <c r="B718" i="1" l="1"/>
  <c r="R719" i="1"/>
  <c r="P720" i="1" s="1"/>
  <c r="P719" i="1"/>
  <c r="B719" i="1" s="1"/>
  <c r="R720" i="1" l="1"/>
  <c r="P721" i="1" s="1"/>
  <c r="B720" i="1"/>
  <c r="R721" i="1" l="1"/>
  <c r="P722" i="1" s="1"/>
  <c r="B722" i="1" s="1"/>
  <c r="B721" i="1"/>
  <c r="R722" i="1" l="1"/>
  <c r="P723" i="1" s="1"/>
  <c r="B723" i="1" s="1"/>
  <c r="R723" i="1" l="1"/>
  <c r="R724" i="1" s="1"/>
  <c r="P724" i="1" l="1"/>
  <c r="B724" i="1" s="1"/>
  <c r="R725" i="1"/>
  <c r="P726" i="1" s="1"/>
  <c r="P725" i="1"/>
  <c r="B725" i="1" l="1"/>
  <c r="R726" i="1"/>
  <c r="R727" i="1" s="1"/>
  <c r="B726" i="1"/>
  <c r="P727" i="1" l="1"/>
  <c r="B727" i="1" s="1"/>
  <c r="R728" i="1"/>
  <c r="P728" i="1"/>
  <c r="B728" i="1" l="1"/>
  <c r="R729" i="1"/>
  <c r="P729" i="1"/>
  <c r="B729" i="1" s="1"/>
  <c r="R730" i="1" l="1"/>
  <c r="P730" i="1"/>
  <c r="B730" i="1" s="1"/>
  <c r="R731" i="1" l="1"/>
  <c r="P731" i="1"/>
  <c r="B731" i="1" s="1"/>
  <c r="R732" i="1" l="1"/>
  <c r="P732" i="1"/>
  <c r="B732" i="1" l="1"/>
  <c r="P733" i="1"/>
  <c r="B733" i="1" s="1"/>
  <c r="R733" i="1"/>
  <c r="R734" i="1" l="1"/>
  <c r="P734" i="1"/>
  <c r="B734" i="1" l="1"/>
  <c r="R735" i="1"/>
  <c r="P735" i="1"/>
  <c r="B735" i="1" s="1"/>
  <c r="R736" i="1" l="1"/>
  <c r="P736" i="1"/>
  <c r="B736" i="1" l="1"/>
  <c r="R737" i="1"/>
  <c r="P737" i="1"/>
  <c r="B737" i="1" s="1"/>
  <c r="R738" i="1" l="1"/>
  <c r="P738" i="1"/>
  <c r="B738" i="1" s="1"/>
  <c r="R739" i="1" l="1"/>
  <c r="P739" i="1"/>
  <c r="B739" i="1" l="1"/>
  <c r="R740" i="1"/>
  <c r="P741" i="1" s="1"/>
  <c r="P740" i="1"/>
  <c r="B740" i="1" s="1"/>
  <c r="R741" i="1" l="1"/>
  <c r="P742" i="1" s="1"/>
  <c r="B741" i="1"/>
  <c r="R742" i="1" l="1"/>
  <c r="P743" i="1" s="1"/>
  <c r="B742" i="1"/>
  <c r="B743" i="1" l="1"/>
  <c r="Q743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R743" i="1" l="1"/>
  <c r="P744" i="1" l="1"/>
  <c r="B744" i="1" s="1"/>
  <c r="R744" i="1"/>
  <c r="P745" i="1" l="1"/>
  <c r="B745" i="1" s="1"/>
  <c r="R745" i="1"/>
  <c r="R746" i="1" l="1"/>
  <c r="P746" i="1"/>
  <c r="B746" i="1" s="1"/>
  <c r="P747" i="1" l="1"/>
  <c r="B747" i="1" s="1"/>
  <c r="R747" i="1"/>
  <c r="R748" i="1" l="1"/>
  <c r="P748" i="1"/>
  <c r="B748" i="1" s="1"/>
  <c r="P749" i="1" l="1"/>
  <c r="B749" i="1" s="1"/>
  <c r="R749" i="1"/>
  <c r="R750" i="1" l="1"/>
  <c r="P750" i="1"/>
  <c r="B750" i="1" s="1"/>
  <c r="R751" i="1" l="1"/>
  <c r="P751" i="1"/>
  <c r="B751" i="1" s="1"/>
  <c r="P752" i="1" l="1"/>
  <c r="B752" i="1" s="1"/>
  <c r="R752" i="1"/>
  <c r="R753" i="1" l="1"/>
  <c r="P753" i="1"/>
  <c r="B753" i="1" s="1"/>
  <c r="P754" i="1" l="1"/>
  <c r="B754" i="1" s="1"/>
  <c r="R754" i="1"/>
  <c r="R755" i="1" l="1"/>
  <c r="P755" i="1"/>
  <c r="B755" i="1" s="1"/>
  <c r="P756" i="1" l="1"/>
  <c r="B756" i="1" s="1"/>
  <c r="R756" i="1"/>
  <c r="R757" i="1" l="1"/>
  <c r="P757" i="1"/>
  <c r="B757" i="1" s="1"/>
  <c r="P758" i="1" l="1"/>
  <c r="B758" i="1" s="1"/>
  <c r="R758" i="1"/>
  <c r="R759" i="1" l="1"/>
  <c r="P759" i="1"/>
  <c r="B759" i="1" s="1"/>
  <c r="R760" i="1" l="1"/>
  <c r="P760" i="1"/>
  <c r="B760" i="1" s="1"/>
  <c r="R761" i="1" l="1"/>
  <c r="P761" i="1"/>
  <c r="B761" i="1" s="1"/>
  <c r="P762" i="1" l="1"/>
  <c r="B762" i="1" s="1"/>
  <c r="R762" i="1"/>
  <c r="R763" i="1" l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P767" i="1" l="1"/>
  <c r="B767" i="1" s="1"/>
  <c r="R767" i="1"/>
  <c r="R768" i="1" l="1"/>
  <c r="P768" i="1"/>
  <c r="B768" i="1" s="1"/>
  <c r="R769" i="1" l="1"/>
  <c r="P769" i="1"/>
  <c r="B769" i="1" s="1"/>
  <c r="R770" i="1" l="1"/>
  <c r="P770" i="1"/>
  <c r="B770" i="1" l="1"/>
  <c r="P771" i="1"/>
  <c r="B771" i="1" s="1"/>
  <c r="R771" i="1"/>
  <c r="R772" i="1" l="1"/>
  <c r="P772" i="1"/>
  <c r="B772" i="1" s="1"/>
  <c r="R773" i="1" l="1"/>
  <c r="P774" i="1" s="1"/>
  <c r="P773" i="1"/>
  <c r="B773" i="1" s="1"/>
  <c r="Q774" i="1" l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B774" i="1"/>
  <c r="R774" i="1" l="1"/>
  <c r="R775" i="1" l="1"/>
  <c r="R776" i="1" s="1"/>
  <c r="P775" i="1"/>
  <c r="B775" i="1" s="1"/>
  <c r="P776" i="1" l="1"/>
  <c r="B776" i="1" s="1"/>
  <c r="R777" i="1"/>
  <c r="P777" i="1"/>
  <c r="B777" i="1" l="1"/>
  <c r="R778" i="1"/>
  <c r="P778" i="1"/>
  <c r="B778" i="1" s="1"/>
  <c r="P779" i="1" l="1"/>
  <c r="B779" i="1" s="1"/>
  <c r="R779" i="1"/>
  <c r="R780" i="1" l="1"/>
  <c r="P781" i="1" s="1"/>
  <c r="P780" i="1"/>
  <c r="B780" i="1" s="1"/>
  <c r="R781" i="1" l="1"/>
  <c r="P782" i="1" s="1"/>
  <c r="B782" i="1" s="1"/>
  <c r="B781" i="1"/>
  <c r="R782" i="1" l="1"/>
  <c r="R783" i="1" s="1"/>
  <c r="P783" i="1" l="1"/>
  <c r="B783" i="1" s="1"/>
  <c r="R784" i="1"/>
  <c r="P784" i="1"/>
  <c r="B784" i="1" s="1"/>
  <c r="R785" i="1" l="1"/>
  <c r="P785" i="1"/>
  <c r="B785" i="1" l="1"/>
  <c r="R786" i="1"/>
  <c r="P786" i="1"/>
  <c r="B786" i="1" s="1"/>
  <c r="R787" i="1" l="1"/>
  <c r="P788" i="1" s="1"/>
  <c r="P787" i="1"/>
  <c r="B787" i="1" s="1"/>
  <c r="R788" i="1" l="1"/>
  <c r="P789" i="1" s="1"/>
  <c r="B788" i="1"/>
  <c r="R789" i="1" l="1"/>
  <c r="R790" i="1" s="1"/>
  <c r="B789" i="1"/>
  <c r="P790" i="1" l="1"/>
  <c r="B790" i="1" s="1"/>
  <c r="R791" i="1"/>
  <c r="P791" i="1"/>
  <c r="B791" i="1" l="1"/>
  <c r="P792" i="1"/>
  <c r="B792" i="1" s="1"/>
  <c r="R792" i="1"/>
  <c r="R793" i="1" l="1"/>
  <c r="P793" i="1"/>
  <c r="B793" i="1" s="1"/>
  <c r="R794" i="1" l="1"/>
  <c r="P794" i="1"/>
  <c r="B794" i="1" s="1"/>
  <c r="P795" i="1" l="1"/>
  <c r="B795" i="1" s="1"/>
  <c r="R795" i="1"/>
  <c r="R796" i="1" l="1"/>
  <c r="P796" i="1"/>
  <c r="B796" i="1" s="1"/>
  <c r="R797" i="1" l="1"/>
  <c r="P797" i="1"/>
  <c r="B797" i="1" l="1"/>
  <c r="P798" i="1"/>
  <c r="B798" i="1" s="1"/>
  <c r="R798" i="1"/>
  <c r="R799" i="1" l="1"/>
  <c r="P799" i="1"/>
  <c r="B799" i="1" l="1"/>
  <c r="R800" i="1"/>
  <c r="P800" i="1"/>
  <c r="B800" i="1" s="1"/>
  <c r="R801" i="1" l="1"/>
  <c r="P801" i="1"/>
  <c r="B801" i="1" s="1"/>
  <c r="R802" i="1" l="1"/>
  <c r="P803" i="1" s="1"/>
  <c r="P802" i="1"/>
  <c r="Q803" i="1" l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B802" i="1"/>
  <c r="B803" i="1"/>
  <c r="R803" i="1" l="1"/>
  <c r="P804" i="1" s="1"/>
  <c r="R804" i="1" l="1"/>
  <c r="P805" i="1" s="1"/>
  <c r="B804" i="1"/>
  <c r="R805" i="1" l="1"/>
  <c r="R806" i="1" s="1"/>
  <c r="B805" i="1"/>
  <c r="P806" i="1" l="1"/>
  <c r="B806" i="1" s="1"/>
  <c r="R807" i="1"/>
  <c r="P807" i="1"/>
  <c r="B807" i="1" s="1"/>
  <c r="P808" i="1" l="1"/>
  <c r="B808" i="1" s="1"/>
  <c r="R808" i="1"/>
  <c r="P809" i="1" l="1"/>
  <c r="R809" i="1"/>
  <c r="B809" i="1" l="1"/>
  <c r="P810" i="1"/>
  <c r="B810" i="1" s="1"/>
  <c r="R810" i="1"/>
  <c r="P811" i="1" s="1"/>
  <c r="R811" i="1" l="1"/>
  <c r="R812" i="1" s="1"/>
  <c r="B811" i="1"/>
  <c r="P812" i="1" l="1"/>
  <c r="B812" i="1" s="1"/>
  <c r="P813" i="1"/>
  <c r="B813" i="1" s="1"/>
  <c r="R813" i="1"/>
  <c r="R814" i="1" l="1"/>
  <c r="P814" i="1"/>
  <c r="B814" i="1" s="1"/>
  <c r="R815" i="1" l="1"/>
  <c r="P816" i="1" s="1"/>
  <c r="P815" i="1"/>
  <c r="B815" i="1" s="1"/>
  <c r="R816" i="1" l="1"/>
  <c r="P817" i="1" s="1"/>
  <c r="B816" i="1"/>
  <c r="B817" i="1" l="1"/>
  <c r="R817" i="1"/>
  <c r="P818" i="1" s="1"/>
  <c r="B818" i="1" s="1"/>
  <c r="R818" i="1" l="1"/>
  <c r="R819" i="1" s="1"/>
  <c r="P819" i="1" l="1"/>
  <c r="B819" i="1" s="1"/>
  <c r="R820" i="1"/>
  <c r="P820" i="1"/>
  <c r="B820" i="1" s="1"/>
  <c r="R821" i="1" l="1"/>
  <c r="P821" i="1"/>
  <c r="B821" i="1" s="1"/>
  <c r="R822" i="1" l="1"/>
  <c r="P822" i="1"/>
  <c r="B822" i="1" s="1"/>
  <c r="R823" i="1" l="1"/>
  <c r="P823" i="1"/>
  <c r="B823" i="1" l="1"/>
  <c r="P824" i="1"/>
  <c r="B824" i="1" s="1"/>
  <c r="R824" i="1"/>
  <c r="P825" i="1" l="1"/>
  <c r="R825" i="1"/>
  <c r="B825" i="1" l="1"/>
  <c r="P826" i="1"/>
  <c r="B826" i="1" s="1"/>
  <c r="R826" i="1"/>
  <c r="R827" i="1" l="1"/>
  <c r="P827" i="1"/>
  <c r="B827" i="1" l="1"/>
  <c r="R828" i="1"/>
  <c r="P828" i="1"/>
  <c r="B828" i="1" s="1"/>
  <c r="R829" i="1" l="1"/>
  <c r="P829" i="1"/>
  <c r="B829" i="1" s="1"/>
  <c r="R830" i="1" l="1"/>
  <c r="P831" i="1" s="1"/>
  <c r="P830" i="1"/>
  <c r="B830" i="1" l="1"/>
  <c r="R831" i="1"/>
  <c r="R832" i="1" s="1"/>
  <c r="P833" i="1" s="1"/>
  <c r="Q833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B831" i="1"/>
  <c r="B833" i="1" l="1"/>
  <c r="R833" i="1"/>
  <c r="P832" i="1"/>
  <c r="R834" i="1" l="1"/>
  <c r="P835" i="1" s="1"/>
  <c r="B835" i="1" s="1"/>
  <c r="B832" i="1"/>
  <c r="P834" i="1"/>
  <c r="B834" i="1" s="1"/>
  <c r="R835" i="1" l="1"/>
  <c r="R836" i="1" s="1"/>
  <c r="P837" i="1" s="1"/>
  <c r="P836" i="1" l="1"/>
  <c r="B836" i="1" s="1"/>
  <c r="R837" i="1"/>
  <c r="R838" i="1" s="1"/>
  <c r="R839" i="1" s="1"/>
  <c r="B837" i="1"/>
  <c r="P839" i="1" l="1"/>
  <c r="B839" i="1" s="1"/>
  <c r="P838" i="1"/>
  <c r="R840" i="1"/>
  <c r="P840" i="1"/>
  <c r="B840" i="1" s="1"/>
  <c r="B838" i="1" l="1"/>
  <c r="R841" i="1"/>
  <c r="P841" i="1"/>
  <c r="B841" i="1" s="1"/>
  <c r="R842" i="1" l="1"/>
  <c r="P842" i="1"/>
  <c r="B842" i="1" s="1"/>
  <c r="R843" i="1" l="1"/>
  <c r="P844" i="1" s="1"/>
  <c r="P843" i="1"/>
  <c r="B843" i="1" s="1"/>
  <c r="R844" i="1" l="1"/>
  <c r="P845" i="1" s="1"/>
  <c r="B845" i="1" s="1"/>
  <c r="B844" i="1"/>
  <c r="R845" i="1" l="1"/>
  <c r="P846" i="1" s="1"/>
  <c r="R846" i="1" l="1"/>
  <c r="P847" i="1" s="1"/>
  <c r="B846" i="1"/>
  <c r="R847" i="1" l="1"/>
  <c r="R848" i="1" s="1"/>
  <c r="B847" i="1"/>
  <c r="P848" i="1" l="1"/>
  <c r="B848" i="1" s="1"/>
  <c r="R849" i="1"/>
  <c r="P849" i="1"/>
  <c r="B849" i="1" s="1"/>
  <c r="R850" i="1" l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s="1"/>
  <c r="R856" i="1" l="1"/>
  <c r="P856" i="1"/>
  <c r="B856" i="1" s="1"/>
  <c r="R857" i="1" l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l="1"/>
  <c r="R863" i="1"/>
  <c r="P863" i="1"/>
  <c r="B863" i="1" s="1"/>
  <c r="R864" i="1" l="1"/>
  <c r="P864" i="1"/>
  <c r="B864" i="1" s="1"/>
  <c r="R865" i="1" l="1"/>
  <c r="P865" i="1"/>
  <c r="B865" i="1" s="1"/>
  <c r="P866" i="1" l="1"/>
  <c r="Q866" i="1" l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B866" i="1"/>
  <c r="R866" i="1" l="1"/>
  <c r="R867" i="1" l="1"/>
  <c r="R868" i="1" s="1"/>
  <c r="R869" i="1" s="1"/>
  <c r="P867" i="1"/>
  <c r="B867" i="1" s="1"/>
  <c r="P869" i="1" l="1"/>
  <c r="B869" i="1" s="1"/>
  <c r="P868" i="1"/>
  <c r="B868" i="1" s="1"/>
  <c r="R870" i="1"/>
  <c r="P870" i="1"/>
  <c r="B870" i="1" s="1"/>
  <c r="R871" i="1" l="1"/>
  <c r="P871" i="1"/>
  <c r="B871" i="1" s="1"/>
  <c r="R872" i="1" l="1"/>
  <c r="P873" i="1" s="1"/>
  <c r="P872" i="1"/>
  <c r="B872" i="1" l="1"/>
  <c r="R873" i="1"/>
  <c r="R874" i="1" s="1"/>
  <c r="B873" i="1"/>
  <c r="P874" i="1" l="1"/>
  <c r="B874" i="1" s="1"/>
  <c r="R875" i="1"/>
  <c r="P875" i="1"/>
  <c r="B875" i="1" l="1"/>
  <c r="R876" i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l="1"/>
  <c r="P880" i="1"/>
  <c r="R880" i="1" l="1"/>
  <c r="R881" i="1" s="1"/>
  <c r="B880" i="1"/>
  <c r="P881" i="1" l="1"/>
  <c r="B881" i="1" s="1"/>
  <c r="R882" i="1"/>
  <c r="P882" i="1"/>
  <c r="B882" i="1" s="1"/>
  <c r="R883" i="1" l="1"/>
  <c r="P883" i="1"/>
  <c r="B883" i="1" l="1"/>
  <c r="R884" i="1"/>
  <c r="P884" i="1"/>
  <c r="B884" i="1" s="1"/>
  <c r="R885" i="1" l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l="1"/>
  <c r="R891" i="1"/>
  <c r="P891" i="1"/>
  <c r="B891" i="1" s="1"/>
  <c r="R892" i="1" l="1"/>
  <c r="P892" i="1"/>
  <c r="B892" i="1" s="1"/>
  <c r="P893" i="1" l="1"/>
  <c r="R893" i="1" l="1"/>
  <c r="P894" i="1" s="1"/>
  <c r="B893" i="1"/>
  <c r="Q894" i="1" l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B894" i="1"/>
  <c r="R894" i="1" l="1"/>
  <c r="R895" i="1" l="1"/>
  <c r="P895" i="1"/>
  <c r="B895" i="1" s="1"/>
  <c r="R896" i="1" l="1"/>
  <c r="P896" i="1"/>
  <c r="B896" i="1" s="1"/>
  <c r="R897" i="1" l="1"/>
  <c r="P897" i="1"/>
  <c r="B897" i="1" l="1"/>
  <c r="R898" i="1"/>
  <c r="P898" i="1"/>
  <c r="B898" i="1" s="1"/>
  <c r="R899" i="1" l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l="1"/>
  <c r="R905" i="1"/>
  <c r="P906" i="1" s="1"/>
  <c r="P905" i="1"/>
  <c r="B905" i="1" s="1"/>
  <c r="R906" i="1" l="1"/>
  <c r="B906" i="1"/>
  <c r="R907" i="1" l="1"/>
  <c r="P907" i="1"/>
  <c r="B907" i="1" l="1"/>
  <c r="R908" i="1"/>
  <c r="P908" i="1"/>
  <c r="B908" i="1" s="1"/>
  <c r="R909" i="1" l="1"/>
  <c r="P909" i="1"/>
  <c r="B909" i="1" l="1"/>
  <c r="R910" i="1"/>
  <c r="P910" i="1"/>
  <c r="B910" i="1" s="1"/>
  <c r="P911" i="1" l="1"/>
  <c r="R911" i="1"/>
  <c r="B911" i="1" l="1"/>
  <c r="P912" i="1"/>
  <c r="B912" i="1" s="1"/>
  <c r="R912" i="1"/>
  <c r="R913" i="1" l="1"/>
  <c r="P913" i="1"/>
  <c r="B913" i="1" s="1"/>
  <c r="R914" i="1" l="1"/>
  <c r="P914" i="1"/>
  <c r="B914" i="1" l="1"/>
  <c r="R915" i="1"/>
  <c r="P915" i="1"/>
  <c r="B915" i="1" s="1"/>
  <c r="R916" i="1" l="1"/>
  <c r="P916" i="1"/>
  <c r="B916" i="1" l="1"/>
  <c r="R917" i="1"/>
  <c r="P917" i="1"/>
  <c r="B917" i="1" s="1"/>
  <c r="R918" i="1" l="1"/>
  <c r="P918" i="1"/>
  <c r="B918" i="1" l="1"/>
  <c r="R919" i="1"/>
  <c r="P920" i="1" s="1"/>
  <c r="P919" i="1"/>
  <c r="B919" i="1" s="1"/>
  <c r="R920" i="1" l="1"/>
  <c r="R921" i="1" s="1"/>
  <c r="P922" i="1" s="1"/>
  <c r="B922" i="1" s="1"/>
  <c r="B920" i="1"/>
  <c r="R922" i="1" l="1"/>
  <c r="R923" i="1" s="1"/>
  <c r="P921" i="1"/>
  <c r="B921" i="1" s="1"/>
  <c r="P923" i="1" l="1"/>
  <c r="B923" i="1" s="1"/>
  <c r="P924" i="1"/>
  <c r="R924" i="1" l="1"/>
  <c r="P925" i="1" s="1"/>
  <c r="B924" i="1"/>
  <c r="B925" i="1" l="1"/>
  <c r="Q925" i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R925" i="1" l="1"/>
  <c r="R926" i="1" l="1"/>
  <c r="P926" i="1"/>
  <c r="B926" i="1" s="1"/>
  <c r="R927" i="1" l="1"/>
  <c r="P927" i="1"/>
  <c r="B927" i="1" s="1"/>
  <c r="R928" i="1" l="1"/>
  <c r="P928" i="1"/>
  <c r="B928" i="1" l="1"/>
  <c r="R929" i="1"/>
  <c r="P929" i="1"/>
  <c r="B929" i="1" s="1"/>
  <c r="R930" i="1" l="1"/>
  <c r="P930" i="1"/>
  <c r="B930" i="1" l="1"/>
  <c r="R931" i="1"/>
  <c r="P931" i="1"/>
  <c r="B931" i="1" s="1"/>
  <c r="R932" i="1" l="1"/>
  <c r="P932" i="1"/>
  <c r="B932" i="1" l="1"/>
  <c r="R933" i="1"/>
  <c r="P933" i="1"/>
  <c r="B933" i="1" s="1"/>
  <c r="R934" i="1" l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l="1"/>
  <c r="R940" i="1"/>
  <c r="P940" i="1"/>
  <c r="B940" i="1" s="1"/>
  <c r="R941" i="1" l="1"/>
  <c r="P942" i="1" s="1"/>
  <c r="P941" i="1"/>
  <c r="B941" i="1" s="1"/>
  <c r="R942" i="1" l="1"/>
  <c r="R943" i="1" s="1"/>
  <c r="B942" i="1"/>
  <c r="P943" i="1" l="1"/>
  <c r="B943" i="1" s="1"/>
  <c r="P944" i="1"/>
  <c r="R944" i="1"/>
  <c r="B944" i="1" l="1"/>
  <c r="R945" i="1"/>
  <c r="P945" i="1"/>
  <c r="B945" i="1" s="1"/>
  <c r="R946" i="1" l="1"/>
  <c r="P946" i="1"/>
  <c r="B946" i="1" l="1"/>
  <c r="R947" i="1"/>
  <c r="P947" i="1"/>
  <c r="B947" i="1" s="1"/>
  <c r="R948" i="1" l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3" i="1" s="1"/>
  <c r="P952" i="1"/>
  <c r="B952" i="1" s="1"/>
  <c r="R953" i="1" l="1"/>
  <c r="R954" i="1" s="1"/>
  <c r="R955" i="1" s="1"/>
  <c r="B953" i="1"/>
  <c r="P954" i="1" l="1"/>
  <c r="B954" i="1" s="1"/>
  <c r="P955" i="1"/>
  <c r="B955" i="1" s="1"/>
  <c r="P956" i="1"/>
  <c r="Q956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R956" i="1" l="1"/>
  <c r="B956" i="1"/>
  <c r="P957" i="1" l="1"/>
  <c r="R957" i="1"/>
  <c r="R958" i="1" s="1"/>
  <c r="P958" i="1" l="1"/>
  <c r="B958" i="1" s="1"/>
  <c r="B957" i="1"/>
  <c r="R959" i="1"/>
  <c r="P959" i="1"/>
  <c r="B959" i="1" s="1"/>
  <c r="R960" i="1" l="1"/>
  <c r="P960" i="1"/>
  <c r="B960" i="1" l="1"/>
  <c r="R961" i="1"/>
  <c r="P961" i="1"/>
  <c r="B961" i="1" s="1"/>
  <c r="R962" i="1" l="1"/>
  <c r="P962" i="1"/>
  <c r="B962" i="1" s="1"/>
  <c r="R963" i="1" l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8" i="1" s="1"/>
  <c r="P967" i="1"/>
  <c r="R968" i="1" l="1"/>
  <c r="R969" i="1" s="1"/>
  <c r="B968" i="1"/>
  <c r="B967" i="1"/>
  <c r="P969" i="1" l="1"/>
  <c r="B969" i="1" s="1"/>
  <c r="R970" i="1"/>
  <c r="P970" i="1"/>
  <c r="B970" i="1" l="1"/>
  <c r="R971" i="1"/>
  <c r="P971" i="1"/>
  <c r="B971" i="1" s="1"/>
  <c r="R972" i="1" l="1"/>
  <c r="P972" i="1"/>
  <c r="B972" i="1" l="1"/>
  <c r="R973" i="1"/>
  <c r="P973" i="1"/>
  <c r="B973" i="1" s="1"/>
  <c r="R974" i="1" l="1"/>
  <c r="P974" i="1"/>
  <c r="B974" i="1" l="1"/>
  <c r="R975" i="1"/>
  <c r="P975" i="1"/>
  <c r="B975" i="1" s="1"/>
  <c r="R976" i="1" l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l="1"/>
  <c r="R982" i="1"/>
  <c r="P982" i="1"/>
  <c r="B982" i="1" s="1"/>
  <c r="R983" i="1" l="1"/>
  <c r="P983" i="1"/>
  <c r="B983" i="1" s="1"/>
  <c r="P984" i="1" l="1"/>
  <c r="R984" i="1" l="1"/>
  <c r="R985" i="1" s="1"/>
  <c r="B984" i="1"/>
  <c r="P985" i="1" l="1"/>
  <c r="B985" i="1" s="1"/>
  <c r="P986" i="1"/>
  <c r="B986" i="1" l="1"/>
  <c r="Q986" i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R986" i="1" l="1"/>
  <c r="R987" i="1" l="1"/>
  <c r="P987" i="1"/>
  <c r="B987" i="1" l="1"/>
  <c r="P988" i="1"/>
  <c r="B988" i="1" s="1"/>
  <c r="R988" i="1"/>
  <c r="R989" i="1" l="1"/>
  <c r="P989" i="1"/>
  <c r="B989" i="1" s="1"/>
  <c r="R990" i="1" l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l="1"/>
  <c r="R996" i="1"/>
  <c r="P996" i="1"/>
  <c r="B996" i="1" s="1"/>
  <c r="R997" i="1" l="1"/>
  <c r="P997" i="1"/>
  <c r="B997" i="1" s="1"/>
  <c r="R998" i="1" l="1"/>
  <c r="P999" i="1" s="1"/>
  <c r="P998" i="1"/>
  <c r="B998" i="1" l="1"/>
  <c r="R999" i="1"/>
  <c r="R1000" i="1" s="1"/>
  <c r="B999" i="1"/>
  <c r="P1000" i="1" l="1"/>
  <c r="B1000" i="1" s="1"/>
  <c r="R1001" i="1"/>
  <c r="P1001" i="1"/>
  <c r="B1001" i="1" l="1"/>
  <c r="R1002" i="1"/>
  <c r="P1002" i="1"/>
  <c r="B1002" i="1" s="1"/>
  <c r="R1003" i="1" l="1"/>
  <c r="P1003" i="1"/>
  <c r="B1003" i="1" s="1"/>
  <c r="P1004" i="1" l="1"/>
  <c r="B1004" i="1" s="1"/>
  <c r="R1004" i="1"/>
  <c r="R1005" i="1" l="1"/>
  <c r="P1005" i="1"/>
  <c r="B1005" i="1" l="1"/>
  <c r="R1006" i="1"/>
  <c r="P1006" i="1"/>
  <c r="B1006" i="1" s="1"/>
  <c r="P1007" i="1" l="1"/>
  <c r="R1007" i="1"/>
  <c r="B1007" i="1" l="1"/>
  <c r="P1008" i="1"/>
  <c r="B1008" i="1" s="1"/>
  <c r="R1008" i="1"/>
  <c r="R1009" i="1" l="1"/>
  <c r="P1009" i="1"/>
  <c r="B1009" i="1" l="1"/>
  <c r="R1010" i="1"/>
  <c r="P1010" i="1"/>
  <c r="B1010" i="1" s="1"/>
  <c r="P1011" i="1" l="1"/>
  <c r="B1011" i="1" s="1"/>
  <c r="R1011" i="1"/>
  <c r="R1012" i="1" l="1"/>
  <c r="P1012" i="1"/>
  <c r="B1012" i="1" l="1"/>
  <c r="R1013" i="1"/>
  <c r="P1013" i="1"/>
  <c r="B1013" i="1" s="1"/>
  <c r="P1014" i="1" l="1"/>
  <c r="R1014" i="1"/>
  <c r="B1014" i="1" l="1"/>
  <c r="R1015" i="1"/>
  <c r="P1016" i="1" s="1"/>
  <c r="P1015" i="1"/>
  <c r="B1015" i="1" s="1"/>
  <c r="R1016" i="1" l="1"/>
  <c r="R1017" i="1" s="1"/>
  <c r="P1018" i="1" s="1"/>
  <c r="B1018" i="1" s="1"/>
  <c r="B1016" i="1"/>
  <c r="R1018" i="1" l="1"/>
  <c r="P1019" i="1" s="1"/>
  <c r="Q1019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P1017" i="1"/>
  <c r="B1017" i="1" s="1"/>
  <c r="B1019" i="1" l="1"/>
  <c r="R1019" i="1"/>
  <c r="P1020" i="1" l="1"/>
  <c r="B1020" i="1" s="1"/>
  <c r="R1020" i="1"/>
  <c r="R1021" i="1" s="1"/>
  <c r="P1021" i="1" l="1"/>
  <c r="B1021" i="1" s="1"/>
  <c r="R1022" i="1"/>
  <c r="P1022" i="1"/>
  <c r="B1022" i="1" s="1"/>
  <c r="R1023" i="1" l="1"/>
  <c r="P1023" i="1"/>
  <c r="B1023" i="1" l="1"/>
  <c r="R1024" i="1"/>
  <c r="P1024" i="1"/>
  <c r="B1024" i="1" s="1"/>
  <c r="R1025" i="1" l="1"/>
  <c r="P1025" i="1"/>
  <c r="B1025" i="1" s="1"/>
  <c r="R1026" i="1" l="1"/>
  <c r="P1026" i="1"/>
  <c r="B1026" i="1" l="1"/>
  <c r="R1027" i="1"/>
  <c r="P1028" i="1" s="1"/>
  <c r="P1027" i="1"/>
  <c r="B1027" i="1" s="1"/>
  <c r="R1028" i="1" l="1"/>
  <c r="R1029" i="1" s="1"/>
  <c r="B1028" i="1"/>
  <c r="P1029" i="1" l="1"/>
  <c r="B1029" i="1" s="1"/>
  <c r="R1030" i="1"/>
  <c r="P1030" i="1"/>
  <c r="B1030" i="1" l="1"/>
  <c r="R1031" i="1"/>
  <c r="P1031" i="1"/>
  <c r="B1031" i="1" s="1"/>
  <c r="R1032" i="1" l="1"/>
  <c r="P1032" i="1"/>
  <c r="B1032" i="1" s="1"/>
  <c r="R1033" i="1" l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l="1"/>
  <c r="R1038" i="1"/>
  <c r="P1038" i="1"/>
  <c r="B1038" i="1" s="1"/>
  <c r="R1039" i="1" l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l="1"/>
  <c r="R1045" i="1"/>
  <c r="P1045" i="1"/>
  <c r="B1045" i="1" s="1"/>
  <c r="R1046" i="1" l="1"/>
  <c r="P1046" i="1"/>
  <c r="B1046" i="1" s="1"/>
  <c r="P1047" i="1" l="1"/>
  <c r="Q1047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R1047" i="1" l="1"/>
  <c r="B1047" i="1"/>
  <c r="P1048" i="1" l="1"/>
  <c r="B1048" i="1" s="1"/>
  <c r="R1048" i="1"/>
  <c r="R1049" i="1" s="1"/>
  <c r="P1049" i="1" l="1"/>
  <c r="B1049" i="1" s="1"/>
  <c r="R1050" i="1"/>
  <c r="P1050" i="1"/>
  <c r="B1050" i="1" s="1"/>
  <c r="R1051" i="1" l="1"/>
  <c r="P1051" i="1"/>
  <c r="B1051" i="1" l="1"/>
  <c r="R1052" i="1"/>
  <c r="P1052" i="1"/>
  <c r="B1052" i="1" s="1"/>
  <c r="R1053" i="1" l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l="1"/>
  <c r="R1057" i="1"/>
  <c r="P1057" i="1"/>
  <c r="B1057" i="1" s="1"/>
  <c r="R1058" i="1" l="1"/>
  <c r="P1059" i="1" s="1"/>
  <c r="P1058" i="1"/>
  <c r="B1058" i="1" l="1"/>
  <c r="R1059" i="1"/>
  <c r="R1060" i="1" s="1"/>
  <c r="B1059" i="1"/>
  <c r="P1060" i="1" l="1"/>
  <c r="B1060" i="1" s="1"/>
  <c r="R1061" i="1"/>
  <c r="P1061" i="1"/>
  <c r="B1061" i="1" l="1"/>
  <c r="R1062" i="1"/>
  <c r="P1062" i="1"/>
  <c r="B1062" i="1" s="1"/>
  <c r="R1063" i="1" l="1"/>
  <c r="P1063" i="1"/>
  <c r="B1063" i="1" s="1"/>
  <c r="R1064" i="1" l="1"/>
  <c r="P1064" i="1"/>
  <c r="B1064" i="1" l="1"/>
  <c r="R1065" i="1"/>
  <c r="P1065" i="1"/>
  <c r="B1065" i="1" s="1"/>
  <c r="R1066" i="1" l="1"/>
  <c r="P1066" i="1"/>
  <c r="B1066" i="1" s="1"/>
  <c r="R1067" i="1" l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l="1"/>
  <c r="R1073" i="1"/>
  <c r="P1073" i="1"/>
  <c r="B1073" i="1" s="1"/>
  <c r="R1074" i="1" l="1"/>
  <c r="P1074" i="1"/>
  <c r="B1074" i="1" s="1"/>
  <c r="R1075" i="1" l="1"/>
  <c r="P1075" i="1"/>
  <c r="B1075" i="1" l="1"/>
  <c r="R1076" i="1"/>
  <c r="P1076" i="1"/>
  <c r="B1076" i="1" s="1"/>
  <c r="R1077" i="1" l="1"/>
  <c r="P1077" i="1"/>
  <c r="B1077" i="1" l="1"/>
  <c r="P1078" i="1"/>
  <c r="B1078" i="1" l="1"/>
  <c r="Q1078" i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R1078" i="1" l="1"/>
  <c r="R1079" i="1" l="1"/>
  <c r="P1079" i="1"/>
  <c r="B1079" i="1" l="1"/>
  <c r="R1080" i="1"/>
  <c r="P1080" i="1"/>
  <c r="B1080" i="1" s="1"/>
  <c r="P1081" i="1" l="1"/>
  <c r="B1081" i="1" s="1"/>
  <c r="R1081" i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l="1"/>
  <c r="R1087" i="1"/>
  <c r="P1087" i="1"/>
  <c r="B1087" i="1" s="1"/>
  <c r="P1088" i="1" l="1"/>
  <c r="B1088" i="1" s="1"/>
  <c r="R1088" i="1"/>
  <c r="R1089" i="1" l="1"/>
  <c r="P1089" i="1"/>
  <c r="B1089" i="1" l="1"/>
  <c r="P1090" i="1"/>
  <c r="B1090" i="1" s="1"/>
  <c r="R1090" i="1"/>
  <c r="P1091" i="1" s="1"/>
  <c r="R1091" i="1" l="1"/>
  <c r="R1092" i="1" s="1"/>
  <c r="B1091" i="1"/>
  <c r="P1092" i="1" l="1"/>
  <c r="B1092" i="1" s="1"/>
  <c r="P1093" i="1"/>
  <c r="B1093" i="1" s="1"/>
  <c r="R1093" i="1"/>
  <c r="R1094" i="1" l="1"/>
  <c r="P1094" i="1"/>
  <c r="B1094" i="1" s="1"/>
  <c r="P1095" i="1" l="1"/>
  <c r="B1095" i="1" s="1"/>
  <c r="R1095" i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l="1"/>
  <c r="R1101" i="1"/>
  <c r="P1101" i="1"/>
  <c r="B1101" i="1" s="1"/>
  <c r="R1102" i="1" l="1"/>
  <c r="P1102" i="1"/>
  <c r="B1102" i="1" s="1"/>
  <c r="R1103" i="1" l="1"/>
  <c r="P1103" i="1"/>
  <c r="B1103" i="1" s="1"/>
  <c r="R1104" i="1" l="1"/>
  <c r="P1104" i="1"/>
  <c r="B1104" i="1" l="1"/>
  <c r="R1105" i="1"/>
  <c r="P1105" i="1"/>
  <c r="B1105" i="1" s="1"/>
  <c r="R1106" i="1" l="1"/>
  <c r="P1107" i="1" s="1"/>
  <c r="P1106" i="1"/>
  <c r="B1106" i="1" l="1"/>
  <c r="R1107" i="1"/>
  <c r="R1108" i="1" s="1"/>
  <c r="R1109" i="1" s="1"/>
  <c r="B1107" i="1"/>
  <c r="P1109" i="1" l="1"/>
  <c r="B1109" i="1" s="1"/>
  <c r="P1108" i="1"/>
  <c r="B1108" i="1" s="1"/>
  <c r="R1110" i="1"/>
  <c r="P1110" i="1"/>
  <c r="B1110" i="1" s="1"/>
  <c r="P1111" i="1" l="1"/>
  <c r="B1111" i="1" l="1"/>
  <c r="Q1111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R1111" i="1" l="1"/>
  <c r="R1112" i="1" l="1"/>
  <c r="P1112" i="1"/>
  <c r="B1112" i="1" l="1"/>
  <c r="R1113" i="1"/>
  <c r="P1113" i="1"/>
  <c r="B1113" i="1" s="1"/>
  <c r="R1114" i="1" l="1"/>
  <c r="P1114" i="1"/>
  <c r="B1114" i="1" l="1"/>
  <c r="R1115" i="1"/>
  <c r="P1115" i="1"/>
  <c r="B1115" i="1" s="1"/>
  <c r="R1116" i="1" l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2" i="1" s="1"/>
  <c r="P1121" i="1"/>
  <c r="R1122" i="1" l="1"/>
  <c r="R1123" i="1" s="1"/>
  <c r="B1122" i="1"/>
  <c r="B1121" i="1"/>
  <c r="P1123" i="1" l="1"/>
  <c r="B1123" i="1" s="1"/>
  <c r="R1124" i="1"/>
  <c r="P1124" i="1"/>
  <c r="B1124" i="1" l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l="1"/>
  <c r="R1129" i="1"/>
  <c r="P1129" i="1"/>
  <c r="B1129" i="1" s="1"/>
  <c r="R1130" i="1" l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s="1"/>
  <c r="R1134" i="1" l="1"/>
  <c r="P1134" i="1"/>
  <c r="B1134" i="1" l="1"/>
  <c r="R1135" i="1"/>
  <c r="P1135" i="1"/>
  <c r="B1135" i="1" s="1"/>
  <c r="R1136" i="1" l="1"/>
  <c r="P1136" i="1"/>
  <c r="B1136" i="1" s="1"/>
  <c r="R1137" i="1" l="1"/>
  <c r="P1138" i="1" s="1"/>
  <c r="P1137" i="1"/>
  <c r="B1137" i="1" s="1"/>
  <c r="R1138" i="1" l="1"/>
  <c r="P1139" i="1" s="1"/>
  <c r="B1138" i="1"/>
  <c r="B1139" i="1" l="1"/>
  <c r="Q1139" i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R1139" i="1" l="1"/>
  <c r="R1140" i="1" l="1"/>
  <c r="P1140" i="1"/>
  <c r="B1140" i="1" l="1"/>
  <c r="R1141" i="1"/>
  <c r="P1141" i="1"/>
  <c r="B1141" i="1" s="1"/>
  <c r="R1142" i="1" l="1"/>
  <c r="P1142" i="1"/>
  <c r="B1142" i="1" l="1"/>
  <c r="P1143" i="1"/>
  <c r="B1143" i="1" s="1"/>
  <c r="R1143" i="1"/>
  <c r="R1144" i="1" l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l="1"/>
  <c r="R1150" i="1"/>
  <c r="P1150" i="1"/>
  <c r="B1150" i="1" s="1"/>
  <c r="R1151" i="1" l="1"/>
  <c r="P1151" i="1"/>
  <c r="B1151" i="1" s="1"/>
  <c r="R1152" i="1" l="1"/>
  <c r="P1153" i="1" s="1"/>
  <c r="P1152" i="1"/>
  <c r="B1152" i="1" s="1"/>
  <c r="R1153" i="1" l="1"/>
  <c r="P1154" i="1" s="1"/>
  <c r="B1153" i="1"/>
  <c r="R1154" i="1" l="1"/>
  <c r="R1155" i="1" s="1"/>
  <c r="B1154" i="1"/>
  <c r="P1155" i="1" l="1"/>
  <c r="B1155" i="1" s="1"/>
  <c r="P1156" i="1"/>
  <c r="R1156" i="1"/>
  <c r="B1156" i="1" l="1"/>
  <c r="R1157" i="1"/>
  <c r="P1157" i="1"/>
  <c r="B1157" i="1" s="1"/>
  <c r="R1158" i="1" l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l="1"/>
  <c r="R1164" i="1"/>
  <c r="P1164" i="1"/>
  <c r="B1164" i="1" s="1"/>
  <c r="R1165" i="1" l="1"/>
  <c r="P1165" i="1"/>
  <c r="B1165" i="1" s="1"/>
  <c r="R1166" i="1" l="1"/>
  <c r="P1166" i="1"/>
  <c r="B1166" i="1" l="1"/>
  <c r="R1167" i="1"/>
  <c r="P1167" i="1"/>
  <c r="B1167" i="1" s="1"/>
  <c r="R1168" i="1" l="1"/>
  <c r="P1169" i="1" s="1"/>
  <c r="P1168" i="1"/>
  <c r="Q1169" i="1" l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B1168" i="1"/>
  <c r="B1169" i="1"/>
  <c r="R1169" i="1" l="1"/>
  <c r="P1170" i="1" s="1"/>
  <c r="R1170" i="1" l="1"/>
  <c r="B1170" i="1"/>
  <c r="P1171" i="1" l="1"/>
  <c r="B1171" i="1" s="1"/>
  <c r="R1171" i="1"/>
  <c r="R1172" i="1" l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l="1"/>
  <c r="P1176" i="1"/>
  <c r="B1176" i="1" s="1"/>
  <c r="R1176" i="1"/>
  <c r="R1177" i="1" l="1"/>
  <c r="P1177" i="1"/>
  <c r="B1177" i="1" l="1"/>
  <c r="R1178" i="1"/>
  <c r="P1178" i="1"/>
  <c r="B1178" i="1" s="1"/>
  <c r="R1179" i="1" l="1"/>
  <c r="P1179" i="1"/>
  <c r="B1179" i="1" s="1"/>
  <c r="R1180" i="1" l="1"/>
  <c r="P1180" i="1"/>
  <c r="B1180" i="1" l="1"/>
  <c r="R1181" i="1"/>
  <c r="P1182" i="1" s="1"/>
  <c r="P1181" i="1"/>
  <c r="B1181" i="1" s="1"/>
  <c r="R1182" i="1" l="1"/>
  <c r="R1183" i="1" s="1"/>
  <c r="B1182" i="1"/>
  <c r="P1183" i="1" l="1"/>
  <c r="B1183" i="1" s="1"/>
  <c r="P1184" i="1"/>
  <c r="B1184" i="1" s="1"/>
  <c r="R1184" i="1"/>
  <c r="P1185" i="1" l="1"/>
  <c r="B1185" i="1" s="1"/>
  <c r="R1185" i="1"/>
  <c r="P1186" i="1" l="1"/>
  <c r="B1186" i="1" s="1"/>
  <c r="R1186" i="1"/>
  <c r="R1187" i="1" l="1"/>
  <c r="P1187" i="1"/>
  <c r="B1187" i="1" l="1"/>
  <c r="R1188" i="1"/>
  <c r="P1188" i="1"/>
  <c r="B1188" i="1" s="1"/>
  <c r="P1189" i="1" l="1"/>
  <c r="R1189" i="1"/>
  <c r="B1189" i="1" l="1"/>
  <c r="R1190" i="1"/>
  <c r="P1190" i="1"/>
  <c r="B1190" i="1" s="1"/>
  <c r="R1191" i="1" l="1"/>
  <c r="P1191" i="1"/>
  <c r="B1191" i="1" l="1"/>
  <c r="R1192" i="1"/>
  <c r="P1192" i="1"/>
  <c r="B1192" i="1" s="1"/>
  <c r="R1193" i="1" l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s="1"/>
  <c r="R1200" i="1" l="1"/>
  <c r="P1201" i="1" s="1"/>
  <c r="P1200" i="1"/>
  <c r="B1200" i="1" s="1"/>
  <c r="Q1201" i="1" l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B1201" i="1"/>
  <c r="R1201" i="1" l="1"/>
  <c r="P1202" i="1" l="1"/>
  <c r="B1202" i="1" s="1"/>
  <c r="R1202" i="1"/>
  <c r="R1203" i="1" l="1"/>
  <c r="P1203" i="1"/>
  <c r="B1203" i="1" s="1"/>
  <c r="P1204" i="1" l="1"/>
  <c r="B1204" i="1" s="1"/>
  <c r="R1204" i="1"/>
  <c r="R1205" i="1" l="1"/>
  <c r="P1205" i="1"/>
  <c r="B1205" i="1" s="1"/>
  <c r="R1206" i="1" l="1"/>
  <c r="P1206" i="1"/>
  <c r="B1206" i="1" s="1"/>
  <c r="R1207" i="1" l="1"/>
  <c r="P1207" i="1"/>
  <c r="B1207" i="1" s="1"/>
  <c r="R1208" i="1" l="1"/>
  <c r="P1208" i="1"/>
  <c r="B1208" i="1" s="1"/>
  <c r="R1209" i="1" l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s="1"/>
  <c r="P1213" i="1" l="1"/>
  <c r="B1213" i="1" s="1"/>
  <c r="R1213" i="1"/>
  <c r="R1214" i="1" l="1"/>
  <c r="P1214" i="1"/>
  <c r="B1214" i="1" s="1"/>
  <c r="R1215" i="1" l="1"/>
  <c r="P1215" i="1"/>
  <c r="B1215" i="1" s="1"/>
  <c r="P1216" i="1" l="1"/>
  <c r="B1216" i="1" s="1"/>
  <c r="R1216" i="1"/>
  <c r="R1217" i="1" l="1"/>
  <c r="P1217" i="1"/>
  <c r="B1217" i="1" s="1"/>
  <c r="P1218" i="1" l="1"/>
  <c r="B1218" i="1" s="1"/>
  <c r="R1218" i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2" i="1"/>
  <c r="B1222" i="1" s="1"/>
  <c r="R1223" i="1" l="1"/>
  <c r="P1223" i="1"/>
  <c r="B1223" i="1" s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30" i="1" s="1"/>
  <c r="P1229" i="1"/>
  <c r="B1229" i="1" s="1"/>
  <c r="B1230" i="1" l="1"/>
  <c r="Q1230" i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R1230" i="1" l="1"/>
  <c r="R1231" i="1" s="1"/>
  <c r="P1231" i="1"/>
  <c r="B1231" i="1" s="1"/>
  <c r="P1232" i="1" l="1"/>
  <c r="B1232" i="1" s="1"/>
  <c r="R1232" i="1"/>
  <c r="R1233" i="1" l="1"/>
  <c r="P1233" i="1"/>
  <c r="B1233" i="1" s="1"/>
  <c r="R1234" i="1" l="1"/>
  <c r="P1234" i="1"/>
  <c r="B1234" i="1" s="1"/>
  <c r="R1235" i="1" l="1"/>
  <c r="P1235" i="1"/>
  <c r="B1235" i="1" s="1"/>
  <c r="P1236" i="1" l="1"/>
  <c r="B1236" i="1" s="1"/>
  <c r="R1236" i="1"/>
  <c r="P1237" i="1" l="1"/>
  <c r="B1237" i="1" s="1"/>
  <c r="R1237" i="1"/>
  <c r="P1238" i="1" l="1"/>
  <c r="B1238" i="1" s="1"/>
  <c r="R1238" i="1"/>
  <c r="R1239" i="1" l="1"/>
  <c r="P1239" i="1"/>
  <c r="B1239" i="1" s="1"/>
  <c r="R1240" i="1" l="1"/>
  <c r="P1240" i="1"/>
  <c r="B1240" i="1" s="1"/>
  <c r="P1241" i="1" l="1"/>
  <c r="B1241" i="1" s="1"/>
  <c r="R1241" i="1"/>
  <c r="P1242" i="1" l="1"/>
  <c r="B1242" i="1" s="1"/>
  <c r="R1242" i="1"/>
  <c r="R1243" i="1" l="1"/>
  <c r="P1243" i="1"/>
  <c r="B1243" i="1" s="1"/>
  <c r="R1244" i="1" l="1"/>
  <c r="P1244" i="1"/>
  <c r="B1244" i="1" s="1"/>
  <c r="P1245" i="1" l="1"/>
  <c r="B1245" i="1" s="1"/>
  <c r="R1245" i="1"/>
  <c r="R1246" i="1" l="1"/>
  <c r="P1246" i="1"/>
  <c r="B1246" i="1" s="1"/>
  <c r="P1247" i="1" l="1"/>
  <c r="B1247" i="1" s="1"/>
  <c r="R1247" i="1"/>
  <c r="R1248" i="1" l="1"/>
  <c r="P1248" i="1"/>
  <c r="B1248" i="1" s="1"/>
  <c r="R1249" i="1" l="1"/>
  <c r="P1249" i="1"/>
  <c r="B1249" i="1" s="1"/>
  <c r="R1250" i="1" l="1"/>
  <c r="P1250" i="1"/>
  <c r="B1250" i="1" s="1"/>
  <c r="R1251" i="1" l="1"/>
  <c r="P1251" i="1"/>
  <c r="B1251" i="1" s="1"/>
  <c r="R1252" i="1" l="1"/>
  <c r="P1252" i="1"/>
  <c r="B1252" i="1" s="1"/>
  <c r="R1253" i="1" l="1"/>
  <c r="P1253" i="1"/>
  <c r="B1253" i="1" s="1"/>
  <c r="R1254" i="1" l="1"/>
  <c r="P1254" i="1"/>
  <c r="B1254" i="1" s="1"/>
  <c r="R1255" i="1" l="1"/>
  <c r="P1255" i="1"/>
  <c r="B1255" i="1" s="1"/>
  <c r="P1256" i="1" l="1"/>
  <c r="B1256" i="1" s="1"/>
  <c r="R1256" i="1"/>
  <c r="P1257" i="1" l="1"/>
  <c r="B1257" i="1" s="1"/>
  <c r="R1257" i="1"/>
  <c r="R1258" i="1" l="1"/>
  <c r="P1258" i="1"/>
  <c r="B1258" i="1" s="1"/>
  <c r="R1259" i="1" l="1"/>
  <c r="P1259" i="1"/>
  <c r="B1259" i="1" s="1"/>
  <c r="R1260" i="1" l="1"/>
  <c r="P1261" i="1" s="1"/>
  <c r="P1260" i="1"/>
  <c r="B1260" i="1" s="1"/>
  <c r="B1261" i="1" l="1"/>
  <c r="Q1261" i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R1261" i="1" l="1"/>
  <c r="P1262" i="1" s="1"/>
  <c r="B1262" i="1" s="1"/>
  <c r="R1262" i="1" l="1"/>
  <c r="R1263" i="1"/>
  <c r="P1263" i="1"/>
  <c r="B1263" i="1" s="1"/>
  <c r="R1264" i="1" l="1"/>
  <c r="P1264" i="1"/>
  <c r="B1264" i="1" s="1"/>
  <c r="R1265" i="1" l="1"/>
  <c r="P1265" i="1"/>
  <c r="B1265" i="1" s="1"/>
  <c r="R1266" i="1" l="1"/>
  <c r="P1266" i="1"/>
  <c r="B1266" i="1" s="1"/>
  <c r="R1267" i="1" l="1"/>
  <c r="P1267" i="1"/>
  <c r="B1267" i="1" s="1"/>
  <c r="R1268" i="1" l="1"/>
  <c r="P1268" i="1"/>
  <c r="B1268" i="1" s="1"/>
  <c r="R1269" i="1" l="1"/>
  <c r="P1269" i="1"/>
  <c r="B1269" i="1" s="1"/>
  <c r="R1270" i="1" l="1"/>
  <c r="P1270" i="1"/>
  <c r="B1270" i="1" s="1"/>
  <c r="R1271" i="1" l="1"/>
  <c r="P1271" i="1"/>
  <c r="B1271" i="1" s="1"/>
  <c r="R1272" i="1" l="1"/>
  <c r="P1272" i="1"/>
  <c r="B1272" i="1" s="1"/>
  <c r="R1273" i="1" l="1"/>
  <c r="P1273" i="1"/>
  <c r="B1273" i="1" s="1"/>
  <c r="R1274" i="1" l="1"/>
  <c r="P1274" i="1"/>
  <c r="B1274" i="1" s="1"/>
  <c r="R1275" i="1" l="1"/>
  <c r="P1275" i="1"/>
  <c r="B1275" i="1" s="1"/>
  <c r="P1276" i="1" l="1"/>
  <c r="B1276" i="1" s="1"/>
  <c r="R1276" i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R1283" i="1" l="1"/>
  <c r="P1283" i="1"/>
  <c r="B1283" i="1" s="1"/>
  <c r="R1284" i="1" l="1"/>
  <c r="P1284" i="1"/>
  <c r="B1284" i="1" s="1"/>
  <c r="R1285" i="1" l="1"/>
  <c r="P1285" i="1"/>
  <c r="B1285" i="1" s="1"/>
  <c r="R1286" i="1" l="1"/>
  <c r="P1286" i="1"/>
  <c r="B1286" i="1" s="1"/>
  <c r="R1287" i="1" l="1"/>
  <c r="P1287" i="1"/>
  <c r="B1287" i="1" s="1"/>
  <c r="R1288" i="1" l="1"/>
  <c r="P1288" i="1"/>
  <c r="B1288" i="1" s="1"/>
  <c r="P1289" i="1" l="1"/>
  <c r="B1289" i="1" s="1"/>
  <c r="R1289" i="1"/>
  <c r="R1290" i="1" l="1"/>
  <c r="P1290" i="1"/>
  <c r="B1290" i="1" s="1"/>
  <c r="R1291" i="1" l="1"/>
  <c r="P1292" i="1" s="1"/>
  <c r="P1291" i="1"/>
  <c r="B1291" i="1" s="1"/>
  <c r="Q1292" i="1" l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B1292" i="1"/>
  <c r="R1292" i="1" l="1"/>
  <c r="R1293" i="1" s="1"/>
  <c r="P1293" i="1" l="1"/>
  <c r="B1293" i="1" s="1"/>
  <c r="R1294" i="1"/>
  <c r="P1294" i="1"/>
  <c r="B1294" i="1" s="1"/>
  <c r="P1295" i="1" l="1"/>
  <c r="B1295" i="1" s="1"/>
  <c r="R1295" i="1"/>
  <c r="P1296" i="1" l="1"/>
  <c r="B1296" i="1" s="1"/>
  <c r="R1296" i="1"/>
  <c r="R1297" i="1" l="1"/>
  <c r="P1297" i="1"/>
  <c r="B1297" i="1" s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l="1"/>
  <c r="R1309" i="1"/>
  <c r="P1309" i="1"/>
  <c r="B1309" i="1" s="1"/>
  <c r="R1310" i="1" l="1"/>
  <c r="P1310" i="1"/>
  <c r="B1310" i="1" l="1"/>
  <c r="R1311" i="1"/>
  <c r="P1311" i="1"/>
  <c r="B1311" i="1" s="1"/>
  <c r="R1312" i="1" l="1"/>
  <c r="P1312" i="1"/>
  <c r="B1312" i="1" s="1"/>
  <c r="R1313" i="1" l="1"/>
  <c r="P1313" i="1"/>
  <c r="B1313" i="1" l="1"/>
  <c r="R1314" i="1"/>
  <c r="P1314" i="1"/>
  <c r="B1314" i="1" s="1"/>
  <c r="R1315" i="1" l="1"/>
  <c r="P1315" i="1"/>
  <c r="B1315" i="1" l="1"/>
  <c r="R1316" i="1"/>
  <c r="P1316" i="1"/>
  <c r="B1316" i="1" s="1"/>
  <c r="R1317" i="1" l="1"/>
  <c r="P1317" i="1"/>
  <c r="B1317" i="1" l="1"/>
  <c r="R1318" i="1"/>
  <c r="P1318" i="1"/>
  <c r="B1318" i="1" s="1"/>
  <c r="R1319" i="1" l="1"/>
  <c r="P1319" i="1"/>
  <c r="B1319" i="1" s="1"/>
  <c r="R1320" i="1" l="1"/>
  <c r="P1321" i="1" s="1"/>
  <c r="P1320" i="1"/>
  <c r="B1321" i="1" l="1"/>
  <c r="B1320" i="1"/>
  <c r="Q1321" i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R1321" i="1" l="1"/>
  <c r="P1322" i="1" l="1"/>
  <c r="R1322" i="1" l="1"/>
  <c r="B1322" i="1"/>
  <c r="P1323" i="1" l="1"/>
  <c r="R1323" i="1"/>
  <c r="B1323" i="1" l="1"/>
  <c r="R1324" i="1"/>
  <c r="P1324" i="1"/>
  <c r="B1324" i="1" s="1"/>
  <c r="R1325" i="1" l="1"/>
  <c r="P1325" i="1"/>
  <c r="B1325" i="1" s="1"/>
  <c r="R1326" i="1" l="1"/>
  <c r="P1326" i="1"/>
  <c r="B1326" i="1" s="1"/>
  <c r="R1327" i="1" l="1"/>
  <c r="P1327" i="1"/>
  <c r="B1327" i="1" l="1"/>
  <c r="R1328" i="1"/>
  <c r="P1328" i="1"/>
  <c r="B1328" i="1" s="1"/>
  <c r="R1329" i="1" l="1"/>
  <c r="P1329" i="1"/>
  <c r="B1329" i="1" l="1"/>
  <c r="P1330" i="1"/>
  <c r="B1330" i="1" s="1"/>
  <c r="R1330" i="1"/>
  <c r="R1331" i="1" l="1"/>
  <c r="P1331" i="1"/>
  <c r="B1331" i="1" l="1"/>
  <c r="R1332" i="1"/>
  <c r="P1332" i="1"/>
  <c r="B1332" i="1" s="1"/>
  <c r="P1333" i="1" l="1"/>
  <c r="B1333" i="1" s="1"/>
  <c r="R1333" i="1"/>
  <c r="R1334" i="1" l="1"/>
  <c r="P1334" i="1"/>
  <c r="B1334" i="1" l="1"/>
  <c r="P1335" i="1"/>
  <c r="B1335" i="1" s="1"/>
  <c r="R1335" i="1"/>
  <c r="R1336" i="1" l="1"/>
  <c r="P1336" i="1"/>
  <c r="B1336" i="1" l="1"/>
  <c r="R1337" i="1"/>
  <c r="P1337" i="1"/>
  <c r="B1337" i="1" s="1"/>
  <c r="R1338" i="1" l="1"/>
  <c r="P1338" i="1"/>
  <c r="B1338" i="1" l="1"/>
  <c r="P1339" i="1"/>
  <c r="B1339" i="1" s="1"/>
  <c r="R1339" i="1"/>
  <c r="R1340" i="1" l="1"/>
  <c r="P1340" i="1"/>
  <c r="B1340" i="1" s="1"/>
  <c r="R1341" i="1" l="1"/>
  <c r="P1341" i="1"/>
  <c r="B1341" i="1" l="1"/>
  <c r="R1342" i="1"/>
  <c r="P1342" i="1"/>
  <c r="B1342" i="1" s="1"/>
  <c r="R1343" i="1" l="1"/>
  <c r="P1343" i="1"/>
  <c r="B1343" i="1" l="1"/>
  <c r="R1344" i="1"/>
  <c r="P1344" i="1"/>
  <c r="B1344" i="1" s="1"/>
  <c r="R1345" i="1" l="1"/>
  <c r="P1345" i="1"/>
  <c r="B1345" i="1" l="1"/>
  <c r="R1346" i="1"/>
  <c r="P1346" i="1"/>
  <c r="B1346" i="1" s="1"/>
  <c r="R1347" i="1" l="1"/>
  <c r="P1347" i="1"/>
  <c r="B1347" i="1" s="1"/>
  <c r="R1348" i="1" l="1"/>
  <c r="P1348" i="1"/>
  <c r="B1348" i="1" l="1"/>
  <c r="R1349" i="1"/>
  <c r="P1349" i="1"/>
  <c r="B1349" i="1" s="1"/>
  <c r="R1350" i="1" l="1"/>
  <c r="P1350" i="1"/>
  <c r="B1350" i="1" l="1"/>
  <c r="R1351" i="1"/>
  <c r="P1352" i="1" s="1"/>
  <c r="P1351" i="1"/>
  <c r="B1351" i="1" s="1"/>
  <c r="R1352" i="1" l="1"/>
  <c r="B1352" i="1"/>
  <c r="P1353" i="1" l="1"/>
  <c r="B1353" i="1" s="1"/>
  <c r="R1353" i="1"/>
  <c r="R1354" i="1" s="1"/>
  <c r="P1354" i="1" l="1"/>
  <c r="B1354" i="1" s="1"/>
  <c r="R1355" i="1"/>
  <c r="P1355" i="1"/>
  <c r="B1355" i="1" l="1"/>
  <c r="R1356" i="1"/>
  <c r="P1356" i="1"/>
  <c r="B1356" i="1" s="1"/>
  <c r="R1357" i="1" l="1"/>
  <c r="P1357" i="1"/>
  <c r="B1357" i="1" l="1"/>
  <c r="R1358" i="1"/>
  <c r="P1358" i="1"/>
  <c r="B1358" i="1" s="1"/>
  <c r="R1359" i="1" l="1"/>
  <c r="P1359" i="1"/>
  <c r="B1359" i="1" l="1"/>
  <c r="P1360" i="1"/>
  <c r="B1360" i="1" s="1"/>
  <c r="R1360" i="1"/>
  <c r="R1361" i="1" l="1"/>
  <c r="P1361" i="1"/>
  <c r="B1361" i="1" s="1"/>
  <c r="R1362" i="1" l="1"/>
  <c r="P1362" i="1"/>
  <c r="B1362" i="1" l="1"/>
  <c r="R1363" i="1"/>
  <c r="P1363" i="1"/>
  <c r="B1363" i="1" s="1"/>
  <c r="R1364" i="1" l="1"/>
  <c r="P1364" i="1"/>
  <c r="B1364" i="1" l="1"/>
  <c r="R1365" i="1"/>
  <c r="P1365" i="1"/>
  <c r="B1365" i="1" s="1"/>
  <c r="R1366" i="1" l="1"/>
  <c r="P1366" i="1"/>
  <c r="B1366" i="1" l="1"/>
  <c r="R1367" i="1"/>
  <c r="P1367" i="1"/>
  <c r="B1367" i="1" s="1"/>
  <c r="R1368" i="1" l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l="1"/>
  <c r="R1372" i="1"/>
  <c r="P1372" i="1"/>
  <c r="B1372" i="1" s="1"/>
  <c r="R1373" i="1" l="1"/>
  <c r="P1373" i="1"/>
  <c r="B1373" i="1" l="1"/>
  <c r="R1374" i="1"/>
  <c r="P1374" i="1"/>
  <c r="B1374" i="1" s="1"/>
  <c r="R1375" i="1" l="1"/>
  <c r="P1375" i="1"/>
  <c r="B1375" i="1" s="1"/>
  <c r="R1376" i="1" l="1"/>
  <c r="P1376" i="1"/>
  <c r="B1376" i="1" l="1"/>
  <c r="R1377" i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l="1"/>
  <c r="R1381" i="1"/>
  <c r="P1381" i="1"/>
  <c r="B1381" i="1" s="1"/>
  <c r="R1382" i="1" l="1"/>
  <c r="P1383" i="1" s="1"/>
  <c r="P1382" i="1"/>
  <c r="B1382" i="1" s="1"/>
  <c r="R1383" i="1" l="1"/>
  <c r="B1383" i="1"/>
  <c r="P1384" i="1" l="1"/>
  <c r="B1384" i="1" s="1"/>
  <c r="R1384" i="1"/>
  <c r="R1385" i="1" s="1"/>
  <c r="P1385" i="1" l="1"/>
  <c r="B1385" i="1" s="1"/>
  <c r="R1386" i="1"/>
  <c r="P1386" i="1"/>
  <c r="B1386" i="1" s="1"/>
  <c r="R1387" i="1" l="1"/>
  <c r="P1387" i="1"/>
  <c r="B1387" i="1" l="1"/>
  <c r="R1388" i="1"/>
  <c r="P1388" i="1"/>
  <c r="B1388" i="1" s="1"/>
  <c r="R1389" i="1" l="1"/>
  <c r="P1389" i="1"/>
  <c r="B1389" i="1" s="1"/>
  <c r="R1390" i="1" l="1"/>
  <c r="P1390" i="1"/>
  <c r="B1390" i="1" l="1"/>
  <c r="R1391" i="1"/>
  <c r="P1391" i="1"/>
  <c r="B1391" i="1" s="1"/>
  <c r="R1392" i="1" l="1"/>
  <c r="P1392" i="1"/>
  <c r="B1392" i="1" l="1"/>
  <c r="R1393" i="1"/>
  <c r="P1393" i="1"/>
  <c r="B1393" i="1" s="1"/>
  <c r="R1394" i="1" l="1"/>
  <c r="P1394" i="1"/>
  <c r="B1394" i="1" l="1"/>
  <c r="R1395" i="1"/>
  <c r="P1395" i="1"/>
  <c r="B1395" i="1" s="1"/>
  <c r="R1396" i="1" l="1"/>
  <c r="P1396" i="1"/>
  <c r="B1396" i="1" s="1"/>
  <c r="R1397" i="1" l="1"/>
  <c r="P1397" i="1"/>
  <c r="B1397" i="1" l="1"/>
  <c r="R1398" i="1"/>
  <c r="P1398" i="1"/>
  <c r="B1398" i="1" s="1"/>
  <c r="R1399" i="1" l="1"/>
  <c r="P1399" i="1"/>
  <c r="B1399" i="1" l="1"/>
  <c r="R1400" i="1"/>
  <c r="P1400" i="1"/>
  <c r="B1400" i="1" s="1"/>
  <c r="R1401" i="1" l="1"/>
  <c r="P1401" i="1"/>
  <c r="B1401" i="1" s="1"/>
  <c r="R1402" i="1" l="1"/>
  <c r="P1402" i="1"/>
  <c r="B1402" i="1" s="1"/>
  <c r="R1403" i="1" l="1"/>
  <c r="P1403" i="1"/>
  <c r="B1403" i="1" s="1"/>
  <c r="R1404" i="1" l="1"/>
  <c r="P1404" i="1"/>
  <c r="B1404" i="1" l="1"/>
  <c r="R1405" i="1"/>
  <c r="P1405" i="1"/>
  <c r="B1405" i="1" s="1"/>
  <c r="R1406" i="1" l="1"/>
  <c r="P1406" i="1"/>
  <c r="B1406" i="1" l="1"/>
  <c r="R1407" i="1"/>
  <c r="P1407" i="1"/>
  <c r="B1407" i="1" s="1"/>
  <c r="R1408" i="1" l="1"/>
  <c r="P1408" i="1"/>
  <c r="B1408" i="1" l="1"/>
  <c r="R1409" i="1"/>
  <c r="P1409" i="1"/>
  <c r="B1409" i="1" s="1"/>
  <c r="R1410" i="1" l="1"/>
  <c r="P1410" i="1"/>
  <c r="B1410" i="1" s="1"/>
  <c r="R1411" i="1" l="1"/>
  <c r="P1411" i="1"/>
  <c r="B1411" i="1" l="1"/>
  <c r="R1412" i="1"/>
  <c r="P1413" i="1" s="1"/>
  <c r="P1412" i="1"/>
  <c r="B1412" i="1" s="1"/>
  <c r="R1413" i="1" l="1"/>
  <c r="R1414" i="1" s="1"/>
  <c r="B1413" i="1"/>
  <c r="P1414" i="1" l="1"/>
  <c r="B1414" i="1" s="1"/>
  <c r="R1415" i="1"/>
  <c r="P1415" i="1"/>
  <c r="B1415" i="1" s="1"/>
  <c r="R1416" i="1" l="1"/>
  <c r="P1416" i="1"/>
  <c r="B1416" i="1" s="1"/>
  <c r="R1417" i="1" l="1"/>
  <c r="P1417" i="1"/>
  <c r="B1417" i="1" s="1"/>
  <c r="R1418" i="1" l="1"/>
  <c r="P1418" i="1"/>
  <c r="B1418" i="1" l="1"/>
  <c r="R1419" i="1"/>
  <c r="P1419" i="1"/>
  <c r="B1419" i="1" s="1"/>
  <c r="R1420" i="1" l="1"/>
  <c r="P1420" i="1"/>
  <c r="B1420" i="1" l="1"/>
  <c r="R1421" i="1"/>
  <c r="P1421" i="1"/>
  <c r="B1421" i="1" s="1"/>
  <c r="R1422" i="1" l="1"/>
  <c r="P1422" i="1"/>
  <c r="B1422" i="1" l="1"/>
  <c r="R1423" i="1"/>
  <c r="P1423" i="1"/>
  <c r="B1423" i="1" s="1"/>
  <c r="R1424" i="1" l="1"/>
  <c r="P1424" i="1"/>
  <c r="B1424" i="1" s="1"/>
  <c r="R1425" i="1" l="1"/>
  <c r="P1425" i="1"/>
  <c r="B1425" i="1" l="1"/>
  <c r="P1426" i="1"/>
  <c r="B1426" i="1" s="1"/>
  <c r="R1426" i="1"/>
  <c r="R1427" i="1" l="1"/>
  <c r="P1427" i="1"/>
  <c r="B1427" i="1" l="1"/>
  <c r="R1428" i="1"/>
  <c r="P1428" i="1"/>
  <c r="B1428" i="1" s="1"/>
  <c r="R1429" i="1" l="1"/>
  <c r="P1429" i="1"/>
  <c r="B1429" i="1" s="1"/>
  <c r="R1430" i="1" l="1"/>
  <c r="P1430" i="1"/>
  <c r="B1430" i="1" s="1"/>
  <c r="R1431" i="1" l="1"/>
  <c r="P1431" i="1"/>
  <c r="B1431" i="1" s="1"/>
  <c r="P1432" i="1" l="1"/>
  <c r="R1432" i="1"/>
  <c r="B1432" i="1" l="1"/>
  <c r="R1433" i="1"/>
  <c r="P1433" i="1"/>
  <c r="B1433" i="1" s="1"/>
  <c r="R1434" i="1" l="1"/>
  <c r="P1434" i="1"/>
  <c r="B1434" i="1" s="1"/>
  <c r="R1435" i="1" l="1"/>
  <c r="P1435" i="1"/>
  <c r="B1435" i="1" l="1"/>
  <c r="R1436" i="1"/>
  <c r="P1436" i="1"/>
  <c r="B1436" i="1" s="1"/>
  <c r="R1437" i="1" l="1"/>
  <c r="P1437" i="1"/>
  <c r="B1437" i="1" s="1"/>
  <c r="R1438" i="1" l="1"/>
  <c r="P1438" i="1"/>
  <c r="B1438" i="1" s="1"/>
  <c r="R1439" i="1" l="1"/>
  <c r="P1439" i="1"/>
  <c r="B1439" i="1" l="1"/>
  <c r="R1440" i="1"/>
  <c r="P1440" i="1"/>
  <c r="B1440" i="1" s="1"/>
  <c r="AA19" i="1"/>
  <c r="AC20" i="1" s="1"/>
  <c r="AF19" i="1"/>
  <c r="P1441" i="1" l="1"/>
  <c r="R1441" i="1"/>
  <c r="AD20" i="1"/>
  <c r="AF20" i="1" s="1"/>
  <c r="B1441" i="1" l="1"/>
  <c r="R1442" i="1"/>
  <c r="P1442" i="1"/>
  <c r="B1442" i="1" s="1"/>
  <c r="AA20" i="1"/>
  <c r="R1443" i="1" l="1"/>
  <c r="P1443" i="1"/>
  <c r="AC21" i="1"/>
  <c r="AD21" i="1"/>
  <c r="AA21" i="1" s="1"/>
  <c r="B1443" i="1" l="1"/>
  <c r="R1444" i="1"/>
  <c r="P1444" i="1"/>
  <c r="B1444" i="1" s="1"/>
  <c r="AC22" i="1"/>
  <c r="AD22" i="1"/>
  <c r="AA22" i="1" s="1"/>
  <c r="AF21" i="1"/>
  <c r="R1445" i="1" l="1"/>
  <c r="P1446" i="1" s="1"/>
  <c r="P1445" i="1"/>
  <c r="B1445" i="1" s="1"/>
  <c r="AD23" i="1"/>
  <c r="AA23" i="1" s="1"/>
  <c r="AC23" i="1"/>
  <c r="AF23" i="1" s="1"/>
  <c r="AF22" i="1"/>
  <c r="R1446" i="1" l="1"/>
  <c r="B1446" i="1"/>
  <c r="AC24" i="1"/>
  <c r="AD24" i="1"/>
  <c r="AA24" i="1"/>
  <c r="P1447" i="1" l="1"/>
  <c r="B1447" i="1" s="1"/>
  <c r="R1447" i="1"/>
  <c r="R1448" i="1" s="1"/>
  <c r="AC25" i="1"/>
  <c r="AD25" i="1"/>
  <c r="AA25" i="1" s="1"/>
  <c r="AF24" i="1"/>
  <c r="P1448" i="1" l="1"/>
  <c r="B1448" i="1"/>
  <c r="R1449" i="1"/>
  <c r="P1449" i="1"/>
  <c r="B1449" i="1" s="1"/>
  <c r="AC26" i="1"/>
  <c r="AD26" i="1"/>
  <c r="AA26" i="1" s="1"/>
  <c r="AF25" i="1"/>
  <c r="R1450" i="1" l="1"/>
  <c r="P1450" i="1"/>
  <c r="AD27" i="1"/>
  <c r="AA27" i="1" s="1"/>
  <c r="AC27" i="1"/>
  <c r="AF27" i="1" s="1"/>
  <c r="AF26" i="1"/>
  <c r="B1450" i="1" l="1"/>
  <c r="R1451" i="1"/>
  <c r="P1451" i="1"/>
  <c r="B1451" i="1" s="1"/>
  <c r="AC28" i="1"/>
  <c r="AD28" i="1"/>
  <c r="AA28" i="1"/>
  <c r="R1452" i="1" l="1"/>
  <c r="P1453" i="1" s="1"/>
  <c r="P1452" i="1"/>
  <c r="B1452" i="1" s="1"/>
  <c r="AD29" i="1"/>
  <c r="AA29" i="1" s="1"/>
  <c r="AC29" i="1"/>
  <c r="AF29" i="1" s="1"/>
  <c r="AF28" i="1"/>
  <c r="R1453" i="1" l="1"/>
  <c r="B1453" i="1"/>
  <c r="AD30" i="1"/>
  <c r="AA30" i="1" s="1"/>
  <c r="AC30" i="1"/>
  <c r="AF30" i="1" l="1"/>
  <c r="AD31" i="1"/>
  <c r="AA31" i="1"/>
  <c r="AC31" i="1"/>
  <c r="AF31" i="1" s="1"/>
  <c r="AC32" i="1" l="1"/>
  <c r="AD32" i="1"/>
  <c r="AA32" i="1" s="1"/>
  <c r="AC33" i="1" l="1"/>
  <c r="AD33" i="1"/>
  <c r="AA33" i="1" s="1"/>
  <c r="AF32" i="1"/>
  <c r="AC34" i="1" l="1"/>
  <c r="AD34" i="1"/>
  <c r="AA34" i="1"/>
  <c r="AF33" i="1"/>
  <c r="AC35" i="1" l="1"/>
  <c r="AD35" i="1"/>
  <c r="AA35" i="1" s="1"/>
  <c r="AF34" i="1"/>
  <c r="AC36" i="1" l="1"/>
  <c r="AD36" i="1"/>
  <c r="AA36" i="1" s="1"/>
  <c r="AF35" i="1"/>
  <c r="AF36" i="1" l="1"/>
  <c r="AC37" i="1"/>
  <c r="AD37" i="1"/>
  <c r="AA37" i="1" s="1"/>
  <c r="AC38" i="1" l="1"/>
  <c r="AD38" i="1"/>
  <c r="AA38" i="1"/>
  <c r="AF37" i="1"/>
  <c r="AC39" i="1" l="1"/>
  <c r="AD39" i="1"/>
  <c r="AA39" i="1" s="1"/>
  <c r="AF38" i="1"/>
  <c r="AC40" i="1" l="1"/>
  <c r="AD40" i="1"/>
  <c r="AA40" i="1"/>
  <c r="AF39" i="1"/>
  <c r="AD41" i="1" l="1"/>
  <c r="AA41" i="1" s="1"/>
  <c r="AC41" i="1"/>
  <c r="AF41" i="1" s="1"/>
  <c r="AF40" i="1"/>
  <c r="AD42" i="1" l="1"/>
  <c r="AA42" i="1"/>
  <c r="AC42" i="1"/>
  <c r="AF42" i="1" s="1"/>
  <c r="AD43" i="1" l="1"/>
  <c r="AA43" i="1"/>
  <c r="AC43" i="1"/>
  <c r="AF43" i="1" s="1"/>
  <c r="AD44" i="1" l="1"/>
  <c r="AA44" i="1" s="1"/>
  <c r="AC44" i="1"/>
  <c r="AF44" i="1" s="1"/>
  <c r="AD45" i="1" l="1"/>
  <c r="AA45" i="1" s="1"/>
  <c r="AC45" i="1"/>
  <c r="AF45" i="1" s="1"/>
  <c r="AC46" i="1" l="1"/>
  <c r="AD46" i="1"/>
  <c r="AA46" i="1" s="1"/>
  <c r="AD47" i="1" l="1"/>
  <c r="AA47" i="1" s="1"/>
  <c r="AC47" i="1"/>
  <c r="AF47" i="1" s="1"/>
  <c r="AF46" i="1"/>
</calcChain>
</file>

<file path=xl/sharedStrings.xml><?xml version="1.0" encoding="utf-8"?>
<sst xmlns="http://schemas.openxmlformats.org/spreadsheetml/2006/main" count="158" uniqueCount="89">
  <si>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</si>
  <si>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</si>
  <si>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</si>
  <si>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</si>
  <si>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</si>
  <si>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</si>
  <si>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</si>
  <si>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</si>
  <si>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</si>
  <si>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</si>
  <si>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</si>
  <si>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</si>
  <si>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</si>
  <si>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</si>
  <si>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</si>
  <si>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</si>
  <si>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</si>
  <si>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</si>
  <si>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</si>
  <si>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</si>
  <si>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</si>
  <si>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</si>
  <si>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</si>
  <si>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</si>
  <si>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</si>
  <si>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</si>
  <si>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</si>
  <si>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</si>
  <si>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</si>
  <si>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</si>
  <si>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</si>
  <si>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</si>
  <si>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</si>
  <si>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</si>
  <si>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</si>
  <si>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</si>
  <si>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</si>
  <si>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</si>
  <si>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</si>
  <si>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</si>
  <si>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</si>
  <si>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</si>
  <si>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</si>
  <si>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</si>
  <si>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</si>
  <si>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</si>
  <si>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</si>
  <si>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</si>
  <si>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</si>
  <si>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</si>
  <si>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</si>
  <si>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</si>
  <si>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</si>
  <si>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</si>
  <si>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</si>
  <si>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</si>
  <si>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</si>
  <si>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</si>
  <si>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</si>
  <si>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</si>
  <si>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</si>
  <si>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1ª SER/2ª EMI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</si>
  <si>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</si>
  <si>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</si>
  <si>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</si>
  <si>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</si>
  <si>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</si>
  <si>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</si>
  <si>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</si>
  <si>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</si>
  <si>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</si>
  <si>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</si>
  <si>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</si>
  <si>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</si>
  <si>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</si>
  <si>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</si>
  <si>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</si>
  <si>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</si>
  <si>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</si>
  <si>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</si>
  <si>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</si>
  <si>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</si>
  <si>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</si>
  <si>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CIA SECURITIZADORA DE CRÉDITOS FINANCEIROS VERT-LEVE - 2ª EMISSÃO DE DEBÊNTURES - 1ª SÉRIE - R$ 9.750.000,00</t>
  </si>
  <si>
    <t>DI + 6,00% (base 252)</t>
  </si>
  <si>
    <t>VERT-LEVE</t>
  </si>
  <si>
    <t>VERL12</t>
  </si>
  <si>
    <t>A+J=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</si>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</sst>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8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" fillId="4" borderId="0" xfId="0" applyFont="1" applyFill="1"/>
    <xf numFmtId="177" fontId="5" fillId="5" borderId="1" xfId="1" applyNumberFormat="1" applyFont="1" applyFill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4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5" fillId="6" borderId="0" xfId="0" applyFont="1" applyFill="1" applyAlignment="1">
      <alignment horizontal="centerContinuous"/>
    </xf>
    <xf numFmtId="167" fontId="15" fillId="6" borderId="0" xfId="0" applyNumberFormat="1" applyFont="1" applyFill="1" applyAlignment="1">
      <alignment horizontal="centerContinuous"/>
    </xf>
    <xf numFmtId="168" fontId="15" fillId="6" borderId="0" xfId="0" applyNumberFormat="1" applyFont="1" applyFill="1" applyAlignment="1">
      <alignment horizontal="centerContinuous"/>
    </xf>
    <xf numFmtId="10" fontId="15" fillId="6" borderId="0" xfId="0" applyNumberFormat="1" applyFont="1" applyFill="1" applyAlignment="1">
      <alignment horizontal="centerContinuous"/>
    </xf>
    <xf numFmtId="169" fontId="15" fillId="6" borderId="0" xfId="0" applyNumberFormat="1" applyFont="1" applyFill="1" applyAlignment="1">
      <alignment horizontal="centerContinuous"/>
    </xf>
    <xf numFmtId="1" fontId="15" fillId="6" borderId="0" xfId="0" applyNumberFormat="1" applyFont="1" applyFill="1" applyAlignment="1">
      <alignment horizontal="centerContinuous"/>
    </xf>
    <xf numFmtId="166" fontId="15" fillId="6" borderId="0" xfId="0" applyNumberFormat="1" applyFont="1" applyFill="1" applyAlignment="1">
      <alignment horizontal="centerContinuous"/>
    </xf>
    <xf numFmtId="0" fontId="15" fillId="6" borderId="0" xfId="0" applyFont="1" applyFill="1" applyAlignment="1">
      <alignment horizontal="left"/>
    </xf>
    <xf numFmtId="167" fontId="10" fillId="4" borderId="0" xfId="0" applyNumberFormat="1" applyFont="1" applyFill="1" applyAlignment="1">
      <alignment horizontal="center"/>
    </xf>
    <xf numFmtId="167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0" fontId="4" fillId="8" borderId="0" xfId="2" applyFont="1" applyAlignment="1">
      <alignment horizontal="center"/>
    </xf>
    <xf numFmtId="167" fontId="17" fillId="8" borderId="0" xfId="2" applyNumberFormat="1" applyFont="1" applyAlignment="1">
      <alignment horizontal="center"/>
    </xf>
    <xf numFmtId="14" fontId="16" fillId="8" borderId="0" xfId="2" applyNumberFormat="1" applyAlignment="1">
      <alignment horizontal="center"/>
    </xf>
    <xf numFmtId="14" fontId="16" fillId="8" borderId="1" xfId="2" applyNumberFormat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7" customFormat="1" ht="15" x14ac:dyDescent="0.2">
      <c r="A1" s="52"/>
      <c r="B1" s="143">
        <f ca="1">WORKDAY(TODAY(),1,$Y$160:$Y$544)</f>
        <v>45789</v>
      </c>
      <c r="C1" s="93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135"/>
      <c r="P1" s="95"/>
      <c r="Q1" s="95"/>
      <c r="R1" s="95"/>
      <c r="S1" s="95"/>
      <c r="T1" s="94"/>
      <c r="U1" s="136"/>
      <c r="V1" s="101"/>
      <c r="W1" s="32"/>
      <c r="X1" s="32"/>
      <c r="Y1" s="56" t="s">
        <v>0</v>
      </c>
      <c r="Z1" s="35"/>
      <c r="AA1" s="32"/>
      <c r="AB1" s="32"/>
      <c r="AC1" s="32"/>
      <c r="AD1" s="56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</row>
    <row r="2" spans="1:193" s="37" customFormat="1" ht="14.25" x14ac:dyDescent="0.2">
      <c r="A2" s="46"/>
      <c r="B2" s="144" t="s">
        <v>83</v>
      </c>
      <c r="C2" s="112"/>
      <c r="D2" s="112"/>
      <c r="E2" s="137"/>
      <c r="F2" s="138"/>
      <c r="G2" s="138"/>
      <c r="H2" s="138"/>
      <c r="I2" s="139"/>
      <c r="J2" s="139"/>
      <c r="K2" s="112"/>
      <c r="L2" s="112"/>
      <c r="M2" s="112"/>
      <c r="N2" s="112"/>
      <c r="O2" s="140"/>
      <c r="P2" s="112"/>
      <c r="Q2" s="112"/>
      <c r="R2" s="112"/>
      <c r="S2" s="112"/>
      <c r="T2" s="141"/>
      <c r="U2" s="136"/>
      <c r="V2" s="101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</row>
    <row r="3" spans="1:193" s="37" customFormat="1" ht="14.25" x14ac:dyDescent="0.2">
      <c r="A3" s="43"/>
      <c r="B3" s="142" t="s">
        <v>84</v>
      </c>
      <c r="C3" s="112"/>
      <c r="D3" s="112"/>
      <c r="E3" s="137"/>
      <c r="F3" s="138"/>
      <c r="G3" s="138"/>
      <c r="H3" s="138"/>
      <c r="I3" s="139"/>
      <c r="J3" s="139"/>
      <c r="K3" s="112"/>
      <c r="L3" s="112"/>
      <c r="M3" s="112"/>
      <c r="N3" s="112"/>
      <c r="O3" s="140"/>
      <c r="P3" s="112"/>
      <c r="Q3" s="112"/>
      <c r="R3" s="112"/>
      <c r="S3" s="112"/>
      <c r="T3" s="141"/>
      <c r="U3" s="136"/>
      <c r="V3" s="101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</row>
    <row r="4" spans="1:193" s="37" customFormat="1" ht="13.15" customHeight="1" x14ac:dyDescent="0.25">
      <c r="A4" s="158" t="s">
        <v>88</v>
      </c>
      <c r="B4" s="142"/>
      <c r="C4" s="112"/>
      <c r="D4" s="112"/>
      <c r="E4" s="137"/>
      <c r="F4" s="138"/>
      <c r="G4" s="138"/>
      <c r="H4" s="138"/>
      <c r="I4" s="139"/>
      <c r="J4" s="139"/>
      <c r="K4" s="112"/>
      <c r="L4" s="112"/>
      <c r="M4" s="112"/>
      <c r="N4" s="112"/>
      <c r="O4" s="140"/>
      <c r="P4" s="112"/>
      <c r="Q4" s="112"/>
      <c r="R4" s="112"/>
      <c r="S4" s="112"/>
      <c r="T4" s="141"/>
      <c r="U4" s="136"/>
      <c r="V4" s="101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</row>
    <row r="5" spans="1:193" s="37" customFormat="1" ht="15" x14ac:dyDescent="0.25">
      <c r="A5" s="159">
        <v>44517</v>
      </c>
      <c r="B5" s="145" t="s">
        <v>62</v>
      </c>
      <c r="C5" s="145" t="s">
        <v>63</v>
      </c>
      <c r="D5" s="145" t="s">
        <v>64</v>
      </c>
      <c r="E5" s="146" t="s">
        <v>65</v>
      </c>
      <c r="F5" s="147" t="s">
        <v>66</v>
      </c>
      <c r="G5" s="147" t="s">
        <v>67</v>
      </c>
      <c r="H5" s="147" t="s">
        <v>68</v>
      </c>
      <c r="I5" s="148" t="s">
        <v>69</v>
      </c>
      <c r="J5" s="148" t="s">
        <v>70</v>
      </c>
      <c r="K5" s="146" t="s">
        <v>71</v>
      </c>
      <c r="L5" s="146" t="s">
        <v>72</v>
      </c>
      <c r="M5" s="149" t="s">
        <v>73</v>
      </c>
      <c r="N5" s="149" t="s">
        <v>74</v>
      </c>
      <c r="O5" s="150" t="s">
        <v>75</v>
      </c>
      <c r="P5" s="151" t="s">
        <v>76</v>
      </c>
      <c r="Q5" s="151" t="s">
        <v>77</v>
      </c>
      <c r="R5" s="151" t="s">
        <v>78</v>
      </c>
      <c r="S5" s="151" t="s">
        <v>79</v>
      </c>
      <c r="T5" s="151" t="s">
        <v>80</v>
      </c>
      <c r="U5" s="145" t="s">
        <v>81</v>
      </c>
      <c r="V5" s="152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</row>
    <row r="6" spans="1:193" s="37" customFormat="1" x14ac:dyDescent="0.15">
      <c r="A6" s="113"/>
      <c r="B6" s="110">
        <v>2</v>
      </c>
      <c r="C6" s="110">
        <f t="shared" ref="C6:P6" si="0">(B6+1)</f>
        <v>3</v>
      </c>
      <c r="D6" s="110">
        <f t="shared" si="0"/>
        <v>4</v>
      </c>
      <c r="E6" s="114">
        <f t="shared" si="0"/>
        <v>5</v>
      </c>
      <c r="F6" s="110">
        <f t="shared" si="0"/>
        <v>6</v>
      </c>
      <c r="G6" s="110">
        <f t="shared" si="0"/>
        <v>7</v>
      </c>
      <c r="H6" s="110">
        <f t="shared" si="0"/>
        <v>8</v>
      </c>
      <c r="I6" s="110">
        <f t="shared" si="0"/>
        <v>9</v>
      </c>
      <c r="J6" s="110">
        <f t="shared" si="0"/>
        <v>10</v>
      </c>
      <c r="K6" s="110">
        <f t="shared" si="0"/>
        <v>11</v>
      </c>
      <c r="L6" s="110">
        <f t="shared" si="0"/>
        <v>12</v>
      </c>
      <c r="M6" s="110">
        <f t="shared" si="0"/>
        <v>13</v>
      </c>
      <c r="N6" s="110">
        <f t="shared" si="0"/>
        <v>14</v>
      </c>
      <c r="O6" s="110">
        <f t="shared" si="0"/>
        <v>15</v>
      </c>
      <c r="P6" s="110">
        <f t="shared" si="0"/>
        <v>16</v>
      </c>
      <c r="Q6" s="110">
        <f t="shared" ref="Q6" si="1">(P6+1)</f>
        <v>17</v>
      </c>
      <c r="R6" s="110">
        <f t="shared" ref="R6" si="2">(Q6+1)</f>
        <v>18</v>
      </c>
      <c r="S6" s="110">
        <f t="shared" ref="S6" si="3">(R6+1)</f>
        <v>19</v>
      </c>
      <c r="T6" s="110">
        <f t="shared" ref="T6" si="4">(S6+1)</f>
        <v>20</v>
      </c>
      <c r="U6" s="110">
        <f t="shared" ref="U6" si="5">(T6+1)</f>
        <v>21</v>
      </c>
      <c r="V6" s="110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</row>
    <row r="7" spans="1:193" s="37" customFormat="1" ht="12.75" x14ac:dyDescent="0.15">
      <c r="A7" s="115" t="s">
        <v>54</v>
      </c>
      <c r="B7" s="110" t="s">
        <v>4</v>
      </c>
      <c r="C7" s="110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0" t="s">
        <v>10</v>
      </c>
      <c r="Q7" s="110" t="s">
        <v>10</v>
      </c>
      <c r="R7" s="110" t="s">
        <v>10</v>
      </c>
      <c r="S7" s="122" t="s">
        <v>11</v>
      </c>
      <c r="T7" s="122" t="s">
        <v>11</v>
      </c>
      <c r="U7" s="123" t="s">
        <v>12</v>
      </c>
      <c r="V7" s="124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</row>
    <row r="8" spans="1:193" s="37" customFormat="1" ht="15" x14ac:dyDescent="0.15">
      <c r="A8" s="125">
        <v>44172</v>
      </c>
      <c r="B8" s="110" t="s">
        <v>61</v>
      </c>
      <c r="C8" s="110" t="s">
        <v>13</v>
      </c>
      <c r="D8" s="126" t="s">
        <v>14</v>
      </c>
      <c r="E8" s="127" t="s">
        <v>15</v>
      </c>
      <c r="F8" s="110" t="s">
        <v>15</v>
      </c>
      <c r="G8" s="110" t="s">
        <v>15</v>
      </c>
      <c r="H8" s="110" t="s">
        <v>15</v>
      </c>
      <c r="I8" s="128"/>
      <c r="J8" s="128" t="s">
        <v>3</v>
      </c>
      <c r="K8" s="129" t="s">
        <v>16</v>
      </c>
      <c r="L8" s="129" t="s">
        <v>16</v>
      </c>
      <c r="M8" s="120" t="s">
        <v>15</v>
      </c>
      <c r="N8" s="120" t="s">
        <v>17</v>
      </c>
      <c r="O8" s="121"/>
      <c r="P8" s="110" t="s">
        <v>56</v>
      </c>
      <c r="Q8" s="110" t="s">
        <v>57</v>
      </c>
      <c r="R8" s="110" t="s">
        <v>59</v>
      </c>
      <c r="S8" s="110"/>
      <c r="T8" s="122"/>
      <c r="U8" s="123" t="s">
        <v>18</v>
      </c>
      <c r="V8" s="124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</row>
    <row r="9" spans="1:193" s="37" customFormat="1" ht="14.25" x14ac:dyDescent="0.2">
      <c r="A9" s="130" t="s">
        <v>55</v>
      </c>
      <c r="B9" s="131" t="s">
        <v>86</v>
      </c>
      <c r="C9" s="110"/>
      <c r="D9" s="110"/>
      <c r="E9" s="127" t="s">
        <v>19</v>
      </c>
      <c r="F9" s="110" t="s">
        <v>20</v>
      </c>
      <c r="G9" s="110" t="s">
        <v>20</v>
      </c>
      <c r="H9" s="110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0" t="s">
        <v>24</v>
      </c>
      <c r="N9" s="110" t="s">
        <v>20</v>
      </c>
      <c r="O9" s="121"/>
      <c r="P9" s="110" t="s">
        <v>58</v>
      </c>
      <c r="Q9" s="110" t="s">
        <v>58</v>
      </c>
      <c r="R9" s="110" t="s">
        <v>58</v>
      </c>
      <c r="S9" s="110"/>
      <c r="T9" s="122"/>
      <c r="U9" s="123" t="s">
        <v>25</v>
      </c>
      <c r="V9" s="124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</row>
    <row r="10" spans="1:193" s="37" customFormat="1" ht="15" x14ac:dyDescent="0.15">
      <c r="A10" s="125">
        <v>44194</v>
      </c>
      <c r="B10" s="110" t="s">
        <v>85</v>
      </c>
      <c r="C10" s="110" t="s">
        <v>26</v>
      </c>
      <c r="D10" s="126" t="s">
        <v>27</v>
      </c>
      <c r="E10" s="127" t="s">
        <v>28</v>
      </c>
      <c r="F10" s="110" t="s">
        <v>29</v>
      </c>
      <c r="G10" s="110" t="s">
        <v>30</v>
      </c>
      <c r="H10" s="110" t="s">
        <v>31</v>
      </c>
      <c r="I10" s="128" t="s">
        <v>32</v>
      </c>
      <c r="J10" s="128" t="s">
        <v>16</v>
      </c>
      <c r="K10" s="110" t="s">
        <v>33</v>
      </c>
      <c r="L10" s="110" t="s">
        <v>34</v>
      </c>
      <c r="M10" s="110" t="s">
        <v>35</v>
      </c>
      <c r="N10" s="120" t="s">
        <v>36</v>
      </c>
      <c r="O10" s="121"/>
      <c r="P10" s="110" t="s">
        <v>37</v>
      </c>
      <c r="Q10" s="110"/>
      <c r="R10" s="110"/>
      <c r="S10" s="110" t="s">
        <v>48</v>
      </c>
      <c r="T10" s="122"/>
      <c r="U10" s="123"/>
      <c r="V10" s="124"/>
      <c r="W10" s="32"/>
      <c r="X10" s="34"/>
      <c r="Y10" s="48" t="str">
        <f>B9</f>
        <v>VERL12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</row>
    <row r="11" spans="1:193" s="37" customFormat="1" ht="15" x14ac:dyDescent="0.2">
      <c r="A11" s="132"/>
      <c r="B11" s="110" t="s">
        <v>45</v>
      </c>
      <c r="C11" s="110" t="s">
        <v>45</v>
      </c>
      <c r="D11" s="128"/>
      <c r="E11" s="127"/>
      <c r="F11" s="133"/>
      <c r="G11" s="133" t="s">
        <v>46</v>
      </c>
      <c r="H11" s="133"/>
      <c r="I11" s="128"/>
      <c r="J11" s="128" t="s">
        <v>23</v>
      </c>
      <c r="K11" s="127"/>
      <c r="L11" s="127"/>
      <c r="M11" s="134"/>
      <c r="N11" s="134"/>
      <c r="O11" s="121"/>
      <c r="P11" s="110" t="s">
        <v>45</v>
      </c>
      <c r="Q11" s="110"/>
      <c r="R11" s="110"/>
      <c r="S11" s="124"/>
      <c r="T11" s="122" t="s">
        <v>45</v>
      </c>
      <c r="U11" s="123"/>
      <c r="V11" s="124"/>
      <c r="W11" s="33"/>
      <c r="X11" s="34"/>
      <c r="Y11" s="48"/>
      <c r="Z11" s="49"/>
      <c r="AA11" s="48" t="s">
        <v>45</v>
      </c>
      <c r="AB11" s="48" t="s">
        <v>47</v>
      </c>
      <c r="AC11" s="55">
        <f>I12</f>
        <v>0.06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</row>
    <row r="12" spans="1:193" ht="15" x14ac:dyDescent="0.2">
      <c r="A12" s="53">
        <f>A10</f>
        <v>44194</v>
      </c>
      <c r="B12" s="15">
        <f ca="1">IF(A12&lt;=TODAY(),C12+P12,IF(AND(A12&gt;TODAY(),A12&lt;=$B$1),IF(VLOOKUP(TODAY(),$A$10:$D$5000,4,FALSE)=0,"n.d",C12+P12),"n.d"))</f>
        <v>1000</v>
      </c>
      <c r="C12" s="91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4">
        <v>0.06</v>
      </c>
      <c r="J12" s="90">
        <f>AF160</f>
        <v>44194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6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44803</v>
      </c>
      <c r="W12" s="3"/>
      <c r="X12" s="19"/>
      <c r="Y12" s="92">
        <v>0</v>
      </c>
      <c r="Z12" s="93">
        <f t="shared" ref="Z12" si="16">AF160</f>
        <v>44194</v>
      </c>
      <c r="AA12" s="153">
        <f>C12</f>
        <v>1000</v>
      </c>
      <c r="AB12" s="94"/>
      <c r="AC12" s="95"/>
      <c r="AD12" s="94"/>
      <c r="AE12" s="96"/>
      <c r="AF12" s="95"/>
      <c r="AG12" s="92">
        <v>0</v>
      </c>
      <c r="AH12" s="97" t="s">
        <v>60</v>
      </c>
      <c r="AI12" s="93">
        <f t="shared" ref="AI12:AI24" si="17">Z13</f>
        <v>44803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5">
        <f t="shared" ref="A13:A76" si="18">(A12+1)</f>
        <v>44195</v>
      </c>
      <c r="B13" s="15">
        <f ca="1">IF(A13&lt;=TODAY(),C13+P13,IF(AND(A13&gt;TODAY(),A13&lt;=$B$1),IF(VLOOKUP(TODAY(),$A$10:$D$5000,4,FALSE)=0,"n.d",C13+P13),"n.d"))</f>
        <v>1000.30595999</v>
      </c>
      <c r="C13" s="14">
        <f t="shared" ref="C13:C76" si="19">(C12-T12)</f>
        <v>1000</v>
      </c>
      <c r="D13" s="13">
        <f ca="1">IF(A13&lt;$B$1,VLOOKUP(A13,[1]DI!$A$4:$B$15000,2,FALSE),0)</f>
        <v>1.9000000000000006E-2</v>
      </c>
      <c r="E13" s="14">
        <f t="shared" ca="1" si="7"/>
        <v>1.0000746899999999</v>
      </c>
      <c r="F13" s="14">
        <f ca="1">(TRUNC(PRODUCT($E$12:$E12),16))</f>
        <v>1.0000746899999999</v>
      </c>
      <c r="G13" s="14">
        <f t="shared" ref="G13" si="20">IF(O12&gt;0,F12,G12)</f>
        <v>1</v>
      </c>
      <c r="H13" s="14">
        <f t="shared" ca="1" si="8"/>
        <v>1.0000746899999999</v>
      </c>
      <c r="I13" s="13">
        <f t="shared" ref="I13:I76" si="21">I12</f>
        <v>0.06</v>
      </c>
      <c r="J13" s="29">
        <f t="shared" ref="J13:J76" si="22">IF(O12&gt;0,VLOOKUP(O12,Y$12:AI$150,2),J12)</f>
        <v>44194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1.0002312529999999</v>
      </c>
      <c r="N13" s="12">
        <f t="shared" ca="1" si="10"/>
        <v>1.0003059599999999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0.30595999000000001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44803</v>
      </c>
      <c r="W13" s="3"/>
      <c r="X13" s="4"/>
      <c r="Y13" s="92">
        <f t="shared" ref="Y13:Y47" si="28">Y12+1</f>
        <v>1</v>
      </c>
      <c r="Z13" s="93">
        <f>AF180</f>
        <v>44803</v>
      </c>
      <c r="AA13" s="98">
        <f t="shared" ref="AA13:AA24" si="29">(AA12-AD13)</f>
        <v>637.32025006000003</v>
      </c>
      <c r="AB13" s="95">
        <f t="shared" ref="AB13:AB24" si="30">NETWORKDAYS(Z12,Z13,Y$160:Y$444)-1</f>
        <v>420</v>
      </c>
      <c r="AC13" s="98">
        <f>TRUNC((ROUND(((1+AC$11)^(AB13/252)),9)-1)*AA12,8)</f>
        <v>101.986926</v>
      </c>
      <c r="AD13" s="98">
        <v>362.67974994000002</v>
      </c>
      <c r="AE13" s="96">
        <f t="shared" ref="AE13:AE19" si="31">AD13/AA12</f>
        <v>0.36267974994000002</v>
      </c>
      <c r="AF13" s="98">
        <f t="shared" ref="AF13:AF24" si="32">(AC13+AD13)</f>
        <v>464.66667594</v>
      </c>
      <c r="AG13" s="92">
        <f t="shared" ref="AG13:AG47" si="33">AG12+1</f>
        <v>1</v>
      </c>
      <c r="AH13" s="97" t="s">
        <v>60</v>
      </c>
      <c r="AI13" s="93">
        <f t="shared" si="17"/>
        <v>44834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5">
        <f t="shared" si="18"/>
        <v>44196</v>
      </c>
      <c r="B14" s="15">
        <f t="shared" ref="B14:B77" ca="1" si="34">IF(A14&lt;=TODAY(),C14+P14,IF(AND(A14&gt;TODAY(),A14&lt;=$B$1),IF(VLOOKUP(TODAY(),$A$10:$D$5000,4,FALSE)=0,"n.d",C14+P14),"n.d"))</f>
        <v>1000.61201799</v>
      </c>
      <c r="C14" s="14">
        <f t="shared" si="19"/>
        <v>1000</v>
      </c>
      <c r="D14" s="13">
        <f ca="1">IF(A14&lt;$B$1,VLOOKUP(A14,[1]DI!$A$4:$B$15000,2,FALSE),0)</f>
        <v>1.9000000000000006E-2</v>
      </c>
      <c r="E14" s="14">
        <f t="shared" ref="E14:E77" ca="1" si="35">ROUND(((1+D14)^(1/252)),8)</f>
        <v>1.0000746899999999</v>
      </c>
      <c r="F14" s="14">
        <f ca="1">(TRUNC(PRODUCT($E$12:$E13),16))</f>
        <v>1.0001493855785999</v>
      </c>
      <c r="G14" s="14">
        <f t="shared" ref="G14:G77" si="36">IF(O13&gt;0,F13,G13)</f>
        <v>1</v>
      </c>
      <c r="H14" s="14">
        <f t="shared" ref="H14:H77" ca="1" si="37">ROUND(F14/G14,8)</f>
        <v>1.00014939</v>
      </c>
      <c r="I14" s="13">
        <f t="shared" si="21"/>
        <v>0.06</v>
      </c>
      <c r="J14" s="29">
        <f t="shared" si="22"/>
        <v>44194</v>
      </c>
      <c r="K14" s="2">
        <f t="shared" si="23"/>
        <v>2</v>
      </c>
      <c r="L14" s="17">
        <f t="shared" si="24"/>
        <v>2</v>
      </c>
      <c r="M14" s="12">
        <f t="shared" si="9"/>
        <v>1.000462559</v>
      </c>
      <c r="N14" s="12">
        <f t="shared" ca="1" si="10"/>
        <v>1.000612018</v>
      </c>
      <c r="O14" s="17">
        <f t="shared" si="25"/>
        <v>0</v>
      </c>
      <c r="P14" s="14">
        <f t="shared" ca="1" si="11"/>
        <v>0.61201799000000001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44803</v>
      </c>
      <c r="W14" s="3"/>
      <c r="X14" s="4"/>
      <c r="Y14" s="92">
        <f t="shared" si="28"/>
        <v>2</v>
      </c>
      <c r="Z14" s="93">
        <f t="shared" ref="Z14:Z37" si="38">AF181</f>
        <v>44834</v>
      </c>
      <c r="AA14" s="98">
        <f t="shared" si="29"/>
        <v>526.26125143000002</v>
      </c>
      <c r="AB14" s="95">
        <f t="shared" si="30"/>
        <v>22</v>
      </c>
      <c r="AC14" s="98">
        <f t="shared" ref="AC14:AC24" si="39">TRUNC((ROUND(((1+AC$11)^(AB14/252)),9)-1)*AA13,8)</f>
        <v>3.2502880200000002</v>
      </c>
      <c r="AD14" s="98">
        <v>111.05899863</v>
      </c>
      <c r="AE14" s="96">
        <f t="shared" si="31"/>
        <v>0.17425932820986692</v>
      </c>
      <c r="AF14" s="98">
        <f t="shared" si="32"/>
        <v>114.30928665</v>
      </c>
      <c r="AG14" s="92">
        <f t="shared" si="33"/>
        <v>2</v>
      </c>
      <c r="AH14" s="97" t="s">
        <v>60</v>
      </c>
      <c r="AI14" s="93">
        <f t="shared" si="17"/>
        <v>44865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5">
        <f t="shared" si="18"/>
        <v>44197</v>
      </c>
      <c r="B15" s="15">
        <f t="shared" ca="1" si="34"/>
        <v>1000.91816399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5"/>
        <v>1</v>
      </c>
      <c r="F15" s="14">
        <f ca="1">(TRUNC(PRODUCT($E$12:$E14),16))</f>
        <v>1.0002240867362</v>
      </c>
      <c r="G15" s="14">
        <f t="shared" si="36"/>
        <v>1</v>
      </c>
      <c r="H15" s="14">
        <f t="shared" ca="1" si="37"/>
        <v>1.0002240899999999</v>
      </c>
      <c r="I15" s="13">
        <f t="shared" si="21"/>
        <v>0.06</v>
      </c>
      <c r="J15" s="29">
        <f t="shared" si="22"/>
        <v>44194</v>
      </c>
      <c r="K15" s="2">
        <f t="shared" si="23"/>
        <v>2</v>
      </c>
      <c r="L15" s="17">
        <f t="shared" si="24"/>
        <v>3</v>
      </c>
      <c r="M15" s="12">
        <f t="shared" si="9"/>
        <v>1.0006939180000001</v>
      </c>
      <c r="N15" s="12">
        <f t="shared" ca="1" si="10"/>
        <v>1.000918164</v>
      </c>
      <c r="O15" s="17">
        <f t="shared" si="25"/>
        <v>0</v>
      </c>
      <c r="P15" s="14">
        <f t="shared" ca="1" si="11"/>
        <v>0.91816399000000004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44803</v>
      </c>
      <c r="W15" s="3"/>
      <c r="X15" s="4"/>
      <c r="Y15" s="92">
        <f t="shared" si="28"/>
        <v>3</v>
      </c>
      <c r="Z15" s="93">
        <f t="shared" si="38"/>
        <v>44865</v>
      </c>
      <c r="AA15" s="98">
        <f t="shared" si="29"/>
        <v>409.51849013000003</v>
      </c>
      <c r="AB15" s="95">
        <f t="shared" si="30"/>
        <v>20</v>
      </c>
      <c r="AC15" s="98">
        <f t="shared" si="39"/>
        <v>2.4393398300000002</v>
      </c>
      <c r="AD15" s="154">
        <v>116.7427613</v>
      </c>
      <c r="AE15" s="155">
        <f t="shared" si="31"/>
        <v>0.22183423343971656</v>
      </c>
      <c r="AF15" s="98">
        <f t="shared" si="32"/>
        <v>119.18210112999999</v>
      </c>
      <c r="AG15" s="92">
        <f t="shared" si="33"/>
        <v>3</v>
      </c>
      <c r="AH15" s="97" t="s">
        <v>60</v>
      </c>
      <c r="AI15" s="93">
        <f t="shared" si="17"/>
        <v>44895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5">
        <f t="shared" si="18"/>
        <v>44198</v>
      </c>
      <c r="B16" s="15">
        <f t="shared" ca="1" si="34"/>
        <v>1000.91816399</v>
      </c>
      <c r="C16" s="14">
        <f t="shared" si="19"/>
        <v>1000</v>
      </c>
      <c r="D16" s="13">
        <f ca="1">IF(A16&lt;$B$1,VLOOKUP(A16,[1]DI!$A$4:$B$15000,2,FALSE),0)</f>
        <v>0</v>
      </c>
      <c r="E16" s="14">
        <f t="shared" ca="1" si="35"/>
        <v>1</v>
      </c>
      <c r="F16" s="14">
        <f ca="1">(TRUNC(PRODUCT($E$12:$E15),16))</f>
        <v>1.0002240867362</v>
      </c>
      <c r="G16" s="14">
        <f t="shared" si="36"/>
        <v>1</v>
      </c>
      <c r="H16" s="14">
        <f t="shared" ca="1" si="37"/>
        <v>1.0002240899999999</v>
      </c>
      <c r="I16" s="13">
        <f t="shared" si="21"/>
        <v>0.06</v>
      </c>
      <c r="J16" s="29">
        <f t="shared" si="22"/>
        <v>44194</v>
      </c>
      <c r="K16" s="2">
        <f t="shared" si="23"/>
        <v>2</v>
      </c>
      <c r="L16" s="17">
        <f t="shared" si="24"/>
        <v>3</v>
      </c>
      <c r="M16" s="12">
        <f t="shared" si="9"/>
        <v>1.0006939180000001</v>
      </c>
      <c r="N16" s="12">
        <f t="shared" ca="1" si="10"/>
        <v>1.000918164</v>
      </c>
      <c r="O16" s="17">
        <f t="shared" si="25"/>
        <v>0</v>
      </c>
      <c r="P16" s="14">
        <f t="shared" ca="1" si="11"/>
        <v>0.91816399000000004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44803</v>
      </c>
      <c r="W16" s="3"/>
      <c r="X16" s="4"/>
      <c r="Y16" s="92">
        <f t="shared" si="28"/>
        <v>4</v>
      </c>
      <c r="Z16" s="93">
        <f t="shared" si="38"/>
        <v>44895</v>
      </c>
      <c r="AA16" s="98">
        <f t="shared" si="29"/>
        <v>285.64180696000005</v>
      </c>
      <c r="AB16" s="95">
        <f t="shared" si="30"/>
        <v>20</v>
      </c>
      <c r="AC16" s="98">
        <f t="shared" si="39"/>
        <v>1.8982107500000001</v>
      </c>
      <c r="AD16" s="154">
        <v>123.87668317000001</v>
      </c>
      <c r="AE16" s="155">
        <f t="shared" si="31"/>
        <v>0.30249350433646072</v>
      </c>
      <c r="AF16" s="98">
        <f t="shared" si="32"/>
        <v>125.77489392000001</v>
      </c>
      <c r="AG16" s="92">
        <f t="shared" si="33"/>
        <v>4</v>
      </c>
      <c r="AH16" s="97" t="s">
        <v>60</v>
      </c>
      <c r="AI16" s="93">
        <f t="shared" si="17"/>
        <v>44925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5">
        <f t="shared" si="18"/>
        <v>44199</v>
      </c>
      <c r="B17" s="15">
        <f t="shared" ca="1" si="34"/>
        <v>1000.91816399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5"/>
        <v>1</v>
      </c>
      <c r="F17" s="14">
        <f ca="1">(TRUNC(PRODUCT($E$12:$E16),16))</f>
        <v>1.0002240867362</v>
      </c>
      <c r="G17" s="14">
        <f t="shared" si="36"/>
        <v>1</v>
      </c>
      <c r="H17" s="14">
        <f t="shared" ca="1" si="37"/>
        <v>1.0002240899999999</v>
      </c>
      <c r="I17" s="13">
        <f t="shared" si="21"/>
        <v>0.06</v>
      </c>
      <c r="J17" s="29">
        <f t="shared" si="22"/>
        <v>44194</v>
      </c>
      <c r="K17" s="2">
        <f t="shared" si="23"/>
        <v>2</v>
      </c>
      <c r="L17" s="17">
        <f t="shared" si="24"/>
        <v>3</v>
      </c>
      <c r="M17" s="12">
        <f t="shared" si="9"/>
        <v>1.0006939180000001</v>
      </c>
      <c r="N17" s="12">
        <f t="shared" ca="1" si="10"/>
        <v>1.000918164</v>
      </c>
      <c r="O17" s="17">
        <f t="shared" si="25"/>
        <v>0</v>
      </c>
      <c r="P17" s="14">
        <f t="shared" ca="1" si="11"/>
        <v>0.91816399000000004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44803</v>
      </c>
      <c r="W17" s="3"/>
      <c r="X17" s="4"/>
      <c r="Y17" s="92">
        <f t="shared" si="28"/>
        <v>5</v>
      </c>
      <c r="Z17" s="93">
        <f t="shared" si="38"/>
        <v>44925</v>
      </c>
      <c r="AA17" s="98">
        <f t="shared" si="29"/>
        <v>187.90098146000005</v>
      </c>
      <c r="AB17" s="95">
        <f t="shared" si="30"/>
        <v>22</v>
      </c>
      <c r="AC17" s="98">
        <f t="shared" si="39"/>
        <v>1.4567529299999999</v>
      </c>
      <c r="AD17" s="156">
        <v>97.7408255</v>
      </c>
      <c r="AE17" s="155">
        <f t="shared" si="31"/>
        <v>0.34217969190233827</v>
      </c>
      <c r="AF17" s="98">
        <f t="shared" si="32"/>
        <v>99.197578429999993</v>
      </c>
      <c r="AG17" s="92">
        <f t="shared" si="33"/>
        <v>5</v>
      </c>
      <c r="AH17" s="97" t="s">
        <v>60</v>
      </c>
      <c r="AI17" s="93">
        <f t="shared" si="17"/>
        <v>44956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5">
        <f t="shared" si="18"/>
        <v>44200</v>
      </c>
      <c r="B18" s="15">
        <f t="shared" ca="1" si="34"/>
        <v>1000.91816399</v>
      </c>
      <c r="C18" s="14">
        <f t="shared" si="19"/>
        <v>1000</v>
      </c>
      <c r="D18" s="13">
        <f ca="1">IF(A18&lt;$B$1,VLOOKUP(A18,[1]DI!$A$4:$B$15000,2,FALSE),0)</f>
        <v>1.9000000000000006E-2</v>
      </c>
      <c r="E18" s="14">
        <f t="shared" ca="1" si="35"/>
        <v>1.0000746899999999</v>
      </c>
      <c r="F18" s="14">
        <f ca="1">(TRUNC(PRODUCT($E$12:$E17),16))</f>
        <v>1.0002240867362</v>
      </c>
      <c r="G18" s="14">
        <f t="shared" si="36"/>
        <v>1</v>
      </c>
      <c r="H18" s="14">
        <f t="shared" ca="1" si="37"/>
        <v>1.0002240899999999</v>
      </c>
      <c r="I18" s="13">
        <f t="shared" si="21"/>
        <v>0.06</v>
      </c>
      <c r="J18" s="29">
        <f t="shared" si="22"/>
        <v>44194</v>
      </c>
      <c r="K18" s="2">
        <f t="shared" si="23"/>
        <v>3</v>
      </c>
      <c r="L18" s="17">
        <f t="shared" si="24"/>
        <v>3</v>
      </c>
      <c r="M18" s="12">
        <f t="shared" si="9"/>
        <v>1.0006939180000001</v>
      </c>
      <c r="N18" s="12">
        <f t="shared" ca="1" si="10"/>
        <v>1.000918164</v>
      </c>
      <c r="O18" s="17">
        <f t="shared" si="25"/>
        <v>0</v>
      </c>
      <c r="P18" s="14">
        <f t="shared" ca="1" si="11"/>
        <v>0.91816399000000004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44803</v>
      </c>
      <c r="W18" s="3"/>
      <c r="X18" s="4"/>
      <c r="Y18" s="92">
        <f t="shared" si="28"/>
        <v>6</v>
      </c>
      <c r="Z18" s="93">
        <f t="shared" si="38"/>
        <v>44956</v>
      </c>
      <c r="AA18" s="98">
        <f t="shared" si="29"/>
        <v>86.698198330000054</v>
      </c>
      <c r="AB18" s="95">
        <f t="shared" si="30"/>
        <v>21</v>
      </c>
      <c r="AC18" s="98">
        <f t="shared" si="39"/>
        <v>0.91461760999999997</v>
      </c>
      <c r="AD18" s="156">
        <v>101.20278313</v>
      </c>
      <c r="AE18" s="155">
        <f t="shared" si="31"/>
        <v>0.53859635188517541</v>
      </c>
      <c r="AF18" s="98">
        <f t="shared" si="32"/>
        <v>102.11740073999999</v>
      </c>
      <c r="AG18" s="92">
        <f t="shared" si="33"/>
        <v>6</v>
      </c>
      <c r="AH18" s="97" t="s">
        <v>60</v>
      </c>
      <c r="AI18" s="93">
        <f t="shared" si="17"/>
        <v>44985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5.75" x14ac:dyDescent="0.25">
      <c r="A19" s="35">
        <f t="shared" si="18"/>
        <v>44201</v>
      </c>
      <c r="B19" s="15">
        <f t="shared" ca="1" si="34"/>
        <v>1001.224397</v>
      </c>
      <c r="C19" s="14">
        <f t="shared" si="19"/>
        <v>1000</v>
      </c>
      <c r="D19" s="13">
        <f ca="1">IF(A19&lt;$B$1,VLOOKUP(A19,[1]DI!$A$4:$B$15000,2,FALSE),0)</f>
        <v>1.9000000000000006E-2</v>
      </c>
      <c r="E19" s="14">
        <f t="shared" ca="1" si="35"/>
        <v>1.0000746899999999</v>
      </c>
      <c r="F19" s="14">
        <f ca="1">(TRUNC(PRODUCT($E$12:$E18),16))</f>
        <v>1.0002987934732399</v>
      </c>
      <c r="G19" s="14">
        <f t="shared" si="36"/>
        <v>1</v>
      </c>
      <c r="H19" s="14">
        <f t="shared" ca="1" si="37"/>
        <v>1.00029879</v>
      </c>
      <c r="I19" s="13">
        <f t="shared" si="21"/>
        <v>0.06</v>
      </c>
      <c r="J19" s="29">
        <f t="shared" si="22"/>
        <v>44194</v>
      </c>
      <c r="K19" s="2">
        <f t="shared" si="23"/>
        <v>4</v>
      </c>
      <c r="L19" s="17">
        <f t="shared" si="24"/>
        <v>4</v>
      </c>
      <c r="M19" s="12">
        <f t="shared" si="9"/>
        <v>1.0009253309999999</v>
      </c>
      <c r="N19" s="12">
        <f t="shared" ca="1" si="10"/>
        <v>1.0012243970000001</v>
      </c>
      <c r="O19" s="17">
        <f t="shared" si="25"/>
        <v>0</v>
      </c>
      <c r="P19" s="14">
        <f t="shared" ca="1" si="11"/>
        <v>1.224397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44803</v>
      </c>
      <c r="W19" s="3"/>
      <c r="X19" s="4"/>
      <c r="Y19" s="92">
        <f t="shared" si="28"/>
        <v>7</v>
      </c>
      <c r="Z19" s="93">
        <f t="shared" si="38"/>
        <v>44985</v>
      </c>
      <c r="AA19" s="98">
        <f t="shared" si="29"/>
        <v>19.999999970000047</v>
      </c>
      <c r="AB19" s="95">
        <f t="shared" si="30"/>
        <v>19</v>
      </c>
      <c r="AC19" s="98">
        <f t="shared" si="39"/>
        <v>0.38172825999999999</v>
      </c>
      <c r="AD19" s="157">
        <v>66.698198360000006</v>
      </c>
      <c r="AE19" s="155">
        <f t="shared" si="31"/>
        <v>0.76931469909127881</v>
      </c>
      <c r="AF19" s="98">
        <f t="shared" si="32"/>
        <v>67.079926620000009</v>
      </c>
      <c r="AG19" s="92">
        <f t="shared" si="33"/>
        <v>7</v>
      </c>
      <c r="AH19" s="97" t="s">
        <v>60</v>
      </c>
      <c r="AI19" s="93">
        <f t="shared" si="17"/>
        <v>45015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5">
        <f t="shared" si="18"/>
        <v>44202</v>
      </c>
      <c r="B20" s="15">
        <f t="shared" ca="1" si="34"/>
        <v>1001.53073999</v>
      </c>
      <c r="C20" s="14">
        <f t="shared" si="19"/>
        <v>1000</v>
      </c>
      <c r="D20" s="13">
        <f ca="1">IF(A20&lt;$B$1,VLOOKUP(A20,[1]DI!$A$4:$B$15000,2,FALSE),0)</f>
        <v>1.9000000000000006E-2</v>
      </c>
      <c r="E20" s="14">
        <f t="shared" ca="1" si="35"/>
        <v>1.0000746899999999</v>
      </c>
      <c r="F20" s="14">
        <f ca="1">(TRUNC(PRODUCT($E$12:$E19),16))</f>
        <v>1.00037350579013</v>
      </c>
      <c r="G20" s="14">
        <f t="shared" si="36"/>
        <v>1</v>
      </c>
      <c r="H20" s="14">
        <f t="shared" ca="1" si="37"/>
        <v>1.00037351</v>
      </c>
      <c r="I20" s="13">
        <f t="shared" si="21"/>
        <v>0.06</v>
      </c>
      <c r="J20" s="29">
        <f t="shared" si="22"/>
        <v>44194</v>
      </c>
      <c r="K20" s="2">
        <f t="shared" si="23"/>
        <v>5</v>
      </c>
      <c r="L20" s="17">
        <f t="shared" si="24"/>
        <v>5</v>
      </c>
      <c r="M20" s="12">
        <f t="shared" si="9"/>
        <v>1.001156798</v>
      </c>
      <c r="N20" s="12">
        <f t="shared" ca="1" si="10"/>
        <v>1.00153074</v>
      </c>
      <c r="O20" s="17">
        <f t="shared" si="25"/>
        <v>0</v>
      </c>
      <c r="P20" s="14">
        <f t="shared" ca="1" si="11"/>
        <v>1.5307399900000001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44803</v>
      </c>
      <c r="W20" s="3"/>
      <c r="X20" s="4"/>
      <c r="Y20" s="92">
        <f t="shared" si="28"/>
        <v>8</v>
      </c>
      <c r="Z20" s="93">
        <f t="shared" si="38"/>
        <v>45015</v>
      </c>
      <c r="AA20" s="98">
        <f t="shared" si="29"/>
        <v>19.999999970000047</v>
      </c>
      <c r="AB20" s="95">
        <f t="shared" si="30"/>
        <v>22</v>
      </c>
      <c r="AC20" s="98">
        <f t="shared" si="39"/>
        <v>0.10199857</v>
      </c>
      <c r="AD20" s="98">
        <f t="shared" ref="AD20:AD31" si="40">TRUNC(AA19*AE20,8)</f>
        <v>0</v>
      </c>
      <c r="AE20" s="96">
        <v>0</v>
      </c>
      <c r="AF20" s="98">
        <f t="shared" si="32"/>
        <v>0.10199857</v>
      </c>
      <c r="AG20" s="92">
        <f t="shared" si="33"/>
        <v>8</v>
      </c>
      <c r="AH20" s="97" t="s">
        <v>60</v>
      </c>
      <c r="AI20" s="93">
        <f t="shared" si="17"/>
        <v>45048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5">
        <f t="shared" si="18"/>
        <v>44203</v>
      </c>
      <c r="B21" s="15">
        <f t="shared" ca="1" si="34"/>
        <v>1001.83716</v>
      </c>
      <c r="C21" s="14">
        <f t="shared" si="19"/>
        <v>1000</v>
      </c>
      <c r="D21" s="13">
        <f ca="1">IF(A21&lt;$B$1,VLOOKUP(A21,[1]DI!$A$4:$B$15000,2,FALSE),0)</f>
        <v>1.9000000000000006E-2</v>
      </c>
      <c r="E21" s="14">
        <f t="shared" ca="1" si="35"/>
        <v>1.0000746899999999</v>
      </c>
      <c r="F21" s="14">
        <f ca="1">(TRUNC(PRODUCT($E$12:$E20),16))</f>
        <v>1.00044822368727</v>
      </c>
      <c r="G21" s="14">
        <f t="shared" si="36"/>
        <v>1</v>
      </c>
      <c r="H21" s="14">
        <f t="shared" ca="1" si="37"/>
        <v>1.00044822</v>
      </c>
      <c r="I21" s="13">
        <f t="shared" si="21"/>
        <v>0.06</v>
      </c>
      <c r="J21" s="29">
        <f t="shared" si="22"/>
        <v>44194</v>
      </c>
      <c r="K21" s="2">
        <f t="shared" si="23"/>
        <v>6</v>
      </c>
      <c r="L21" s="17">
        <f t="shared" si="24"/>
        <v>6</v>
      </c>
      <c r="M21" s="12">
        <f t="shared" si="9"/>
        <v>1.0013883180000001</v>
      </c>
      <c r="N21" s="12">
        <f t="shared" ca="1" si="10"/>
        <v>1.00183716</v>
      </c>
      <c r="O21" s="17">
        <f t="shared" si="25"/>
        <v>0</v>
      </c>
      <c r="P21" s="14">
        <f t="shared" ca="1" si="11"/>
        <v>1.8371599999999999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44803</v>
      </c>
      <c r="W21" s="3"/>
      <c r="X21" s="4"/>
      <c r="Y21" s="92">
        <f t="shared" si="28"/>
        <v>9</v>
      </c>
      <c r="Z21" s="93">
        <f t="shared" si="38"/>
        <v>45048</v>
      </c>
      <c r="AA21" s="98">
        <f t="shared" si="29"/>
        <v>19.999999970000047</v>
      </c>
      <c r="AB21" s="95">
        <f t="shared" si="30"/>
        <v>20</v>
      </c>
      <c r="AC21" s="98">
        <f t="shared" si="39"/>
        <v>9.2704510000000004E-2</v>
      </c>
      <c r="AD21" s="98">
        <f t="shared" si="40"/>
        <v>0</v>
      </c>
      <c r="AE21" s="96">
        <v>0</v>
      </c>
      <c r="AF21" s="98">
        <f t="shared" si="32"/>
        <v>9.2704510000000004E-2</v>
      </c>
      <c r="AG21" s="92">
        <f t="shared" si="33"/>
        <v>9</v>
      </c>
      <c r="AH21" s="97" t="s">
        <v>60</v>
      </c>
      <c r="AI21" s="93">
        <f t="shared" si="17"/>
        <v>45076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5">
        <f t="shared" si="18"/>
        <v>44204</v>
      </c>
      <c r="B22" s="15">
        <f t="shared" ca="1" si="34"/>
        <v>1002.143688</v>
      </c>
      <c r="C22" s="14">
        <f t="shared" si="19"/>
        <v>1000</v>
      </c>
      <c r="D22" s="13">
        <f ca="1">IF(A22&lt;$B$1,VLOOKUP(A22,[1]DI!$A$4:$B$15000,2,FALSE),0)</f>
        <v>1.9000000000000006E-2</v>
      </c>
      <c r="E22" s="14">
        <f t="shared" ca="1" si="35"/>
        <v>1.0000746899999999</v>
      </c>
      <c r="F22" s="14">
        <f ca="1">(TRUNC(PRODUCT($E$12:$E21),16))</f>
        <v>1.0005229471651</v>
      </c>
      <c r="G22" s="14">
        <f t="shared" si="36"/>
        <v>1</v>
      </c>
      <c r="H22" s="14">
        <f t="shared" ca="1" si="37"/>
        <v>1.0005229499999999</v>
      </c>
      <c r="I22" s="13">
        <f t="shared" si="21"/>
        <v>0.06</v>
      </c>
      <c r="J22" s="29">
        <f t="shared" si="22"/>
        <v>44194</v>
      </c>
      <c r="K22" s="2">
        <f t="shared" si="23"/>
        <v>7</v>
      </c>
      <c r="L22" s="17">
        <f t="shared" si="24"/>
        <v>7</v>
      </c>
      <c r="M22" s="12">
        <f t="shared" si="9"/>
        <v>1.001619891</v>
      </c>
      <c r="N22" s="12">
        <f t="shared" ca="1" si="10"/>
        <v>1.0021436880000001</v>
      </c>
      <c r="O22" s="17">
        <f t="shared" si="25"/>
        <v>0</v>
      </c>
      <c r="P22" s="14">
        <f t="shared" ca="1" si="11"/>
        <v>2.143688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44803</v>
      </c>
      <c r="W22" s="3"/>
      <c r="X22" s="4"/>
      <c r="Y22" s="92">
        <f t="shared" si="28"/>
        <v>10</v>
      </c>
      <c r="Z22" s="93">
        <f t="shared" si="38"/>
        <v>45076</v>
      </c>
      <c r="AA22" s="98">
        <f t="shared" si="29"/>
        <v>19.999999970000047</v>
      </c>
      <c r="AB22" s="95">
        <f t="shared" si="30"/>
        <v>20</v>
      </c>
      <c r="AC22" s="98">
        <f t="shared" si="39"/>
        <v>9.2704510000000004E-2</v>
      </c>
      <c r="AD22" s="98">
        <f t="shared" si="40"/>
        <v>0</v>
      </c>
      <c r="AE22" s="96">
        <v>0</v>
      </c>
      <c r="AF22" s="98">
        <f t="shared" si="32"/>
        <v>9.2704510000000004E-2</v>
      </c>
      <c r="AG22" s="92">
        <f t="shared" si="33"/>
        <v>10</v>
      </c>
      <c r="AH22" s="97" t="s">
        <v>60</v>
      </c>
      <c r="AI22" s="93">
        <f t="shared" si="17"/>
        <v>45107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5">
        <f t="shared" si="18"/>
        <v>44205</v>
      </c>
      <c r="B23" s="15">
        <f t="shared" ca="1" si="34"/>
        <v>1002.450306</v>
      </c>
      <c r="C23" s="14">
        <f t="shared" si="19"/>
        <v>1000</v>
      </c>
      <c r="D23" s="13">
        <f ca="1">IF(A23&lt;$B$1,VLOOKUP(A23,[1]DI!$A$4:$B$15000,2,FALSE),0)</f>
        <v>0</v>
      </c>
      <c r="E23" s="14">
        <f t="shared" ca="1" si="35"/>
        <v>1</v>
      </c>
      <c r="F23" s="14">
        <f ca="1">(TRUNC(PRODUCT($E$12:$E22),16))</f>
        <v>1.0005976762240301</v>
      </c>
      <c r="G23" s="14">
        <f t="shared" si="36"/>
        <v>1</v>
      </c>
      <c r="H23" s="14">
        <f t="shared" ca="1" si="37"/>
        <v>1.00059768</v>
      </c>
      <c r="I23" s="13">
        <f t="shared" si="21"/>
        <v>0.06</v>
      </c>
      <c r="J23" s="29">
        <f t="shared" si="22"/>
        <v>44194</v>
      </c>
      <c r="K23" s="2">
        <f t="shared" si="23"/>
        <v>7</v>
      </c>
      <c r="L23" s="17">
        <f t="shared" si="24"/>
        <v>8</v>
      </c>
      <c r="M23" s="12">
        <f t="shared" si="9"/>
        <v>1.0018515189999999</v>
      </c>
      <c r="N23" s="12">
        <f t="shared" ca="1" si="10"/>
        <v>1.0024503060000001</v>
      </c>
      <c r="O23" s="17">
        <f t="shared" si="25"/>
        <v>0</v>
      </c>
      <c r="P23" s="14">
        <f t="shared" ca="1" si="11"/>
        <v>2.4503059999999999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44803</v>
      </c>
      <c r="W23" s="3"/>
      <c r="X23" s="4"/>
      <c r="Y23" s="92">
        <f t="shared" si="28"/>
        <v>11</v>
      </c>
      <c r="Z23" s="93">
        <f t="shared" si="38"/>
        <v>45107</v>
      </c>
      <c r="AA23" s="98">
        <f t="shared" si="29"/>
        <v>19.999999970000047</v>
      </c>
      <c r="AB23" s="95">
        <f t="shared" si="30"/>
        <v>22</v>
      </c>
      <c r="AC23" s="98">
        <f t="shared" si="39"/>
        <v>0.10199857</v>
      </c>
      <c r="AD23" s="98">
        <f t="shared" si="40"/>
        <v>0</v>
      </c>
      <c r="AE23" s="96">
        <v>0</v>
      </c>
      <c r="AF23" s="98">
        <f t="shared" si="32"/>
        <v>0.10199857</v>
      </c>
      <c r="AG23" s="92">
        <f t="shared" si="33"/>
        <v>11</v>
      </c>
      <c r="AH23" s="97" t="s">
        <v>60</v>
      </c>
      <c r="AI23" s="93">
        <f t="shared" si="17"/>
        <v>45138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5">
        <f t="shared" si="18"/>
        <v>44206</v>
      </c>
      <c r="B24" s="15">
        <f t="shared" ca="1" si="34"/>
        <v>1002.450306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5"/>
        <v>1</v>
      </c>
      <c r="F24" s="14">
        <f ca="1">(TRUNC(PRODUCT($E$12:$E23),16))</f>
        <v>1.0005976762240301</v>
      </c>
      <c r="G24" s="14">
        <f t="shared" si="36"/>
        <v>1</v>
      </c>
      <c r="H24" s="14">
        <f t="shared" ca="1" si="37"/>
        <v>1.00059768</v>
      </c>
      <c r="I24" s="13">
        <f t="shared" si="21"/>
        <v>0.06</v>
      </c>
      <c r="J24" s="29">
        <f t="shared" si="22"/>
        <v>44194</v>
      </c>
      <c r="K24" s="2">
        <f t="shared" si="23"/>
        <v>7</v>
      </c>
      <c r="L24" s="17">
        <f t="shared" si="24"/>
        <v>8</v>
      </c>
      <c r="M24" s="12">
        <f t="shared" si="9"/>
        <v>1.0018515189999999</v>
      </c>
      <c r="N24" s="12">
        <f t="shared" ca="1" si="10"/>
        <v>1.0024503060000001</v>
      </c>
      <c r="O24" s="17">
        <f t="shared" si="25"/>
        <v>0</v>
      </c>
      <c r="P24" s="14">
        <f t="shared" ca="1" si="11"/>
        <v>2.4503059999999999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44803</v>
      </c>
      <c r="W24" s="3"/>
      <c r="X24" s="4"/>
      <c r="Y24" s="92">
        <f t="shared" si="28"/>
        <v>12</v>
      </c>
      <c r="Z24" s="93">
        <f t="shared" si="38"/>
        <v>45138</v>
      </c>
      <c r="AA24" s="98">
        <f t="shared" si="29"/>
        <v>19.999999970000047</v>
      </c>
      <c r="AB24" s="95">
        <f t="shared" si="30"/>
        <v>21</v>
      </c>
      <c r="AC24" s="98">
        <f t="shared" si="39"/>
        <v>9.7351010000000002E-2</v>
      </c>
      <c r="AD24" s="98">
        <f t="shared" si="40"/>
        <v>0</v>
      </c>
      <c r="AE24" s="96">
        <v>0</v>
      </c>
      <c r="AF24" s="98">
        <f t="shared" si="32"/>
        <v>9.7351010000000002E-2</v>
      </c>
      <c r="AG24" s="92">
        <f t="shared" si="33"/>
        <v>12</v>
      </c>
      <c r="AH24" s="97" t="s">
        <v>60</v>
      </c>
      <c r="AI24" s="93">
        <f t="shared" si="17"/>
        <v>45168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5">
        <f t="shared" si="18"/>
        <v>44207</v>
      </c>
      <c r="B25" s="15">
        <f t="shared" ca="1" si="34"/>
        <v>1002.450306</v>
      </c>
      <c r="C25" s="14">
        <f t="shared" si="19"/>
        <v>1000</v>
      </c>
      <c r="D25" s="13">
        <f ca="1">IF(A25&lt;$B$1,VLOOKUP(A25,[1]DI!$A$4:$B$15000,2,FALSE),0)</f>
        <v>1.9000000000000006E-2</v>
      </c>
      <c r="E25" s="14">
        <f t="shared" ca="1" si="35"/>
        <v>1.0000746899999999</v>
      </c>
      <c r="F25" s="14">
        <f ca="1">(TRUNC(PRODUCT($E$12:$E24),16))</f>
        <v>1.0005976762240301</v>
      </c>
      <c r="G25" s="14">
        <f t="shared" si="36"/>
        <v>1</v>
      </c>
      <c r="H25" s="14">
        <f t="shared" ca="1" si="37"/>
        <v>1.00059768</v>
      </c>
      <c r="I25" s="13">
        <f t="shared" si="21"/>
        <v>0.06</v>
      </c>
      <c r="J25" s="29">
        <f t="shared" si="22"/>
        <v>44194</v>
      </c>
      <c r="K25" s="2">
        <f t="shared" si="23"/>
        <v>8</v>
      </c>
      <c r="L25" s="17">
        <f t="shared" si="24"/>
        <v>8</v>
      </c>
      <c r="M25" s="12">
        <f t="shared" si="9"/>
        <v>1.0018515189999999</v>
      </c>
      <c r="N25" s="12">
        <f t="shared" ca="1" si="10"/>
        <v>1.0024503060000001</v>
      </c>
      <c r="O25" s="17">
        <f t="shared" si="25"/>
        <v>0</v>
      </c>
      <c r="P25" s="14">
        <f t="shared" ca="1" si="11"/>
        <v>2.4503059999999999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44803</v>
      </c>
      <c r="W25" s="3"/>
      <c r="X25" s="4"/>
      <c r="Y25" s="92">
        <f t="shared" si="28"/>
        <v>13</v>
      </c>
      <c r="Z25" s="93">
        <f t="shared" si="38"/>
        <v>45168</v>
      </c>
      <c r="AA25" s="98">
        <f t="shared" ref="AA25:AA31" si="41">(AA24-AD25)</f>
        <v>19.999999970000047</v>
      </c>
      <c r="AB25" s="95">
        <f t="shared" ref="AB25:AB31" si="42">NETWORKDAYS(Z24,Z25,Y$160:Y$444)-1</f>
        <v>22</v>
      </c>
      <c r="AC25" s="98">
        <f t="shared" ref="AC25:AC31" si="43">TRUNC((ROUND(((1+AC$11)^(AB25/252)),9)-1)*AA24,8)</f>
        <v>0.10199857</v>
      </c>
      <c r="AD25" s="98">
        <f t="shared" si="40"/>
        <v>0</v>
      </c>
      <c r="AE25" s="96">
        <v>0</v>
      </c>
      <c r="AF25" s="98">
        <f t="shared" ref="AF25:AF31" si="44">(AC25+AD25)</f>
        <v>0.10199857</v>
      </c>
      <c r="AG25" s="92">
        <f t="shared" si="33"/>
        <v>13</v>
      </c>
      <c r="AH25" s="97" t="s">
        <v>60</v>
      </c>
      <c r="AI25" s="93">
        <f t="shared" ref="AI25:AI31" si="45">Z26</f>
        <v>45201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5">
        <f t="shared" si="18"/>
        <v>44208</v>
      </c>
      <c r="B26" s="15">
        <f t="shared" ca="1" si="34"/>
        <v>1002.75701</v>
      </c>
      <c r="C26" s="14">
        <f t="shared" si="19"/>
        <v>1000</v>
      </c>
      <c r="D26" s="13">
        <f ca="1">IF(A26&lt;$B$1,VLOOKUP(A26,[1]DI!$A$4:$B$15000,2,FALSE),0)</f>
        <v>1.9000000000000006E-2</v>
      </c>
      <c r="E26" s="14">
        <f t="shared" ca="1" si="35"/>
        <v>1.0000746899999999</v>
      </c>
      <c r="F26" s="14">
        <f ca="1">(TRUNC(PRODUCT($E$12:$E25),16))</f>
        <v>1.00067241086446</v>
      </c>
      <c r="G26" s="14">
        <f t="shared" si="36"/>
        <v>1</v>
      </c>
      <c r="H26" s="14">
        <f t="shared" ca="1" si="37"/>
        <v>1.00067241</v>
      </c>
      <c r="I26" s="13">
        <f t="shared" si="21"/>
        <v>0.06</v>
      </c>
      <c r="J26" s="29">
        <f t="shared" si="22"/>
        <v>44194</v>
      </c>
      <c r="K26" s="2">
        <f t="shared" si="23"/>
        <v>9</v>
      </c>
      <c r="L26" s="17">
        <f t="shared" si="24"/>
        <v>9</v>
      </c>
      <c r="M26" s="12">
        <f t="shared" si="9"/>
        <v>1.0020831990000001</v>
      </c>
      <c r="N26" s="12">
        <f t="shared" ca="1" si="10"/>
        <v>1.0027570100000001</v>
      </c>
      <c r="O26" s="17">
        <f t="shared" si="25"/>
        <v>0</v>
      </c>
      <c r="P26" s="14">
        <f t="shared" ca="1" si="11"/>
        <v>2.7570100000000002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44803</v>
      </c>
      <c r="W26" s="3"/>
      <c r="X26" s="4"/>
      <c r="Y26" s="92">
        <f t="shared" si="28"/>
        <v>14</v>
      </c>
      <c r="Z26" s="93">
        <f t="shared" si="38"/>
        <v>45201</v>
      </c>
      <c r="AA26" s="98">
        <f t="shared" si="41"/>
        <v>19.999999970000047</v>
      </c>
      <c r="AB26" s="95">
        <f t="shared" si="42"/>
        <v>22</v>
      </c>
      <c r="AC26" s="98">
        <f t="shared" si="43"/>
        <v>0.10199857</v>
      </c>
      <c r="AD26" s="98">
        <f t="shared" si="40"/>
        <v>0</v>
      </c>
      <c r="AE26" s="96">
        <v>0</v>
      </c>
      <c r="AF26" s="98">
        <f t="shared" si="44"/>
        <v>0.10199857</v>
      </c>
      <c r="AG26" s="92">
        <f t="shared" si="33"/>
        <v>14</v>
      </c>
      <c r="AH26" s="97" t="s">
        <v>60</v>
      </c>
      <c r="AI26" s="93">
        <f t="shared" si="45"/>
        <v>45229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5">
        <f t="shared" si="18"/>
        <v>44209</v>
      </c>
      <c r="B27" s="15">
        <f t="shared" ca="1" si="34"/>
        <v>1003.063814</v>
      </c>
      <c r="C27" s="14">
        <f t="shared" si="19"/>
        <v>1000</v>
      </c>
      <c r="D27" s="13">
        <f ca="1">IF(A27&lt;$B$1,VLOOKUP(A27,[1]DI!$A$4:$B$15000,2,FALSE),0)</f>
        <v>1.9000000000000006E-2</v>
      </c>
      <c r="E27" s="14">
        <f t="shared" ca="1" si="35"/>
        <v>1.0000746899999999</v>
      </c>
      <c r="F27" s="14">
        <f ca="1">(TRUNC(PRODUCT($E$12:$E26),16))</f>
        <v>1.00074715108683</v>
      </c>
      <c r="G27" s="14">
        <f t="shared" si="36"/>
        <v>1</v>
      </c>
      <c r="H27" s="14">
        <f t="shared" ca="1" si="37"/>
        <v>1.00074715</v>
      </c>
      <c r="I27" s="13">
        <f t="shared" si="21"/>
        <v>0.06</v>
      </c>
      <c r="J27" s="29">
        <f t="shared" si="22"/>
        <v>44194</v>
      </c>
      <c r="K27" s="2">
        <f t="shared" si="23"/>
        <v>10</v>
      </c>
      <c r="L27" s="17">
        <f t="shared" si="24"/>
        <v>10</v>
      </c>
      <c r="M27" s="12">
        <f t="shared" si="9"/>
        <v>1.0023149339999999</v>
      </c>
      <c r="N27" s="12">
        <f t="shared" ca="1" si="10"/>
        <v>1.0030638140000001</v>
      </c>
      <c r="O27" s="17">
        <f t="shared" si="25"/>
        <v>0</v>
      </c>
      <c r="P27" s="14">
        <f t="shared" ca="1" si="11"/>
        <v>3.0638139999999998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44803</v>
      </c>
      <c r="W27" s="3"/>
      <c r="X27" s="4"/>
      <c r="Y27" s="92">
        <f t="shared" si="28"/>
        <v>15</v>
      </c>
      <c r="Z27" s="93">
        <f t="shared" si="38"/>
        <v>45229</v>
      </c>
      <c r="AA27" s="98">
        <f t="shared" si="41"/>
        <v>19.999999970000047</v>
      </c>
      <c r="AB27" s="95">
        <f t="shared" si="42"/>
        <v>19</v>
      </c>
      <c r="AC27" s="98">
        <f t="shared" si="43"/>
        <v>8.8059090000000007E-2</v>
      </c>
      <c r="AD27" s="98">
        <f t="shared" si="40"/>
        <v>0</v>
      </c>
      <c r="AE27" s="96">
        <v>0</v>
      </c>
      <c r="AF27" s="98">
        <f t="shared" si="44"/>
        <v>8.8059090000000007E-2</v>
      </c>
      <c r="AG27" s="92">
        <f t="shared" si="33"/>
        <v>15</v>
      </c>
      <c r="AH27" s="97" t="s">
        <v>60</v>
      </c>
      <c r="AI27" s="93">
        <f t="shared" si="45"/>
        <v>45260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5">
        <f t="shared" si="18"/>
        <v>44210</v>
      </c>
      <c r="B28" s="15">
        <f t="shared" ca="1" si="34"/>
        <v>1003.370714</v>
      </c>
      <c r="C28" s="14">
        <f t="shared" si="19"/>
        <v>1000</v>
      </c>
      <c r="D28" s="13">
        <f ca="1">IF(A28&lt;$B$1,VLOOKUP(A28,[1]DI!$A$4:$B$15000,2,FALSE),0)</f>
        <v>1.9000000000000006E-2</v>
      </c>
      <c r="E28" s="14">
        <f t="shared" ca="1" si="35"/>
        <v>1.0000746899999999</v>
      </c>
      <c r="F28" s="14">
        <f ca="1">(TRUNC(PRODUCT($E$12:$E27),16))</f>
        <v>1.0008218968915401</v>
      </c>
      <c r="G28" s="14">
        <f t="shared" si="36"/>
        <v>1</v>
      </c>
      <c r="H28" s="14">
        <f t="shared" ca="1" si="37"/>
        <v>1.0008219</v>
      </c>
      <c r="I28" s="13">
        <f t="shared" si="21"/>
        <v>0.06</v>
      </c>
      <c r="J28" s="29">
        <f t="shared" si="22"/>
        <v>44194</v>
      </c>
      <c r="K28" s="2">
        <f t="shared" si="23"/>
        <v>11</v>
      </c>
      <c r="L28" s="17">
        <f t="shared" si="24"/>
        <v>11</v>
      </c>
      <c r="M28" s="12">
        <f t="shared" si="9"/>
        <v>1.0025467210000001</v>
      </c>
      <c r="N28" s="12">
        <f t="shared" ca="1" si="10"/>
        <v>1.0033707140000001</v>
      </c>
      <c r="O28" s="17">
        <f t="shared" si="25"/>
        <v>0</v>
      </c>
      <c r="P28" s="14">
        <f t="shared" ca="1" si="11"/>
        <v>3.370714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44803</v>
      </c>
      <c r="W28" s="3"/>
      <c r="X28" s="4"/>
      <c r="Y28" s="92">
        <f t="shared" si="28"/>
        <v>16</v>
      </c>
      <c r="Z28" s="93">
        <f t="shared" si="38"/>
        <v>45260</v>
      </c>
      <c r="AA28" s="98">
        <f t="shared" si="41"/>
        <v>19.999999970000047</v>
      </c>
      <c r="AB28" s="95">
        <f t="shared" si="42"/>
        <v>21</v>
      </c>
      <c r="AC28" s="98">
        <f t="shared" si="43"/>
        <v>9.7351010000000002E-2</v>
      </c>
      <c r="AD28" s="98">
        <f t="shared" si="40"/>
        <v>0</v>
      </c>
      <c r="AE28" s="96">
        <v>0</v>
      </c>
      <c r="AF28" s="98">
        <f t="shared" si="44"/>
        <v>9.7351010000000002E-2</v>
      </c>
      <c r="AG28" s="92">
        <f t="shared" si="33"/>
        <v>16</v>
      </c>
      <c r="AH28" s="97" t="s">
        <v>60</v>
      </c>
      <c r="AI28" s="93">
        <f t="shared" si="45"/>
        <v>45293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5">
        <f t="shared" si="18"/>
        <v>44211</v>
      </c>
      <c r="B29" s="15">
        <f t="shared" ca="1" si="34"/>
        <v>1003.6777039999999</v>
      </c>
      <c r="C29" s="14">
        <f t="shared" si="19"/>
        <v>1000</v>
      </c>
      <c r="D29" s="13">
        <f ca="1">IF(A29&lt;$B$1,VLOOKUP(A29,[1]DI!$A$4:$B$15000,2,FALSE),0)</f>
        <v>1.9000000000000006E-2</v>
      </c>
      <c r="E29" s="14">
        <f t="shared" ca="1" si="35"/>
        <v>1.0000746899999999</v>
      </c>
      <c r="F29" s="14">
        <f ca="1">(TRUNC(PRODUCT($E$12:$E28),16))</f>
        <v>1.00089664827902</v>
      </c>
      <c r="G29" s="14">
        <f t="shared" si="36"/>
        <v>1</v>
      </c>
      <c r="H29" s="14">
        <f t="shared" ca="1" si="37"/>
        <v>1.0008966500000001</v>
      </c>
      <c r="I29" s="13">
        <f t="shared" si="21"/>
        <v>0.06</v>
      </c>
      <c r="J29" s="29">
        <f t="shared" si="22"/>
        <v>44194</v>
      </c>
      <c r="K29" s="2">
        <f t="shared" si="23"/>
        <v>12</v>
      </c>
      <c r="L29" s="17">
        <f t="shared" si="24"/>
        <v>12</v>
      </c>
      <c r="M29" s="12">
        <f t="shared" si="9"/>
        <v>1.0027785629999999</v>
      </c>
      <c r="N29" s="12">
        <f t="shared" ca="1" si="10"/>
        <v>1.003677704</v>
      </c>
      <c r="O29" s="17">
        <f t="shared" si="25"/>
        <v>0</v>
      </c>
      <c r="P29" s="14">
        <f t="shared" ca="1" si="11"/>
        <v>3.6777039999999999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44803</v>
      </c>
      <c r="W29" s="3"/>
      <c r="X29" s="4"/>
      <c r="Y29" s="92">
        <f t="shared" si="28"/>
        <v>17</v>
      </c>
      <c r="Z29" s="93">
        <f t="shared" si="38"/>
        <v>45293</v>
      </c>
      <c r="AA29" s="98">
        <f t="shared" si="41"/>
        <v>19.999999970000047</v>
      </c>
      <c r="AB29" s="95">
        <f t="shared" si="42"/>
        <v>21</v>
      </c>
      <c r="AC29" s="98">
        <f t="shared" si="43"/>
        <v>9.7351010000000002E-2</v>
      </c>
      <c r="AD29" s="98">
        <f t="shared" si="40"/>
        <v>0</v>
      </c>
      <c r="AE29" s="96">
        <v>0</v>
      </c>
      <c r="AF29" s="98">
        <f t="shared" si="44"/>
        <v>9.7351010000000002E-2</v>
      </c>
      <c r="AG29" s="92">
        <f t="shared" si="33"/>
        <v>17</v>
      </c>
      <c r="AH29" s="97" t="s">
        <v>60</v>
      </c>
      <c r="AI29" s="93">
        <f t="shared" si="45"/>
        <v>45321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5">
        <f t="shared" si="18"/>
        <v>44212</v>
      </c>
      <c r="B30" s="15">
        <f t="shared" ca="1" si="34"/>
        <v>1003.984792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5"/>
        <v>1</v>
      </c>
      <c r="F30" s="14">
        <f ca="1">(TRUNC(PRODUCT($E$12:$E29),16))</f>
        <v>1.0009714052496801</v>
      </c>
      <c r="G30" s="14">
        <f t="shared" si="36"/>
        <v>1</v>
      </c>
      <c r="H30" s="14">
        <f t="shared" ca="1" si="37"/>
        <v>1.00097141</v>
      </c>
      <c r="I30" s="13">
        <f t="shared" si="21"/>
        <v>0.06</v>
      </c>
      <c r="J30" s="29">
        <f t="shared" si="22"/>
        <v>44194</v>
      </c>
      <c r="K30" s="2">
        <f t="shared" si="23"/>
        <v>12</v>
      </c>
      <c r="L30" s="17">
        <f t="shared" si="24"/>
        <v>13</v>
      </c>
      <c r="M30" s="12">
        <f t="shared" si="9"/>
        <v>1.0030104580000001</v>
      </c>
      <c r="N30" s="12">
        <f t="shared" ca="1" si="10"/>
        <v>1.003984792</v>
      </c>
      <c r="O30" s="17">
        <f t="shared" si="25"/>
        <v>0</v>
      </c>
      <c r="P30" s="14">
        <f t="shared" ca="1" si="11"/>
        <v>3.9847920000000001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44803</v>
      </c>
      <c r="W30" s="3"/>
      <c r="X30" s="4"/>
      <c r="Y30" s="92">
        <f t="shared" si="28"/>
        <v>18</v>
      </c>
      <c r="Z30" s="93">
        <f t="shared" si="38"/>
        <v>45321</v>
      </c>
      <c r="AA30" s="98">
        <f t="shared" si="41"/>
        <v>19.999999970000047</v>
      </c>
      <c r="AB30" s="95">
        <f t="shared" si="42"/>
        <v>20</v>
      </c>
      <c r="AC30" s="98">
        <f t="shared" si="43"/>
        <v>9.2704510000000004E-2</v>
      </c>
      <c r="AD30" s="98">
        <f t="shared" si="40"/>
        <v>0</v>
      </c>
      <c r="AE30" s="96">
        <v>0</v>
      </c>
      <c r="AF30" s="98">
        <f t="shared" si="44"/>
        <v>9.2704510000000004E-2</v>
      </c>
      <c r="AG30" s="92">
        <f t="shared" si="33"/>
        <v>18</v>
      </c>
      <c r="AH30" s="97" t="s">
        <v>60</v>
      </c>
      <c r="AI30" s="93">
        <f t="shared" si="45"/>
        <v>45351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5">
        <f t="shared" si="18"/>
        <v>44213</v>
      </c>
      <c r="B31" s="15">
        <f t="shared" ca="1" si="34"/>
        <v>1003.984792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5"/>
        <v>1</v>
      </c>
      <c r="F31" s="14">
        <f ca="1">(TRUNC(PRODUCT($E$12:$E30),16))</f>
        <v>1.0009714052496801</v>
      </c>
      <c r="G31" s="14">
        <f t="shared" si="36"/>
        <v>1</v>
      </c>
      <c r="H31" s="14">
        <f t="shared" ca="1" si="37"/>
        <v>1.00097141</v>
      </c>
      <c r="I31" s="13">
        <f t="shared" si="21"/>
        <v>0.06</v>
      </c>
      <c r="J31" s="29">
        <f t="shared" si="22"/>
        <v>44194</v>
      </c>
      <c r="K31" s="2">
        <f t="shared" si="23"/>
        <v>12</v>
      </c>
      <c r="L31" s="17">
        <f t="shared" si="24"/>
        <v>13</v>
      </c>
      <c r="M31" s="12">
        <f t="shared" si="9"/>
        <v>1.0030104580000001</v>
      </c>
      <c r="N31" s="12">
        <f t="shared" ca="1" si="10"/>
        <v>1.003984792</v>
      </c>
      <c r="O31" s="17">
        <f t="shared" si="25"/>
        <v>0</v>
      </c>
      <c r="P31" s="14">
        <f t="shared" ca="1" si="11"/>
        <v>3.9847920000000001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44803</v>
      </c>
      <c r="W31" s="3"/>
      <c r="X31" s="4"/>
      <c r="Y31" s="92">
        <f t="shared" si="28"/>
        <v>19</v>
      </c>
      <c r="Z31" s="93">
        <f t="shared" si="38"/>
        <v>45351</v>
      </c>
      <c r="AA31" s="98">
        <f t="shared" si="41"/>
        <v>19.999999970000047</v>
      </c>
      <c r="AB31" s="95">
        <f t="shared" si="42"/>
        <v>20</v>
      </c>
      <c r="AC31" s="98">
        <f t="shared" si="43"/>
        <v>9.2704510000000004E-2</v>
      </c>
      <c r="AD31" s="98">
        <f t="shared" si="40"/>
        <v>0</v>
      </c>
      <c r="AE31" s="96">
        <v>0</v>
      </c>
      <c r="AF31" s="98">
        <f t="shared" si="44"/>
        <v>9.2704510000000004E-2</v>
      </c>
      <c r="AG31" s="92">
        <f t="shared" si="33"/>
        <v>19</v>
      </c>
      <c r="AH31" s="97" t="s">
        <v>60</v>
      </c>
      <c r="AI31" s="93">
        <f t="shared" si="45"/>
        <v>45383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5">
        <f t="shared" si="18"/>
        <v>44214</v>
      </c>
      <c r="B32" s="15">
        <f t="shared" ca="1" si="34"/>
        <v>1003.984792</v>
      </c>
      <c r="C32" s="14">
        <f t="shared" si="19"/>
        <v>1000</v>
      </c>
      <c r="D32" s="13">
        <f ca="1">IF(A32&lt;$B$1,VLOOKUP(A32,[1]DI!$A$4:$B$15000,2,FALSE),0)</f>
        <v>1.9000000000000006E-2</v>
      </c>
      <c r="E32" s="14">
        <f t="shared" ca="1" si="35"/>
        <v>1.0000746899999999</v>
      </c>
      <c r="F32" s="14">
        <f ca="1">(TRUNC(PRODUCT($E$12:$E31),16))</f>
        <v>1.0009714052496801</v>
      </c>
      <c r="G32" s="14">
        <f t="shared" si="36"/>
        <v>1</v>
      </c>
      <c r="H32" s="14">
        <f t="shared" ca="1" si="37"/>
        <v>1.00097141</v>
      </c>
      <c r="I32" s="13">
        <f t="shared" si="21"/>
        <v>0.06</v>
      </c>
      <c r="J32" s="29">
        <f t="shared" si="22"/>
        <v>44194</v>
      </c>
      <c r="K32" s="2">
        <f t="shared" si="23"/>
        <v>13</v>
      </c>
      <c r="L32" s="17">
        <f t="shared" si="24"/>
        <v>13</v>
      </c>
      <c r="M32" s="12">
        <f t="shared" si="9"/>
        <v>1.0030104580000001</v>
      </c>
      <c r="N32" s="12">
        <f t="shared" ca="1" si="10"/>
        <v>1.003984792</v>
      </c>
      <c r="O32" s="17">
        <f t="shared" si="25"/>
        <v>0</v>
      </c>
      <c r="P32" s="14">
        <f t="shared" ca="1" si="11"/>
        <v>3.9847920000000001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44803</v>
      </c>
      <c r="W32" s="3"/>
      <c r="X32" s="4"/>
      <c r="Y32" s="92">
        <f t="shared" si="28"/>
        <v>20</v>
      </c>
      <c r="Z32" s="93">
        <f t="shared" si="38"/>
        <v>45383</v>
      </c>
      <c r="AA32" s="98">
        <f t="shared" ref="AA32:AA37" si="46">(AA31-AD32)</f>
        <v>19.999999970000047</v>
      </c>
      <c r="AB32" s="95">
        <f t="shared" ref="AB32:AB37" si="47">NETWORKDAYS(Z31,Z32,Y$160:Y$444)-1</f>
        <v>21</v>
      </c>
      <c r="AC32" s="98">
        <f t="shared" ref="AC32:AC37" si="48">TRUNC((ROUND(((1+AC$11)^(AB32/252)),9)-1)*AA31,8)</f>
        <v>9.7351010000000002E-2</v>
      </c>
      <c r="AD32" s="98">
        <f t="shared" ref="AD32:AD37" si="49">TRUNC(AA31*AE32,8)</f>
        <v>0</v>
      </c>
      <c r="AE32" s="96">
        <v>0</v>
      </c>
      <c r="AF32" s="98">
        <f t="shared" ref="AF32:AF37" si="50">(AC32+AD32)</f>
        <v>9.7351010000000002E-2</v>
      </c>
      <c r="AG32" s="92">
        <f t="shared" si="33"/>
        <v>20</v>
      </c>
      <c r="AH32" s="97" t="s">
        <v>60</v>
      </c>
      <c r="AI32" s="93">
        <f t="shared" ref="AI32:AI37" si="51">Z33</f>
        <v>45412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5">
        <f t="shared" si="18"/>
        <v>44215</v>
      </c>
      <c r="B33" s="15">
        <f t="shared" ca="1" si="34"/>
        <v>1004.291969</v>
      </c>
      <c r="C33" s="14">
        <f t="shared" si="19"/>
        <v>1000</v>
      </c>
      <c r="D33" s="13">
        <f ca="1">IF(A33&lt;$B$1,VLOOKUP(A33,[1]DI!$A$4:$B$15000,2,FALSE),0)</f>
        <v>1.9000000000000006E-2</v>
      </c>
      <c r="E33" s="14">
        <f t="shared" ca="1" si="35"/>
        <v>1.0000746899999999</v>
      </c>
      <c r="F33" s="14">
        <f ca="1">(TRUNC(PRODUCT($E$12:$E32),16))</f>
        <v>1.00104616780394</v>
      </c>
      <c r="G33" s="14">
        <f t="shared" si="36"/>
        <v>1</v>
      </c>
      <c r="H33" s="14">
        <f t="shared" ca="1" si="37"/>
        <v>1.00104617</v>
      </c>
      <c r="I33" s="13">
        <f t="shared" si="21"/>
        <v>0.06</v>
      </c>
      <c r="J33" s="29">
        <f t="shared" si="22"/>
        <v>44194</v>
      </c>
      <c r="K33" s="2">
        <f t="shared" si="23"/>
        <v>14</v>
      </c>
      <c r="L33" s="17">
        <f t="shared" si="24"/>
        <v>14</v>
      </c>
      <c r="M33" s="12">
        <f t="shared" si="9"/>
        <v>1.0032424069999999</v>
      </c>
      <c r="N33" s="12">
        <f t="shared" ca="1" si="10"/>
        <v>1.0042919690000001</v>
      </c>
      <c r="O33" s="17">
        <f t="shared" si="25"/>
        <v>0</v>
      </c>
      <c r="P33" s="14">
        <f t="shared" ca="1" si="11"/>
        <v>4.2919689999999999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44803</v>
      </c>
      <c r="W33" s="3"/>
      <c r="X33" s="4"/>
      <c r="Y33" s="92">
        <f t="shared" si="28"/>
        <v>21</v>
      </c>
      <c r="Z33" s="93">
        <f t="shared" si="38"/>
        <v>45412</v>
      </c>
      <c r="AA33" s="98">
        <f t="shared" si="46"/>
        <v>19.999999970000047</v>
      </c>
      <c r="AB33" s="95">
        <f t="shared" si="47"/>
        <v>21</v>
      </c>
      <c r="AC33" s="98">
        <f t="shared" si="48"/>
        <v>9.7351010000000002E-2</v>
      </c>
      <c r="AD33" s="98">
        <f t="shared" si="49"/>
        <v>0</v>
      </c>
      <c r="AE33" s="96">
        <v>0</v>
      </c>
      <c r="AF33" s="98">
        <f t="shared" si="50"/>
        <v>9.7351010000000002E-2</v>
      </c>
      <c r="AG33" s="92">
        <f t="shared" si="33"/>
        <v>21</v>
      </c>
      <c r="AH33" s="97" t="s">
        <v>60</v>
      </c>
      <c r="AI33" s="93">
        <f t="shared" si="51"/>
        <v>45443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5">
        <f t="shared" si="18"/>
        <v>44216</v>
      </c>
      <c r="B34" s="15">
        <f ca="1">IF(A34&lt;=TODAY(),C34+P34,IF(AND(A34&gt;TODAY(),A34&lt;=$B$1),IF(VLOOKUP(TODAY(),$A$10:$D$5000,4,FALSE)=0,"n.d",C34+P34),"n.d"))</f>
        <v>1004.599244</v>
      </c>
      <c r="C34" s="14">
        <f t="shared" si="19"/>
        <v>1000</v>
      </c>
      <c r="D34" s="13">
        <f ca="1">IF(A34&lt;$B$1,VLOOKUP(A34,[1]DI!$A$4:$B$15000,2,FALSE),0)</f>
        <v>1.9000000000000006E-2</v>
      </c>
      <c r="E34" s="14">
        <f t="shared" ca="1" si="35"/>
        <v>1.0000746899999999</v>
      </c>
      <c r="F34" s="14">
        <f ca="1">(TRUNC(PRODUCT($E$12:$E33),16))</f>
        <v>1.00112093594221</v>
      </c>
      <c r="G34" s="14">
        <f t="shared" si="36"/>
        <v>1</v>
      </c>
      <c r="H34" s="14">
        <f t="shared" ca="1" si="37"/>
        <v>1.0011209400000001</v>
      </c>
      <c r="I34" s="13">
        <f t="shared" si="21"/>
        <v>0.06</v>
      </c>
      <c r="J34" s="29">
        <f t="shared" si="22"/>
        <v>44194</v>
      </c>
      <c r="K34" s="2">
        <f t="shared" si="23"/>
        <v>15</v>
      </c>
      <c r="L34" s="17">
        <f t="shared" si="24"/>
        <v>15</v>
      </c>
      <c r="M34" s="12">
        <f t="shared" si="9"/>
        <v>1.0034744090000001</v>
      </c>
      <c r="N34" s="12">
        <f t="shared" ca="1" si="10"/>
        <v>1.004599244</v>
      </c>
      <c r="O34" s="17">
        <f t="shared" si="25"/>
        <v>0</v>
      </c>
      <c r="P34" s="14">
        <f t="shared" ca="1" si="11"/>
        <v>4.5992439999999997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44803</v>
      </c>
      <c r="W34" s="3"/>
      <c r="X34" s="4"/>
      <c r="Y34" s="92">
        <f t="shared" si="28"/>
        <v>22</v>
      </c>
      <c r="Z34" s="93">
        <f t="shared" si="38"/>
        <v>45443</v>
      </c>
      <c r="AA34" s="98">
        <f t="shared" si="46"/>
        <v>19.999999970000047</v>
      </c>
      <c r="AB34" s="95">
        <f t="shared" si="47"/>
        <v>21</v>
      </c>
      <c r="AC34" s="98">
        <f t="shared" si="48"/>
        <v>9.7351010000000002E-2</v>
      </c>
      <c r="AD34" s="98">
        <f t="shared" si="49"/>
        <v>0</v>
      </c>
      <c r="AE34" s="96">
        <v>0</v>
      </c>
      <c r="AF34" s="98">
        <f t="shared" si="50"/>
        <v>9.7351010000000002E-2</v>
      </c>
      <c r="AG34" s="92">
        <f t="shared" si="33"/>
        <v>22</v>
      </c>
      <c r="AH34" s="97" t="s">
        <v>60</v>
      </c>
      <c r="AI34" s="93">
        <f t="shared" si="51"/>
        <v>45474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5">
        <f t="shared" si="18"/>
        <v>44217</v>
      </c>
      <c r="B35" s="15">
        <f t="shared" ca="1" si="34"/>
        <v>1004.90660699</v>
      </c>
      <c r="C35" s="14">
        <f t="shared" si="19"/>
        <v>1000</v>
      </c>
      <c r="D35" s="13">
        <f ca="1">IF(A35&lt;$B$1,VLOOKUP(A35,[1]DI!$A$4:$B$15000,2,FALSE),0)</f>
        <v>1.9000000000000006E-2</v>
      </c>
      <c r="E35" s="14">
        <f t="shared" ca="1" si="35"/>
        <v>1.0000746899999999</v>
      </c>
      <c r="F35" s="14">
        <f ca="1">(TRUNC(PRODUCT($E$12:$E34),16))</f>
        <v>1.00119570966492</v>
      </c>
      <c r="G35" s="14">
        <f t="shared" si="36"/>
        <v>1</v>
      </c>
      <c r="H35" s="14">
        <f t="shared" ca="1" si="37"/>
        <v>1.00119571</v>
      </c>
      <c r="I35" s="13">
        <f t="shared" si="21"/>
        <v>0.06</v>
      </c>
      <c r="J35" s="29">
        <f t="shared" si="22"/>
        <v>44194</v>
      </c>
      <c r="K35" s="2">
        <f t="shared" si="23"/>
        <v>16</v>
      </c>
      <c r="L35" s="17">
        <f t="shared" si="24"/>
        <v>16</v>
      </c>
      <c r="M35" s="12">
        <f t="shared" si="9"/>
        <v>1.003706465</v>
      </c>
      <c r="N35" s="12">
        <f t="shared" ca="1" si="10"/>
        <v>1.0049066069999999</v>
      </c>
      <c r="O35" s="17">
        <f t="shared" si="25"/>
        <v>0</v>
      </c>
      <c r="P35" s="14">
        <f t="shared" ca="1" si="11"/>
        <v>4.9066069900000002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44803</v>
      </c>
      <c r="W35" s="3"/>
      <c r="X35" s="4"/>
      <c r="Y35" s="92">
        <f t="shared" si="28"/>
        <v>23</v>
      </c>
      <c r="Z35" s="93">
        <f t="shared" si="38"/>
        <v>45474</v>
      </c>
      <c r="AA35" s="98">
        <f t="shared" si="46"/>
        <v>19.999999970000047</v>
      </c>
      <c r="AB35" s="95">
        <f t="shared" si="47"/>
        <v>21</v>
      </c>
      <c r="AC35" s="98">
        <f t="shared" si="48"/>
        <v>9.7351010000000002E-2</v>
      </c>
      <c r="AD35" s="98">
        <f t="shared" si="49"/>
        <v>0</v>
      </c>
      <c r="AE35" s="96">
        <v>0</v>
      </c>
      <c r="AF35" s="98">
        <f t="shared" si="50"/>
        <v>9.7351010000000002E-2</v>
      </c>
      <c r="AG35" s="92">
        <f t="shared" si="33"/>
        <v>23</v>
      </c>
      <c r="AH35" s="97" t="s">
        <v>60</v>
      </c>
      <c r="AI35" s="93">
        <f t="shared" si="51"/>
        <v>45503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5">
        <f t="shared" si="18"/>
        <v>44218</v>
      </c>
      <c r="B36" s="15">
        <f t="shared" ca="1" si="34"/>
        <v>1005.21406899</v>
      </c>
      <c r="C36" s="14">
        <f t="shared" si="19"/>
        <v>1000</v>
      </c>
      <c r="D36" s="13">
        <f ca="1">IF(A36&lt;$B$1,VLOOKUP(A36,[1]DI!$A$4:$B$15000,2,FALSE),0)</f>
        <v>1.9000000000000006E-2</v>
      </c>
      <c r="E36" s="14">
        <f t="shared" ca="1" si="35"/>
        <v>1.0000746899999999</v>
      </c>
      <c r="F36" s="14">
        <f ca="1">(TRUNC(PRODUCT($E$12:$E35),16))</f>
        <v>1.00127048897247</v>
      </c>
      <c r="G36" s="14">
        <f t="shared" si="36"/>
        <v>1</v>
      </c>
      <c r="H36" s="14">
        <f t="shared" ca="1" si="37"/>
        <v>1.00127049</v>
      </c>
      <c r="I36" s="13">
        <f t="shared" si="21"/>
        <v>0.06</v>
      </c>
      <c r="J36" s="29">
        <f t="shared" si="22"/>
        <v>44194</v>
      </c>
      <c r="K36" s="2">
        <f t="shared" si="23"/>
        <v>17</v>
      </c>
      <c r="L36" s="17">
        <f t="shared" si="24"/>
        <v>17</v>
      </c>
      <c r="M36" s="12">
        <f t="shared" si="9"/>
        <v>1.0039385750000001</v>
      </c>
      <c r="N36" s="12">
        <f t="shared" ca="1" si="10"/>
        <v>1.005214069</v>
      </c>
      <c r="O36" s="17">
        <f t="shared" si="25"/>
        <v>0</v>
      </c>
      <c r="P36" s="14">
        <f t="shared" ca="1" si="11"/>
        <v>5.2140689900000003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44803</v>
      </c>
      <c r="W36" s="3"/>
      <c r="X36" s="4"/>
      <c r="Y36" s="92">
        <f t="shared" si="28"/>
        <v>24</v>
      </c>
      <c r="Z36" s="93">
        <f t="shared" si="38"/>
        <v>45503</v>
      </c>
      <c r="AA36" s="98">
        <f t="shared" si="46"/>
        <v>19.999999970000047</v>
      </c>
      <c r="AB36" s="95">
        <f t="shared" si="47"/>
        <v>21</v>
      </c>
      <c r="AC36" s="98">
        <f t="shared" si="48"/>
        <v>9.7351010000000002E-2</v>
      </c>
      <c r="AD36" s="98">
        <f t="shared" si="49"/>
        <v>0</v>
      </c>
      <c r="AE36" s="96">
        <v>0</v>
      </c>
      <c r="AF36" s="98">
        <f t="shared" si="50"/>
        <v>9.7351010000000002E-2</v>
      </c>
      <c r="AG36" s="92">
        <f t="shared" si="33"/>
        <v>24</v>
      </c>
      <c r="AH36" s="97" t="s">
        <v>60</v>
      </c>
      <c r="AI36" s="93">
        <f t="shared" si="51"/>
        <v>45534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5">
        <f t="shared" si="18"/>
        <v>44219</v>
      </c>
      <c r="B37" s="15">
        <f t="shared" ca="1" si="34"/>
        <v>1005.521619</v>
      </c>
      <c r="C37" s="14">
        <f t="shared" si="19"/>
        <v>1000</v>
      </c>
      <c r="D37" s="13">
        <f ca="1">IF(A37&lt;$B$1,VLOOKUP(A37,[1]DI!$A$4:$B$15000,2,FALSE),0)</f>
        <v>0</v>
      </c>
      <c r="E37" s="14">
        <f t="shared" ca="1" si="35"/>
        <v>1</v>
      </c>
      <c r="F37" s="14">
        <f ca="1">(TRUNC(PRODUCT($E$12:$E36),16))</f>
        <v>1.0013452738652999</v>
      </c>
      <c r="G37" s="14">
        <f t="shared" si="36"/>
        <v>1</v>
      </c>
      <c r="H37" s="14">
        <f t="shared" ca="1" si="37"/>
        <v>1.0013452700000001</v>
      </c>
      <c r="I37" s="13">
        <f t="shared" si="21"/>
        <v>0.06</v>
      </c>
      <c r="J37" s="29">
        <f t="shared" si="22"/>
        <v>44194</v>
      </c>
      <c r="K37" s="2">
        <f t="shared" si="23"/>
        <v>17</v>
      </c>
      <c r="L37" s="17">
        <f t="shared" si="24"/>
        <v>18</v>
      </c>
      <c r="M37" s="12">
        <f t="shared" si="9"/>
        <v>1.004170738</v>
      </c>
      <c r="N37" s="12">
        <f t="shared" ca="1" si="10"/>
        <v>1.005521619</v>
      </c>
      <c r="O37" s="17">
        <f t="shared" si="25"/>
        <v>0</v>
      </c>
      <c r="P37" s="14">
        <f t="shared" ca="1" si="11"/>
        <v>5.5216190000000003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44803</v>
      </c>
      <c r="W37" s="3"/>
      <c r="X37" s="4"/>
      <c r="Y37" s="92">
        <f t="shared" si="28"/>
        <v>25</v>
      </c>
      <c r="Z37" s="93">
        <f t="shared" si="38"/>
        <v>45534</v>
      </c>
      <c r="AA37" s="98">
        <f t="shared" si="46"/>
        <v>19.999999970000047</v>
      </c>
      <c r="AB37" s="95">
        <f t="shared" si="47"/>
        <v>23</v>
      </c>
      <c r="AC37" s="98">
        <f t="shared" si="48"/>
        <v>0.10664721000000001</v>
      </c>
      <c r="AD37" s="98">
        <f t="shared" si="49"/>
        <v>0</v>
      </c>
      <c r="AE37" s="96">
        <v>0</v>
      </c>
      <c r="AF37" s="98">
        <f t="shared" si="50"/>
        <v>0.10664721000000001</v>
      </c>
      <c r="AG37" s="92">
        <f t="shared" si="33"/>
        <v>25</v>
      </c>
      <c r="AH37" s="97" t="s">
        <v>60</v>
      </c>
      <c r="AI37" s="93">
        <f t="shared" si="51"/>
        <v>45565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5">
        <f t="shared" si="18"/>
        <v>44220</v>
      </c>
      <c r="B38" s="15">
        <f t="shared" ca="1" si="34"/>
        <v>1005.521619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5"/>
        <v>1</v>
      </c>
      <c r="F38" s="14">
        <f ca="1">(TRUNC(PRODUCT($E$12:$E37),16))</f>
        <v>1.0013452738652999</v>
      </c>
      <c r="G38" s="14">
        <f t="shared" si="36"/>
        <v>1</v>
      </c>
      <c r="H38" s="14">
        <f t="shared" ca="1" si="37"/>
        <v>1.0013452700000001</v>
      </c>
      <c r="I38" s="13">
        <f t="shared" si="21"/>
        <v>0.06</v>
      </c>
      <c r="J38" s="29">
        <f t="shared" si="22"/>
        <v>44194</v>
      </c>
      <c r="K38" s="2">
        <f t="shared" si="23"/>
        <v>17</v>
      </c>
      <c r="L38" s="17">
        <f t="shared" si="24"/>
        <v>18</v>
      </c>
      <c r="M38" s="12">
        <f t="shared" si="9"/>
        <v>1.004170738</v>
      </c>
      <c r="N38" s="12">
        <f t="shared" ca="1" si="10"/>
        <v>1.005521619</v>
      </c>
      <c r="O38" s="17">
        <f t="shared" si="25"/>
        <v>0</v>
      </c>
      <c r="P38" s="14">
        <f t="shared" ca="1" si="11"/>
        <v>5.5216190000000003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44803</v>
      </c>
      <c r="W38" s="3"/>
      <c r="X38" s="4"/>
      <c r="Y38" s="92">
        <f t="shared" si="28"/>
        <v>26</v>
      </c>
      <c r="Z38" s="93">
        <f t="shared" ref="Z38:Z40" si="52">AF205</f>
        <v>45565</v>
      </c>
      <c r="AA38" s="98">
        <f t="shared" ref="AA38:AA40" si="53">(AA37-AD38)</f>
        <v>19.999999970000047</v>
      </c>
      <c r="AB38" s="95">
        <f t="shared" ref="AB38:AB40" si="54">NETWORKDAYS(Z37,Z38,Y$160:Y$444)-1</f>
        <v>21</v>
      </c>
      <c r="AC38" s="98">
        <f t="shared" ref="AC38:AC40" si="55">TRUNC((ROUND(((1+AC$11)^(AB38/252)),9)-1)*AA37,8)</f>
        <v>9.7351010000000002E-2</v>
      </c>
      <c r="AD38" s="98">
        <f t="shared" ref="AD38:AD40" si="56">TRUNC(AA37*AE38,8)</f>
        <v>0</v>
      </c>
      <c r="AE38" s="96">
        <v>0</v>
      </c>
      <c r="AF38" s="98">
        <f t="shared" ref="AF38:AF40" si="57">(AC38+AD38)</f>
        <v>9.7351010000000002E-2</v>
      </c>
      <c r="AG38" s="92">
        <f t="shared" si="33"/>
        <v>26</v>
      </c>
      <c r="AH38" s="97" t="s">
        <v>60</v>
      </c>
      <c r="AI38" s="93">
        <f t="shared" ref="AI38:AI40" si="58">Z39</f>
        <v>45595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5">
        <f t="shared" si="18"/>
        <v>44221</v>
      </c>
      <c r="B39" s="15">
        <f t="shared" ca="1" si="34"/>
        <v>1005.521619</v>
      </c>
      <c r="C39" s="14">
        <f t="shared" si="19"/>
        <v>1000</v>
      </c>
      <c r="D39" s="13">
        <f ca="1">IF(A39&lt;$B$1,VLOOKUP(A39,[1]DI!$A$4:$B$15000,2,FALSE),0)</f>
        <v>1.9000000000000006E-2</v>
      </c>
      <c r="E39" s="14">
        <f t="shared" ca="1" si="35"/>
        <v>1.0000746899999999</v>
      </c>
      <c r="F39" s="14">
        <f ca="1">(TRUNC(PRODUCT($E$12:$E38),16))</f>
        <v>1.0013452738652999</v>
      </c>
      <c r="G39" s="14">
        <f t="shared" si="36"/>
        <v>1</v>
      </c>
      <c r="H39" s="14">
        <f t="shared" ca="1" si="37"/>
        <v>1.0013452700000001</v>
      </c>
      <c r="I39" s="13">
        <f t="shared" si="21"/>
        <v>0.06</v>
      </c>
      <c r="J39" s="29">
        <f t="shared" si="22"/>
        <v>44194</v>
      </c>
      <c r="K39" s="2">
        <f t="shared" si="23"/>
        <v>18</v>
      </c>
      <c r="L39" s="17">
        <f t="shared" si="24"/>
        <v>18</v>
      </c>
      <c r="M39" s="12">
        <f t="shared" si="9"/>
        <v>1.004170738</v>
      </c>
      <c r="N39" s="12">
        <f t="shared" ca="1" si="10"/>
        <v>1.005521619</v>
      </c>
      <c r="O39" s="17">
        <f t="shared" si="25"/>
        <v>0</v>
      </c>
      <c r="P39" s="14">
        <f t="shared" ca="1" si="11"/>
        <v>5.5216190000000003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44803</v>
      </c>
      <c r="W39" s="3"/>
      <c r="X39" s="4"/>
      <c r="Y39" s="92">
        <f t="shared" si="28"/>
        <v>27</v>
      </c>
      <c r="Z39" s="93">
        <f t="shared" si="52"/>
        <v>45595</v>
      </c>
      <c r="AA39" s="98">
        <f t="shared" si="53"/>
        <v>19.999999970000047</v>
      </c>
      <c r="AB39" s="95">
        <f t="shared" si="54"/>
        <v>22</v>
      </c>
      <c r="AC39" s="98">
        <f t="shared" si="55"/>
        <v>0.10199857</v>
      </c>
      <c r="AD39" s="98">
        <f t="shared" si="56"/>
        <v>0</v>
      </c>
      <c r="AE39" s="96">
        <v>0</v>
      </c>
      <c r="AF39" s="98">
        <f t="shared" si="57"/>
        <v>0.10199857</v>
      </c>
      <c r="AG39" s="92">
        <f t="shared" si="33"/>
        <v>27</v>
      </c>
      <c r="AH39" s="97" t="s">
        <v>60</v>
      </c>
      <c r="AI39" s="93">
        <f t="shared" si="58"/>
        <v>45628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5">
        <f t="shared" si="18"/>
        <v>44222</v>
      </c>
      <c r="B40" s="15">
        <f t="shared" ca="1" si="34"/>
        <v>1005.82926699</v>
      </c>
      <c r="C40" s="14">
        <f t="shared" si="19"/>
        <v>1000</v>
      </c>
      <c r="D40" s="13">
        <f ca="1">IF(A40&lt;$B$1,VLOOKUP(A40,[1]DI!$A$4:$B$15000,2,FALSE),0)</f>
        <v>1.9000000000000006E-2</v>
      </c>
      <c r="E40" s="14">
        <f t="shared" ca="1" si="35"/>
        <v>1.0000746899999999</v>
      </c>
      <c r="F40" s="14">
        <f ca="1">(TRUNC(PRODUCT($E$12:$E39),16))</f>
        <v>1.0014200643438</v>
      </c>
      <c r="G40" s="14">
        <f t="shared" si="36"/>
        <v>1</v>
      </c>
      <c r="H40" s="14">
        <f t="shared" ca="1" si="37"/>
        <v>1.0014200600000001</v>
      </c>
      <c r="I40" s="13">
        <f t="shared" si="21"/>
        <v>0.06</v>
      </c>
      <c r="J40" s="29">
        <f t="shared" si="22"/>
        <v>44194</v>
      </c>
      <c r="K40" s="2">
        <f t="shared" si="23"/>
        <v>19</v>
      </c>
      <c r="L40" s="17">
        <f t="shared" si="24"/>
        <v>19</v>
      </c>
      <c r="M40" s="12">
        <f t="shared" si="9"/>
        <v>1.004402955</v>
      </c>
      <c r="N40" s="12">
        <f t="shared" ca="1" si="10"/>
        <v>1.005829267</v>
      </c>
      <c r="O40" s="17">
        <f t="shared" si="25"/>
        <v>0</v>
      </c>
      <c r="P40" s="14">
        <f t="shared" ca="1" si="11"/>
        <v>5.8292669899999998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44803</v>
      </c>
      <c r="W40" s="3"/>
      <c r="X40" s="4"/>
      <c r="Y40" s="92">
        <f t="shared" si="28"/>
        <v>28</v>
      </c>
      <c r="Z40" s="93">
        <f t="shared" si="52"/>
        <v>45628</v>
      </c>
      <c r="AA40" s="98">
        <f t="shared" si="53"/>
        <v>19.999999970000047</v>
      </c>
      <c r="AB40" s="95">
        <f t="shared" si="54"/>
        <v>21</v>
      </c>
      <c r="AC40" s="98">
        <f t="shared" si="55"/>
        <v>9.7351010000000002E-2</v>
      </c>
      <c r="AD40" s="98">
        <f t="shared" si="56"/>
        <v>0</v>
      </c>
      <c r="AE40" s="96">
        <v>0</v>
      </c>
      <c r="AF40" s="98">
        <f t="shared" si="57"/>
        <v>9.7351010000000002E-2</v>
      </c>
      <c r="AG40" s="92">
        <f t="shared" si="33"/>
        <v>28</v>
      </c>
      <c r="AH40" s="97" t="s">
        <v>60</v>
      </c>
      <c r="AI40" s="93">
        <f t="shared" si="58"/>
        <v>45656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5">
        <f t="shared" si="18"/>
        <v>44223</v>
      </c>
      <c r="B41" s="15">
        <f t="shared" ca="1" si="34"/>
        <v>1006.13701499</v>
      </c>
      <c r="C41" s="14">
        <f t="shared" si="19"/>
        <v>1000</v>
      </c>
      <c r="D41" s="13">
        <f ca="1">IF(A41&lt;$B$1,VLOOKUP(A41,[1]DI!$A$4:$B$15000,2,FALSE),0)</f>
        <v>1.9000000000000006E-2</v>
      </c>
      <c r="E41" s="14">
        <f t="shared" ca="1" si="35"/>
        <v>1.0000746899999999</v>
      </c>
      <c r="F41" s="14">
        <f ca="1">(TRUNC(PRODUCT($E$12:$E40),16))</f>
        <v>1.00149486040841</v>
      </c>
      <c r="G41" s="14">
        <f t="shared" si="36"/>
        <v>1</v>
      </c>
      <c r="H41" s="14">
        <f t="shared" ca="1" si="37"/>
        <v>1.00149486</v>
      </c>
      <c r="I41" s="13">
        <f t="shared" si="21"/>
        <v>0.06</v>
      </c>
      <c r="J41" s="29">
        <f t="shared" si="22"/>
        <v>44194</v>
      </c>
      <c r="K41" s="2">
        <f t="shared" si="23"/>
        <v>20</v>
      </c>
      <c r="L41" s="17">
        <f t="shared" si="24"/>
        <v>20</v>
      </c>
      <c r="M41" s="12">
        <f t="shared" si="9"/>
        <v>1.004635226</v>
      </c>
      <c r="N41" s="12">
        <f t="shared" ca="1" si="10"/>
        <v>1.006137015</v>
      </c>
      <c r="O41" s="17">
        <f t="shared" si="25"/>
        <v>0</v>
      </c>
      <c r="P41" s="14">
        <f t="shared" ca="1" si="11"/>
        <v>6.1370149899999999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44803</v>
      </c>
      <c r="W41" s="3"/>
      <c r="X41" s="4"/>
      <c r="Y41" s="92">
        <f t="shared" si="28"/>
        <v>29</v>
      </c>
      <c r="Z41" s="93">
        <f t="shared" ref="Z41:Z47" si="59">AF208</f>
        <v>45656</v>
      </c>
      <c r="AA41" s="98">
        <f t="shared" ref="AA41:AA47" si="60">(AA40-AD41)</f>
        <v>19.999999970000047</v>
      </c>
      <c r="AB41" s="95">
        <f t="shared" ref="AB41:AB47" si="61">NETWORKDAYS(Z40,Z41,Y$160:Y$444)-1</f>
        <v>19</v>
      </c>
      <c r="AC41" s="98">
        <f t="shared" ref="AC41:AC47" si="62">TRUNC((ROUND(((1+AC$11)^(AB41/252)),9)-1)*AA40,8)</f>
        <v>8.8059090000000007E-2</v>
      </c>
      <c r="AD41" s="98">
        <f t="shared" ref="AD41:AD47" si="63">TRUNC(AA40*AE41,8)</f>
        <v>0</v>
      </c>
      <c r="AE41" s="96">
        <v>0</v>
      </c>
      <c r="AF41" s="98">
        <f t="shared" ref="AF41:AF47" si="64">(AC41+AD41)</f>
        <v>8.8059090000000007E-2</v>
      </c>
      <c r="AG41" s="92">
        <f t="shared" si="33"/>
        <v>29</v>
      </c>
      <c r="AH41" s="97" t="s">
        <v>60</v>
      </c>
      <c r="AI41" s="93">
        <f t="shared" ref="AI41:AI46" si="65">Z42</f>
        <v>45687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5">
        <f t="shared" si="18"/>
        <v>44224</v>
      </c>
      <c r="B42" s="15">
        <f t="shared" ca="1" si="34"/>
        <v>1006.44485099</v>
      </c>
      <c r="C42" s="14">
        <f t="shared" si="19"/>
        <v>1000</v>
      </c>
      <c r="D42" s="13">
        <f ca="1">IF(A42&lt;$B$1,VLOOKUP(A42,[1]DI!$A$4:$B$15000,2,FALSE),0)</f>
        <v>1.9000000000000006E-2</v>
      </c>
      <c r="E42" s="14">
        <f t="shared" ca="1" si="35"/>
        <v>1.0000746899999999</v>
      </c>
      <c r="F42" s="14">
        <f ca="1">(TRUNC(PRODUCT($E$12:$E41),16))</f>
        <v>1.00156966205953</v>
      </c>
      <c r="G42" s="14">
        <f t="shared" si="36"/>
        <v>1</v>
      </c>
      <c r="H42" s="14">
        <f t="shared" ca="1" si="37"/>
        <v>1.0015696599999999</v>
      </c>
      <c r="I42" s="13">
        <f t="shared" si="21"/>
        <v>0.06</v>
      </c>
      <c r="J42" s="29">
        <f t="shared" si="22"/>
        <v>44194</v>
      </c>
      <c r="K42" s="2">
        <f t="shared" si="23"/>
        <v>21</v>
      </c>
      <c r="L42" s="17">
        <f t="shared" si="24"/>
        <v>21</v>
      </c>
      <c r="M42" s="12">
        <f t="shared" si="9"/>
        <v>1.004867551</v>
      </c>
      <c r="N42" s="12">
        <f t="shared" ca="1" si="10"/>
        <v>1.0064448509999999</v>
      </c>
      <c r="O42" s="17">
        <f t="shared" si="25"/>
        <v>0</v>
      </c>
      <c r="P42" s="14">
        <f t="shared" ca="1" si="11"/>
        <v>6.4448509899999999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44803</v>
      </c>
      <c r="W42" s="3"/>
      <c r="X42" s="4"/>
      <c r="Y42" s="92">
        <f t="shared" si="28"/>
        <v>30</v>
      </c>
      <c r="Z42" s="93">
        <f t="shared" si="59"/>
        <v>45687</v>
      </c>
      <c r="AA42" s="98">
        <f t="shared" si="60"/>
        <v>19.999999970000047</v>
      </c>
      <c r="AB42" s="95">
        <f t="shared" si="61"/>
        <v>22</v>
      </c>
      <c r="AC42" s="98">
        <f t="shared" si="62"/>
        <v>0.10199857</v>
      </c>
      <c r="AD42" s="98">
        <f t="shared" si="63"/>
        <v>0</v>
      </c>
      <c r="AE42" s="96">
        <v>0</v>
      </c>
      <c r="AF42" s="98">
        <f t="shared" si="64"/>
        <v>0.10199857</v>
      </c>
      <c r="AG42" s="92">
        <f t="shared" si="33"/>
        <v>30</v>
      </c>
      <c r="AH42" s="97" t="s">
        <v>60</v>
      </c>
      <c r="AI42" s="93">
        <f t="shared" si="65"/>
        <v>45716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5">
        <f t="shared" si="18"/>
        <v>44225</v>
      </c>
      <c r="B43" s="15">
        <f t="shared" ca="1" si="34"/>
        <v>1006.752786</v>
      </c>
      <c r="C43" s="14">
        <f t="shared" si="19"/>
        <v>1000</v>
      </c>
      <c r="D43" s="13">
        <f ca="1">IF(A43&lt;$B$1,VLOOKUP(A43,[1]DI!$A$4:$B$15000,2,FALSE),0)</f>
        <v>1.9000000000000006E-2</v>
      </c>
      <c r="E43" s="14">
        <f t="shared" ca="1" si="35"/>
        <v>1.0000746899999999</v>
      </c>
      <c r="F43" s="14">
        <f ca="1">(TRUNC(PRODUCT($E$12:$E42),16))</f>
        <v>1.0016444692975901</v>
      </c>
      <c r="G43" s="14">
        <f t="shared" si="36"/>
        <v>1</v>
      </c>
      <c r="H43" s="14">
        <f t="shared" ca="1" si="37"/>
        <v>1.00164447</v>
      </c>
      <c r="I43" s="13">
        <f t="shared" si="21"/>
        <v>0.06</v>
      </c>
      <c r="J43" s="29">
        <f t="shared" si="22"/>
        <v>44194</v>
      </c>
      <c r="K43" s="2">
        <f t="shared" si="23"/>
        <v>22</v>
      </c>
      <c r="L43" s="17">
        <f t="shared" si="24"/>
        <v>22</v>
      </c>
      <c r="M43" s="12">
        <f t="shared" si="9"/>
        <v>1.005099929</v>
      </c>
      <c r="N43" s="12">
        <f t="shared" ca="1" si="10"/>
        <v>1.0067527860000001</v>
      </c>
      <c r="O43" s="17">
        <f t="shared" si="25"/>
        <v>0</v>
      </c>
      <c r="P43" s="14">
        <f t="shared" ca="1" si="11"/>
        <v>6.7527860000000004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44803</v>
      </c>
      <c r="W43" s="3"/>
      <c r="X43" s="4"/>
      <c r="Y43" s="92">
        <f t="shared" si="28"/>
        <v>31</v>
      </c>
      <c r="Z43" s="93">
        <f t="shared" si="59"/>
        <v>45716</v>
      </c>
      <c r="AA43" s="98">
        <f t="shared" si="60"/>
        <v>19.999999970000047</v>
      </c>
      <c r="AB43" s="95">
        <f t="shared" si="61"/>
        <v>21</v>
      </c>
      <c r="AC43" s="98">
        <f t="shared" si="62"/>
        <v>9.7351010000000002E-2</v>
      </c>
      <c r="AD43" s="98">
        <f t="shared" si="63"/>
        <v>0</v>
      </c>
      <c r="AE43" s="96">
        <v>0</v>
      </c>
      <c r="AF43" s="98">
        <f t="shared" si="64"/>
        <v>9.7351010000000002E-2</v>
      </c>
      <c r="AG43" s="92">
        <f t="shared" si="33"/>
        <v>31</v>
      </c>
      <c r="AH43" s="97" t="s">
        <v>60</v>
      </c>
      <c r="AI43" s="93">
        <f t="shared" si="65"/>
        <v>45747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5">
        <f t="shared" si="18"/>
        <v>44226</v>
      </c>
      <c r="B44" s="15">
        <f t="shared" ca="1" si="34"/>
        <v>1007.0608089900001</v>
      </c>
      <c r="C44" s="14">
        <f t="shared" si="19"/>
        <v>1000</v>
      </c>
      <c r="D44" s="13">
        <f ca="1">IF(A44&lt;$B$1,VLOOKUP(A44,[1]DI!$A$4:$B$15000,2,FALSE),0)</f>
        <v>0</v>
      </c>
      <c r="E44" s="14">
        <f t="shared" ca="1" si="35"/>
        <v>1</v>
      </c>
      <c r="F44" s="14">
        <f ca="1">(TRUNC(PRODUCT($E$12:$E43),16))</f>
        <v>1.0017192821230001</v>
      </c>
      <c r="G44" s="14">
        <f t="shared" si="36"/>
        <v>1</v>
      </c>
      <c r="H44" s="14">
        <f t="shared" ca="1" si="37"/>
        <v>1.0017192800000001</v>
      </c>
      <c r="I44" s="13">
        <f t="shared" si="21"/>
        <v>0.06</v>
      </c>
      <c r="J44" s="29">
        <f t="shared" si="22"/>
        <v>44194</v>
      </c>
      <c r="K44" s="2">
        <f t="shared" si="23"/>
        <v>22</v>
      </c>
      <c r="L44" s="17">
        <f t="shared" si="24"/>
        <v>23</v>
      </c>
      <c r="M44" s="12">
        <f t="shared" si="9"/>
        <v>1.005332361</v>
      </c>
      <c r="N44" s="12">
        <f t="shared" ca="1" si="10"/>
        <v>1.0070608089999999</v>
      </c>
      <c r="O44" s="17">
        <f t="shared" si="25"/>
        <v>0</v>
      </c>
      <c r="P44" s="14">
        <f t="shared" ca="1" si="11"/>
        <v>7.06080899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44803</v>
      </c>
      <c r="W44" s="3"/>
      <c r="X44" s="4"/>
      <c r="Y44" s="92">
        <f t="shared" si="28"/>
        <v>32</v>
      </c>
      <c r="Z44" s="93">
        <f t="shared" si="59"/>
        <v>45747</v>
      </c>
      <c r="AA44" s="98">
        <f t="shared" si="60"/>
        <v>19.999999970000047</v>
      </c>
      <c r="AB44" s="95">
        <f t="shared" si="61"/>
        <v>19</v>
      </c>
      <c r="AC44" s="98">
        <f t="shared" si="62"/>
        <v>8.8059090000000007E-2</v>
      </c>
      <c r="AD44" s="98">
        <f t="shared" si="63"/>
        <v>0</v>
      </c>
      <c r="AE44" s="96">
        <v>0</v>
      </c>
      <c r="AF44" s="98">
        <f t="shared" si="64"/>
        <v>8.8059090000000007E-2</v>
      </c>
      <c r="AG44" s="92">
        <f t="shared" si="33"/>
        <v>32</v>
      </c>
      <c r="AH44" s="97" t="s">
        <v>60</v>
      </c>
      <c r="AI44" s="93">
        <f t="shared" si="65"/>
        <v>45777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5">
        <f t="shared" si="18"/>
        <v>44227</v>
      </c>
      <c r="B45" s="15">
        <f t="shared" ca="1" si="34"/>
        <v>1007.0608089900001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5"/>
        <v>1</v>
      </c>
      <c r="F45" s="14">
        <f ca="1">(TRUNC(PRODUCT($E$12:$E44),16))</f>
        <v>1.0017192821230001</v>
      </c>
      <c r="G45" s="14">
        <f t="shared" si="36"/>
        <v>1</v>
      </c>
      <c r="H45" s="14">
        <f t="shared" ca="1" si="37"/>
        <v>1.0017192800000001</v>
      </c>
      <c r="I45" s="13">
        <f t="shared" si="21"/>
        <v>0.06</v>
      </c>
      <c r="J45" s="29">
        <f t="shared" si="22"/>
        <v>44194</v>
      </c>
      <c r="K45" s="2">
        <f t="shared" si="23"/>
        <v>22</v>
      </c>
      <c r="L45" s="17">
        <f t="shared" si="24"/>
        <v>23</v>
      </c>
      <c r="M45" s="12">
        <f t="shared" si="9"/>
        <v>1.005332361</v>
      </c>
      <c r="N45" s="12">
        <f t="shared" ca="1" si="10"/>
        <v>1.0070608089999999</v>
      </c>
      <c r="O45" s="17">
        <f t="shared" si="25"/>
        <v>0</v>
      </c>
      <c r="P45" s="14">
        <f t="shared" ca="1" si="11"/>
        <v>7.06080899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44803</v>
      </c>
      <c r="W45" s="3"/>
      <c r="X45" s="4"/>
      <c r="Y45" s="92">
        <f t="shared" si="28"/>
        <v>33</v>
      </c>
      <c r="Z45" s="93">
        <f t="shared" si="59"/>
        <v>45777</v>
      </c>
      <c r="AA45" s="98">
        <f t="shared" si="60"/>
        <v>19.999999970000047</v>
      </c>
      <c r="AB45" s="95">
        <f t="shared" si="61"/>
        <v>20</v>
      </c>
      <c r="AC45" s="98">
        <f t="shared" si="62"/>
        <v>9.2704510000000004E-2</v>
      </c>
      <c r="AD45" s="98">
        <f t="shared" si="63"/>
        <v>0</v>
      </c>
      <c r="AE45" s="96">
        <v>0</v>
      </c>
      <c r="AF45" s="98">
        <f t="shared" si="64"/>
        <v>9.2704510000000004E-2</v>
      </c>
      <c r="AG45" s="92">
        <f t="shared" si="33"/>
        <v>33</v>
      </c>
      <c r="AH45" s="97" t="s">
        <v>60</v>
      </c>
      <c r="AI45" s="93">
        <f t="shared" si="65"/>
        <v>45807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5">
        <f t="shared" si="18"/>
        <v>44228</v>
      </c>
      <c r="B46" s="15">
        <f t="shared" ca="1" si="34"/>
        <v>1007.0608089900001</v>
      </c>
      <c r="C46" s="14">
        <f t="shared" si="19"/>
        <v>1000</v>
      </c>
      <c r="D46" s="13">
        <f ca="1">IF(A46&lt;$B$1,VLOOKUP(A46,[1]DI!$A$4:$B$15000,2,FALSE),0)</f>
        <v>1.9000000000000006E-2</v>
      </c>
      <c r="E46" s="14">
        <f t="shared" ca="1" si="35"/>
        <v>1.0000746899999999</v>
      </c>
      <c r="F46" s="14">
        <f ca="1">(TRUNC(PRODUCT($E$12:$E45),16))</f>
        <v>1.0017192821230001</v>
      </c>
      <c r="G46" s="14">
        <f t="shared" si="36"/>
        <v>1</v>
      </c>
      <c r="H46" s="14">
        <f t="shared" ca="1" si="37"/>
        <v>1.0017192800000001</v>
      </c>
      <c r="I46" s="13">
        <f t="shared" si="21"/>
        <v>0.06</v>
      </c>
      <c r="J46" s="29">
        <f t="shared" si="22"/>
        <v>44194</v>
      </c>
      <c r="K46" s="2">
        <f t="shared" si="23"/>
        <v>23</v>
      </c>
      <c r="L46" s="17">
        <f t="shared" si="24"/>
        <v>23</v>
      </c>
      <c r="M46" s="12">
        <f t="shared" si="9"/>
        <v>1.005332361</v>
      </c>
      <c r="N46" s="12">
        <f t="shared" ca="1" si="10"/>
        <v>1.0070608089999999</v>
      </c>
      <c r="O46" s="17">
        <f t="shared" si="25"/>
        <v>0</v>
      </c>
      <c r="P46" s="14">
        <f t="shared" ca="1" si="11"/>
        <v>7.06080899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44803</v>
      </c>
      <c r="W46" s="3"/>
      <c r="X46" s="4"/>
      <c r="Y46" s="92">
        <f t="shared" si="28"/>
        <v>34</v>
      </c>
      <c r="Z46" s="93">
        <f t="shared" si="59"/>
        <v>45807</v>
      </c>
      <c r="AA46" s="98">
        <f t="shared" si="60"/>
        <v>19.999999970000047</v>
      </c>
      <c r="AB46" s="95">
        <f t="shared" si="61"/>
        <v>21</v>
      </c>
      <c r="AC46" s="98">
        <f t="shared" si="62"/>
        <v>9.7351010000000002E-2</v>
      </c>
      <c r="AD46" s="98">
        <f t="shared" si="63"/>
        <v>0</v>
      </c>
      <c r="AE46" s="96">
        <v>0</v>
      </c>
      <c r="AF46" s="98">
        <f t="shared" si="64"/>
        <v>9.7351010000000002E-2</v>
      </c>
      <c r="AG46" s="92">
        <f t="shared" si="33"/>
        <v>34</v>
      </c>
      <c r="AH46" s="97" t="s">
        <v>87</v>
      </c>
      <c r="AI46" s="93">
        <f t="shared" si="65"/>
        <v>45817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5">
        <f t="shared" si="18"/>
        <v>44229</v>
      </c>
      <c r="B47" s="15">
        <f t="shared" ca="1" si="34"/>
        <v>1007.36892999</v>
      </c>
      <c r="C47" s="14">
        <f t="shared" si="19"/>
        <v>1000</v>
      </c>
      <c r="D47" s="13">
        <f ca="1">IF(A47&lt;$B$1,VLOOKUP(A47,[1]DI!$A$4:$B$15000,2,FALSE),0)</f>
        <v>1.9000000000000006E-2</v>
      </c>
      <c r="E47" s="14">
        <f t="shared" ca="1" si="35"/>
        <v>1.0000746899999999</v>
      </c>
      <c r="F47" s="14">
        <f ca="1">(TRUNC(PRODUCT($E$12:$E46),16))</f>
        <v>1.0017941005361799</v>
      </c>
      <c r="G47" s="14">
        <f t="shared" si="36"/>
        <v>1</v>
      </c>
      <c r="H47" s="14">
        <f t="shared" ca="1" si="37"/>
        <v>1.0017940999999999</v>
      </c>
      <c r="I47" s="13">
        <f t="shared" si="21"/>
        <v>0.06</v>
      </c>
      <c r="J47" s="29">
        <f t="shared" si="22"/>
        <v>44194</v>
      </c>
      <c r="K47" s="2">
        <f t="shared" si="23"/>
        <v>24</v>
      </c>
      <c r="L47" s="17">
        <f t="shared" si="24"/>
        <v>24</v>
      </c>
      <c r="M47" s="12">
        <f t="shared" si="9"/>
        <v>1.005564846</v>
      </c>
      <c r="N47" s="12">
        <f t="shared" ca="1" si="10"/>
        <v>1.0073689299999999</v>
      </c>
      <c r="O47" s="17">
        <f t="shared" si="25"/>
        <v>0</v>
      </c>
      <c r="P47" s="14">
        <f t="shared" ref="P47:P50" ca="1" si="66">TRUNC(((N47-1)*C47),8)+TRUNC(R46*N47,8)</f>
        <v>7.3689299899999998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44803</v>
      </c>
      <c r="W47" s="3"/>
      <c r="X47" s="4"/>
      <c r="Y47" s="92">
        <f t="shared" si="28"/>
        <v>35</v>
      </c>
      <c r="Z47" s="93">
        <f t="shared" si="59"/>
        <v>45817</v>
      </c>
      <c r="AA47" s="98">
        <f t="shared" si="60"/>
        <v>4.6185277824406512E-14</v>
      </c>
      <c r="AB47" s="95">
        <f t="shared" si="61"/>
        <v>6</v>
      </c>
      <c r="AC47" s="98">
        <f t="shared" si="62"/>
        <v>2.7766349999999999E-2</v>
      </c>
      <c r="AD47" s="98">
        <f t="shared" si="63"/>
        <v>19.999999970000001</v>
      </c>
      <c r="AE47" s="96">
        <v>1</v>
      </c>
      <c r="AF47" s="98">
        <f t="shared" si="64"/>
        <v>20.027766320000001</v>
      </c>
      <c r="AG47" s="92">
        <f t="shared" si="33"/>
        <v>35</v>
      </c>
      <c r="AH47" s="97"/>
      <c r="AI47" s="9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5">
        <f t="shared" si="18"/>
        <v>44230</v>
      </c>
      <c r="B48" s="15">
        <f t="shared" ca="1" si="34"/>
        <v>1007.677141</v>
      </c>
      <c r="C48" s="14">
        <f t="shared" si="19"/>
        <v>1000</v>
      </c>
      <c r="D48" s="13">
        <f ca="1">IF(A48&lt;$B$1,VLOOKUP(A48,[1]DI!$A$4:$B$15000,2,FALSE),0)</f>
        <v>1.9000000000000006E-2</v>
      </c>
      <c r="E48" s="14">
        <f t="shared" ca="1" si="35"/>
        <v>1.0000746899999999</v>
      </c>
      <c r="F48" s="14">
        <f ca="1">(TRUNC(PRODUCT($E$12:$E47),16))</f>
        <v>1.0018689245375501</v>
      </c>
      <c r="G48" s="14">
        <f t="shared" si="36"/>
        <v>1</v>
      </c>
      <c r="H48" s="14">
        <f t="shared" ca="1" si="37"/>
        <v>1.0018689199999999</v>
      </c>
      <c r="I48" s="13">
        <f t="shared" si="21"/>
        <v>0.06</v>
      </c>
      <c r="J48" s="29">
        <f t="shared" si="22"/>
        <v>44194</v>
      </c>
      <c r="K48" s="2">
        <f t="shared" si="23"/>
        <v>25</v>
      </c>
      <c r="L48" s="17">
        <f t="shared" si="24"/>
        <v>25</v>
      </c>
      <c r="M48" s="12">
        <f t="shared" si="9"/>
        <v>1.005797386</v>
      </c>
      <c r="N48" s="12">
        <f t="shared" ca="1" si="10"/>
        <v>1.0076771410000001</v>
      </c>
      <c r="O48" s="17">
        <f t="shared" si="25"/>
        <v>0</v>
      </c>
      <c r="P48" s="14">
        <f t="shared" ca="1" si="66"/>
        <v>7.6771409999999998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44803</v>
      </c>
      <c r="W48" s="3"/>
      <c r="X48" s="4"/>
      <c r="Y48" s="92"/>
      <c r="Z48" s="93"/>
      <c r="AA48" s="98"/>
      <c r="AB48" s="95"/>
      <c r="AC48" s="98"/>
      <c r="AD48" s="98"/>
      <c r="AE48" s="96"/>
      <c r="AF48" s="98"/>
      <c r="AG48" s="92"/>
      <c r="AH48" s="97"/>
      <c r="AI48" s="9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5">
        <f t="shared" si="18"/>
        <v>44231</v>
      </c>
      <c r="B49" s="15">
        <f t="shared" ca="1" si="34"/>
        <v>1007.98545</v>
      </c>
      <c r="C49" s="14">
        <f t="shared" si="19"/>
        <v>1000</v>
      </c>
      <c r="D49" s="13">
        <f ca="1">IF(A49&lt;$B$1,VLOOKUP(A49,[1]DI!$A$4:$B$15000,2,FALSE),0)</f>
        <v>1.9000000000000006E-2</v>
      </c>
      <c r="E49" s="14">
        <f t="shared" ca="1" si="35"/>
        <v>1.0000746899999999</v>
      </c>
      <c r="F49" s="14">
        <f ca="1">(TRUNC(PRODUCT($E$12:$E48),16))</f>
        <v>1.00194375412753</v>
      </c>
      <c r="G49" s="14">
        <f t="shared" si="36"/>
        <v>1</v>
      </c>
      <c r="H49" s="14">
        <f t="shared" ca="1" si="37"/>
        <v>1.0019437499999999</v>
      </c>
      <c r="I49" s="13">
        <f t="shared" si="21"/>
        <v>0.06</v>
      </c>
      <c r="J49" s="29">
        <f t="shared" si="22"/>
        <v>44194</v>
      </c>
      <c r="K49" s="2">
        <f t="shared" si="23"/>
        <v>26</v>
      </c>
      <c r="L49" s="17">
        <f t="shared" si="24"/>
        <v>26</v>
      </c>
      <c r="M49" s="12">
        <f t="shared" si="9"/>
        <v>1.006029979</v>
      </c>
      <c r="N49" s="12">
        <f t="shared" ca="1" si="10"/>
        <v>1.0079854500000001</v>
      </c>
      <c r="O49" s="17">
        <f t="shared" si="25"/>
        <v>0</v>
      </c>
      <c r="P49" s="14">
        <f t="shared" ca="1" si="66"/>
        <v>7.9854500000000002</v>
      </c>
      <c r="Q49" s="14">
        <f>Q48</f>
        <v>0</v>
      </c>
      <c r="R49" s="14">
        <f t="shared" ref="R49:R80" si="67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44803</v>
      </c>
      <c r="W49" s="3"/>
      <c r="X49" s="4"/>
      <c r="Y49" s="92"/>
      <c r="Z49" s="93"/>
      <c r="AA49" s="98"/>
      <c r="AB49" s="95"/>
      <c r="AC49" s="98"/>
      <c r="AD49" s="98"/>
      <c r="AE49" s="96"/>
      <c r="AF49" s="98"/>
      <c r="AG49" s="92"/>
      <c r="AH49" s="97"/>
      <c r="AI49" s="9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5">
        <f t="shared" si="18"/>
        <v>44232</v>
      </c>
      <c r="B50" s="15">
        <f t="shared" ca="1" si="34"/>
        <v>1008.293858</v>
      </c>
      <c r="C50" s="14">
        <f t="shared" si="19"/>
        <v>1000</v>
      </c>
      <c r="D50" s="13">
        <f ca="1">IF(A50&lt;$B$1,VLOOKUP(A50,[1]DI!$A$4:$B$15000,2,FALSE),0)</f>
        <v>1.9000000000000006E-2</v>
      </c>
      <c r="E50" s="14">
        <f t="shared" ca="1" si="35"/>
        <v>1.0000746899999999</v>
      </c>
      <c r="F50" s="14">
        <f ca="1">(TRUNC(PRODUCT($E$12:$E49),16))</f>
        <v>1.0020185893065201</v>
      </c>
      <c r="G50" s="14">
        <f t="shared" si="36"/>
        <v>1</v>
      </c>
      <c r="H50" s="14">
        <f t="shared" ca="1" si="37"/>
        <v>1.00201859</v>
      </c>
      <c r="I50" s="13">
        <f t="shared" si="21"/>
        <v>0.06</v>
      </c>
      <c r="J50" s="29">
        <f t="shared" si="22"/>
        <v>44194</v>
      </c>
      <c r="K50" s="2">
        <f t="shared" si="23"/>
        <v>27</v>
      </c>
      <c r="L50" s="17">
        <f t="shared" si="24"/>
        <v>27</v>
      </c>
      <c r="M50" s="12">
        <f t="shared" si="9"/>
        <v>1.006262626</v>
      </c>
      <c r="N50" s="12">
        <f t="shared" ca="1" si="10"/>
        <v>1.008293858</v>
      </c>
      <c r="O50" s="17">
        <f t="shared" si="25"/>
        <v>0</v>
      </c>
      <c r="P50" s="14">
        <f t="shared" ca="1" si="66"/>
        <v>8.2938580000000002</v>
      </c>
      <c r="Q50" s="14">
        <f t="shared" ref="Q50:Q113" si="68">Q49</f>
        <v>0</v>
      </c>
      <c r="R50" s="14">
        <f t="shared" si="67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44803</v>
      </c>
      <c r="W50" s="3"/>
      <c r="X50" s="4"/>
      <c r="Y50" s="92"/>
      <c r="Z50" s="93"/>
      <c r="AA50" s="98"/>
      <c r="AB50" s="95"/>
      <c r="AC50" s="98"/>
      <c r="AD50" s="98"/>
      <c r="AE50" s="96"/>
      <c r="AF50" s="98"/>
      <c r="AG50" s="92"/>
      <c r="AH50" s="97"/>
      <c r="AI50" s="9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5">
        <f t="shared" si="18"/>
        <v>44233</v>
      </c>
      <c r="B51" s="15">
        <f t="shared" ca="1" si="34"/>
        <v>1008.602355</v>
      </c>
      <c r="C51" s="14">
        <f t="shared" si="19"/>
        <v>1000</v>
      </c>
      <c r="D51" s="13">
        <f ca="1">IF(A51&lt;$B$1,VLOOKUP(A51,[1]DI!$A$4:$B$15000,2,FALSE),0)</f>
        <v>0</v>
      </c>
      <c r="E51" s="14">
        <f t="shared" ca="1" si="35"/>
        <v>1</v>
      </c>
      <c r="F51" s="14">
        <f ca="1">(TRUNC(PRODUCT($E$12:$E50),16))</f>
        <v>1.00209343007496</v>
      </c>
      <c r="G51" s="14">
        <f t="shared" si="36"/>
        <v>1</v>
      </c>
      <c r="H51" s="14">
        <f t="shared" ca="1" si="37"/>
        <v>1.00209343</v>
      </c>
      <c r="I51" s="13">
        <f t="shared" si="21"/>
        <v>0.06</v>
      </c>
      <c r="J51" s="29">
        <f t="shared" si="22"/>
        <v>44194</v>
      </c>
      <c r="K51" s="2">
        <f t="shared" si="23"/>
        <v>27</v>
      </c>
      <c r="L51" s="17">
        <f t="shared" si="24"/>
        <v>28</v>
      </c>
      <c r="M51" s="12">
        <f t="shared" si="9"/>
        <v>1.0064953270000001</v>
      </c>
      <c r="N51" s="12">
        <f t="shared" ca="1" si="10"/>
        <v>1.0086023550000001</v>
      </c>
      <c r="O51" s="17">
        <f t="shared" si="25"/>
        <v>0</v>
      </c>
      <c r="P51" s="14">
        <f t="shared" ref="P51:P113" ca="1" si="69">TRUNC(((N51-1)*C51),8)+TRUNC(R50*N51,8)</f>
        <v>8.6023549999999993</v>
      </c>
      <c r="Q51" s="14">
        <f t="shared" si="68"/>
        <v>0</v>
      </c>
      <c r="R51" s="14">
        <f t="shared" si="67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44803</v>
      </c>
      <c r="W51" s="3"/>
      <c r="X51" s="4"/>
      <c r="Y51" s="92"/>
      <c r="Z51" s="93"/>
      <c r="AA51" s="98"/>
      <c r="AB51" s="95"/>
      <c r="AC51" s="98"/>
      <c r="AD51" s="98"/>
      <c r="AE51" s="96"/>
      <c r="AF51" s="98"/>
      <c r="AG51" s="92"/>
      <c r="AH51" s="97"/>
      <c r="AI51" s="9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5">
        <f t="shared" si="18"/>
        <v>44234</v>
      </c>
      <c r="B52" s="15">
        <f t="shared" ca="1" si="34"/>
        <v>1008.602355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5"/>
        <v>1</v>
      </c>
      <c r="F52" s="14">
        <f ca="1">(TRUNC(PRODUCT($E$12:$E51),16))</f>
        <v>1.00209343007496</v>
      </c>
      <c r="G52" s="14">
        <f t="shared" si="36"/>
        <v>1</v>
      </c>
      <c r="H52" s="14">
        <f t="shared" ca="1" si="37"/>
        <v>1.00209343</v>
      </c>
      <c r="I52" s="13">
        <f t="shared" si="21"/>
        <v>0.06</v>
      </c>
      <c r="J52" s="29">
        <f t="shared" si="22"/>
        <v>44194</v>
      </c>
      <c r="K52" s="2">
        <f t="shared" si="23"/>
        <v>27</v>
      </c>
      <c r="L52" s="17">
        <f t="shared" si="24"/>
        <v>28</v>
      </c>
      <c r="M52" s="12">
        <f t="shared" si="9"/>
        <v>1.0064953270000001</v>
      </c>
      <c r="N52" s="12">
        <f t="shared" ca="1" si="10"/>
        <v>1.0086023550000001</v>
      </c>
      <c r="O52" s="17">
        <f t="shared" si="25"/>
        <v>0</v>
      </c>
      <c r="P52" s="14">
        <f t="shared" ca="1" si="69"/>
        <v>8.6023549999999993</v>
      </c>
      <c r="Q52" s="14">
        <f t="shared" si="68"/>
        <v>0</v>
      </c>
      <c r="R52" s="14">
        <f t="shared" si="67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44803</v>
      </c>
      <c r="W52" s="3"/>
      <c r="X52" s="4"/>
      <c r="Y52" s="92"/>
      <c r="Z52" s="93"/>
      <c r="AA52" s="98"/>
      <c r="AB52" s="95"/>
      <c r="AC52" s="98"/>
      <c r="AD52" s="98"/>
      <c r="AE52" s="96"/>
      <c r="AF52" s="98"/>
      <c r="AG52" s="92"/>
      <c r="AH52" s="97"/>
      <c r="AI52" s="9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5">
        <f t="shared" si="18"/>
        <v>44235</v>
      </c>
      <c r="B53" s="15">
        <f t="shared" ca="1" si="34"/>
        <v>1008.602355</v>
      </c>
      <c r="C53" s="14">
        <f t="shared" si="19"/>
        <v>1000</v>
      </c>
      <c r="D53" s="13">
        <f ca="1">IF(A53&lt;$B$1,VLOOKUP(A53,[1]DI!$A$4:$B$15000,2,FALSE),0)</f>
        <v>1.9000000000000006E-2</v>
      </c>
      <c r="E53" s="14">
        <f t="shared" ca="1" si="35"/>
        <v>1.0000746899999999</v>
      </c>
      <c r="F53" s="14">
        <f ca="1">(TRUNC(PRODUCT($E$12:$E52),16))</f>
        <v>1.00209343007496</v>
      </c>
      <c r="G53" s="14">
        <f t="shared" si="36"/>
        <v>1</v>
      </c>
      <c r="H53" s="14">
        <f t="shared" ca="1" si="37"/>
        <v>1.00209343</v>
      </c>
      <c r="I53" s="13">
        <f t="shared" si="21"/>
        <v>0.06</v>
      </c>
      <c r="J53" s="29">
        <f t="shared" si="22"/>
        <v>44194</v>
      </c>
      <c r="K53" s="2">
        <f t="shared" si="23"/>
        <v>28</v>
      </c>
      <c r="L53" s="17">
        <f t="shared" si="24"/>
        <v>28</v>
      </c>
      <c r="M53" s="12">
        <f t="shared" si="9"/>
        <v>1.0064953270000001</v>
      </c>
      <c r="N53" s="12">
        <f t="shared" ca="1" si="10"/>
        <v>1.0086023550000001</v>
      </c>
      <c r="O53" s="17">
        <f t="shared" si="25"/>
        <v>0</v>
      </c>
      <c r="P53" s="14">
        <f t="shared" ca="1" si="69"/>
        <v>8.6023549999999993</v>
      </c>
      <c r="Q53" s="14">
        <f t="shared" si="68"/>
        <v>0</v>
      </c>
      <c r="R53" s="14">
        <f t="shared" si="67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44803</v>
      </c>
      <c r="W53" s="3"/>
      <c r="X53" s="4"/>
      <c r="Y53" s="92"/>
      <c r="Z53" s="93"/>
      <c r="AA53" s="98"/>
      <c r="AB53" s="95"/>
      <c r="AC53" s="98"/>
      <c r="AD53" s="98"/>
      <c r="AE53" s="96"/>
      <c r="AF53" s="98"/>
      <c r="AG53" s="92"/>
      <c r="AH53" s="97"/>
      <c r="AI53" s="9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5">
        <f t="shared" si="18"/>
        <v>44236</v>
      </c>
      <c r="B54" s="15">
        <f t="shared" ca="1" si="34"/>
        <v>1008.91094899</v>
      </c>
      <c r="C54" s="14">
        <f t="shared" si="19"/>
        <v>1000</v>
      </c>
      <c r="D54" s="13">
        <f ca="1">IF(A54&lt;$B$1,VLOOKUP(A54,[1]DI!$A$4:$B$15000,2,FALSE),0)</f>
        <v>1.9000000000000006E-2</v>
      </c>
      <c r="E54" s="14">
        <f t="shared" ca="1" si="35"/>
        <v>1.0000746899999999</v>
      </c>
      <c r="F54" s="14">
        <f ca="1">(TRUNC(PRODUCT($E$12:$E53),16))</f>
        <v>1.00216827643325</v>
      </c>
      <c r="G54" s="14">
        <f t="shared" si="36"/>
        <v>1</v>
      </c>
      <c r="H54" s="14">
        <f t="shared" ca="1" si="37"/>
        <v>1.00216828</v>
      </c>
      <c r="I54" s="13">
        <f t="shared" si="21"/>
        <v>0.06</v>
      </c>
      <c r="J54" s="29">
        <f t="shared" si="22"/>
        <v>44194</v>
      </c>
      <c r="K54" s="2">
        <f t="shared" si="23"/>
        <v>29</v>
      </c>
      <c r="L54" s="17">
        <f t="shared" si="24"/>
        <v>29</v>
      </c>
      <c r="M54" s="12">
        <f t="shared" si="9"/>
        <v>1.0067280810000001</v>
      </c>
      <c r="N54" s="12">
        <f t="shared" ca="1" si="10"/>
        <v>1.0089109489999999</v>
      </c>
      <c r="O54" s="17">
        <f t="shared" si="25"/>
        <v>0</v>
      </c>
      <c r="P54" s="14">
        <f t="shared" ca="1" si="69"/>
        <v>8.9109489899999996</v>
      </c>
      <c r="Q54" s="14">
        <f t="shared" si="68"/>
        <v>0</v>
      </c>
      <c r="R54" s="14">
        <f t="shared" si="67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44803</v>
      </c>
      <c r="W54" s="3"/>
      <c r="X54" s="4"/>
      <c r="Y54" s="92"/>
      <c r="Z54" s="93"/>
      <c r="AA54" s="98"/>
      <c r="AB54" s="95"/>
      <c r="AC54" s="98"/>
      <c r="AD54" s="98"/>
      <c r="AE54" s="96"/>
      <c r="AF54" s="98"/>
      <c r="AG54" s="92"/>
      <c r="AH54" s="97"/>
      <c r="AI54" s="9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5">
        <f t="shared" si="18"/>
        <v>44237</v>
      </c>
      <c r="B55" s="15">
        <f t="shared" ca="1" si="34"/>
        <v>1009.21963399</v>
      </c>
      <c r="C55" s="14">
        <f t="shared" si="19"/>
        <v>1000</v>
      </c>
      <c r="D55" s="13">
        <f ca="1">IF(A55&lt;$B$1,VLOOKUP(A55,[1]DI!$A$4:$B$15000,2,FALSE),0)</f>
        <v>1.9000000000000006E-2</v>
      </c>
      <c r="E55" s="14">
        <f t="shared" ca="1" si="35"/>
        <v>1.0000746899999999</v>
      </c>
      <c r="F55" s="14">
        <f ca="1">(TRUNC(PRODUCT($E$12:$E54),16))</f>
        <v>1.0022431283818201</v>
      </c>
      <c r="G55" s="14">
        <f t="shared" si="36"/>
        <v>1</v>
      </c>
      <c r="H55" s="14">
        <f t="shared" ca="1" si="37"/>
        <v>1.0022431300000001</v>
      </c>
      <c r="I55" s="13">
        <f t="shared" si="21"/>
        <v>0.06</v>
      </c>
      <c r="J55" s="29">
        <f t="shared" si="22"/>
        <v>44194</v>
      </c>
      <c r="K55" s="2">
        <f t="shared" si="23"/>
        <v>30</v>
      </c>
      <c r="L55" s="17">
        <f t="shared" si="24"/>
        <v>30</v>
      </c>
      <c r="M55" s="12">
        <f t="shared" si="9"/>
        <v>1.00696089</v>
      </c>
      <c r="N55" s="12">
        <f t="shared" ca="1" si="10"/>
        <v>1.0092196339999999</v>
      </c>
      <c r="O55" s="17">
        <f t="shared" si="25"/>
        <v>0</v>
      </c>
      <c r="P55" s="14">
        <f t="shared" ca="1" si="69"/>
        <v>9.2196339900000002</v>
      </c>
      <c r="Q55" s="14">
        <f t="shared" si="68"/>
        <v>0</v>
      </c>
      <c r="R55" s="14">
        <f t="shared" si="67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44803</v>
      </c>
      <c r="W55" s="3"/>
      <c r="X55" s="4"/>
      <c r="Y55" s="92"/>
      <c r="Z55" s="93"/>
      <c r="AA55" s="98"/>
      <c r="AB55" s="95"/>
      <c r="AC55" s="98"/>
      <c r="AD55" s="98"/>
      <c r="AE55" s="96"/>
      <c r="AF55" s="98"/>
      <c r="AG55" s="92"/>
      <c r="AH55" s="97"/>
      <c r="AI55" s="9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5">
        <f t="shared" si="18"/>
        <v>44238</v>
      </c>
      <c r="B56" s="15">
        <f t="shared" ca="1" si="34"/>
        <v>1009.528417</v>
      </c>
      <c r="C56" s="14">
        <f t="shared" si="19"/>
        <v>1000</v>
      </c>
      <c r="D56" s="13">
        <f ca="1">IF(A56&lt;$B$1,VLOOKUP(A56,[1]DI!$A$4:$B$15000,2,FALSE),0)</f>
        <v>1.9000000000000006E-2</v>
      </c>
      <c r="E56" s="14">
        <f t="shared" ca="1" si="35"/>
        <v>1.0000746899999999</v>
      </c>
      <c r="F56" s="14">
        <f ca="1">(TRUNC(PRODUCT($E$12:$E55),16))</f>
        <v>1.00231798592107</v>
      </c>
      <c r="G56" s="14">
        <f t="shared" si="36"/>
        <v>1</v>
      </c>
      <c r="H56" s="14">
        <f t="shared" ca="1" si="37"/>
        <v>1.0023179900000001</v>
      </c>
      <c r="I56" s="13">
        <f t="shared" si="21"/>
        <v>0.06</v>
      </c>
      <c r="J56" s="29">
        <f t="shared" si="22"/>
        <v>44194</v>
      </c>
      <c r="K56" s="2">
        <f t="shared" si="23"/>
        <v>31</v>
      </c>
      <c r="L56" s="17">
        <f t="shared" si="24"/>
        <v>31</v>
      </c>
      <c r="M56" s="12">
        <f t="shared" si="9"/>
        <v>1.0071937520000001</v>
      </c>
      <c r="N56" s="12">
        <f t="shared" ca="1" si="10"/>
        <v>1.0095284170000001</v>
      </c>
      <c r="O56" s="17">
        <f t="shared" si="25"/>
        <v>0</v>
      </c>
      <c r="P56" s="14">
        <f t="shared" ca="1" si="69"/>
        <v>9.5284169999999992</v>
      </c>
      <c r="Q56" s="14">
        <f t="shared" si="68"/>
        <v>0</v>
      </c>
      <c r="R56" s="14">
        <f t="shared" si="67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44803</v>
      </c>
      <c r="W56" s="3"/>
      <c r="X56" s="4"/>
      <c r="Y56" s="92"/>
      <c r="Z56" s="93"/>
      <c r="AA56" s="98"/>
      <c r="AB56" s="95"/>
      <c r="AC56" s="98"/>
      <c r="AD56" s="98"/>
      <c r="AE56" s="96"/>
      <c r="AF56" s="98"/>
      <c r="AG56" s="92"/>
      <c r="AH56" s="97"/>
      <c r="AI56" s="9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5">
        <f t="shared" si="18"/>
        <v>44239</v>
      </c>
      <c r="B57" s="15">
        <f t="shared" ca="1" si="34"/>
        <v>1009.8372890000001</v>
      </c>
      <c r="C57" s="14">
        <f t="shared" si="19"/>
        <v>1000</v>
      </c>
      <c r="D57" s="13">
        <f ca="1">IF(A57&lt;$B$1,VLOOKUP(A57,[1]DI!$A$4:$B$15000,2,FALSE),0)</f>
        <v>1.9000000000000006E-2</v>
      </c>
      <c r="E57" s="14">
        <f t="shared" ca="1" si="35"/>
        <v>1.0000746899999999</v>
      </c>
      <c r="F57" s="14">
        <f ca="1">(TRUNC(PRODUCT($E$12:$E56),16))</f>
        <v>1.00239284905144</v>
      </c>
      <c r="G57" s="14">
        <f t="shared" si="36"/>
        <v>1</v>
      </c>
      <c r="H57" s="14">
        <f t="shared" ca="1" si="37"/>
        <v>1.0023928499999999</v>
      </c>
      <c r="I57" s="13">
        <f t="shared" si="21"/>
        <v>0.06</v>
      </c>
      <c r="J57" s="29">
        <f t="shared" si="22"/>
        <v>44194</v>
      </c>
      <c r="K57" s="2">
        <f t="shared" si="23"/>
        <v>32</v>
      </c>
      <c r="L57" s="17">
        <f t="shared" si="24"/>
        <v>32</v>
      </c>
      <c r="M57" s="12">
        <f t="shared" si="9"/>
        <v>1.0074266679999999</v>
      </c>
      <c r="N57" s="12">
        <f t="shared" ca="1" si="10"/>
        <v>1.009837289</v>
      </c>
      <c r="O57" s="17">
        <f t="shared" si="25"/>
        <v>0</v>
      </c>
      <c r="P57" s="14">
        <f t="shared" ca="1" si="69"/>
        <v>9.8372890000000002</v>
      </c>
      <c r="Q57" s="14">
        <f t="shared" si="68"/>
        <v>0</v>
      </c>
      <c r="R57" s="14">
        <f t="shared" si="67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44803</v>
      </c>
      <c r="W57" s="3"/>
      <c r="X57" s="4"/>
      <c r="Y57" s="92"/>
      <c r="Z57" s="93"/>
      <c r="AA57" s="98"/>
      <c r="AB57" s="95"/>
      <c r="AC57" s="98"/>
      <c r="AD57" s="98"/>
      <c r="AE57" s="96"/>
      <c r="AF57" s="98"/>
      <c r="AG57" s="92"/>
      <c r="AH57" s="97"/>
      <c r="AI57" s="9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5">
        <f t="shared" si="18"/>
        <v>44240</v>
      </c>
      <c r="B58" s="15">
        <f t="shared" ca="1" si="34"/>
        <v>1010.14626</v>
      </c>
      <c r="C58" s="14">
        <f t="shared" si="19"/>
        <v>1000</v>
      </c>
      <c r="D58" s="13">
        <f ca="1">IF(A58&lt;$B$1,VLOOKUP(A58,[1]DI!$A$4:$B$15000,2,FALSE),0)</f>
        <v>0</v>
      </c>
      <c r="E58" s="14">
        <f t="shared" ca="1" si="35"/>
        <v>1</v>
      </c>
      <c r="F58" s="14">
        <f ca="1">(TRUNC(PRODUCT($E$12:$E57),16))</f>
        <v>1.0024677177733401</v>
      </c>
      <c r="G58" s="14">
        <f t="shared" si="36"/>
        <v>1</v>
      </c>
      <c r="H58" s="14">
        <f t="shared" ca="1" si="37"/>
        <v>1.0024677200000001</v>
      </c>
      <c r="I58" s="13">
        <f t="shared" si="21"/>
        <v>0.06</v>
      </c>
      <c r="J58" s="29">
        <f t="shared" si="22"/>
        <v>44194</v>
      </c>
      <c r="K58" s="2">
        <f t="shared" si="23"/>
        <v>32</v>
      </c>
      <c r="L58" s="17">
        <f t="shared" si="24"/>
        <v>33</v>
      </c>
      <c r="M58" s="12">
        <f t="shared" si="9"/>
        <v>1.007659638</v>
      </c>
      <c r="N58" s="12">
        <f t="shared" ca="1" si="10"/>
        <v>1.01014626</v>
      </c>
      <c r="O58" s="17">
        <f t="shared" si="25"/>
        <v>0</v>
      </c>
      <c r="P58" s="14">
        <f t="shared" ca="1" si="69"/>
        <v>10.14626</v>
      </c>
      <c r="Q58" s="14">
        <f t="shared" si="68"/>
        <v>0</v>
      </c>
      <c r="R58" s="14">
        <f t="shared" si="67"/>
        <v>0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44803</v>
      </c>
      <c r="W58" s="3"/>
      <c r="X58" s="4"/>
      <c r="Y58" s="92"/>
      <c r="Z58" s="93"/>
      <c r="AA58" s="98"/>
      <c r="AB58" s="95"/>
      <c r="AC58" s="98"/>
      <c r="AD58" s="98"/>
      <c r="AE58" s="96"/>
      <c r="AF58" s="98"/>
      <c r="AG58" s="92"/>
      <c r="AH58" s="97"/>
      <c r="AI58" s="9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5">
        <f t="shared" si="18"/>
        <v>44241</v>
      </c>
      <c r="B59" s="15">
        <f t="shared" ca="1" si="34"/>
        <v>1010.14626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5"/>
        <v>1</v>
      </c>
      <c r="F59" s="14">
        <f ca="1">(TRUNC(PRODUCT($E$12:$E58),16))</f>
        <v>1.0024677177733401</v>
      </c>
      <c r="G59" s="14">
        <f t="shared" si="36"/>
        <v>1</v>
      </c>
      <c r="H59" s="14">
        <f t="shared" ca="1" si="37"/>
        <v>1.0024677200000001</v>
      </c>
      <c r="I59" s="13">
        <f t="shared" si="21"/>
        <v>0.06</v>
      </c>
      <c r="J59" s="29">
        <f t="shared" si="22"/>
        <v>44194</v>
      </c>
      <c r="K59" s="2">
        <f t="shared" si="23"/>
        <v>32</v>
      </c>
      <c r="L59" s="17">
        <f t="shared" si="24"/>
        <v>33</v>
      </c>
      <c r="M59" s="12">
        <f t="shared" si="9"/>
        <v>1.007659638</v>
      </c>
      <c r="N59" s="12">
        <f t="shared" ca="1" si="10"/>
        <v>1.01014626</v>
      </c>
      <c r="O59" s="17">
        <f t="shared" si="25"/>
        <v>0</v>
      </c>
      <c r="P59" s="14">
        <f t="shared" ca="1" si="69"/>
        <v>10.14626</v>
      </c>
      <c r="Q59" s="14">
        <f t="shared" si="68"/>
        <v>0</v>
      </c>
      <c r="R59" s="14">
        <f t="shared" si="67"/>
        <v>0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44803</v>
      </c>
      <c r="W59" s="3"/>
      <c r="X59" s="4"/>
      <c r="Y59" s="92"/>
      <c r="Z59" s="93"/>
      <c r="AA59" s="98"/>
      <c r="AB59" s="95"/>
      <c r="AC59" s="98"/>
      <c r="AD59" s="98"/>
      <c r="AE59" s="96"/>
      <c r="AF59" s="98"/>
      <c r="AG59" s="92"/>
      <c r="AH59" s="97"/>
      <c r="AI59" s="9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5">
        <f t="shared" si="18"/>
        <v>44242</v>
      </c>
      <c r="B60" s="15">
        <f t="shared" ca="1" si="34"/>
        <v>1010.14626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5"/>
        <v>1</v>
      </c>
      <c r="F60" s="14">
        <f ca="1">(TRUNC(PRODUCT($E$12:$E59),16))</f>
        <v>1.0024677177733401</v>
      </c>
      <c r="G60" s="14">
        <f t="shared" si="36"/>
        <v>1</v>
      </c>
      <c r="H60" s="14">
        <f t="shared" ca="1" si="37"/>
        <v>1.0024677200000001</v>
      </c>
      <c r="I60" s="13">
        <f t="shared" si="21"/>
        <v>0.06</v>
      </c>
      <c r="J60" s="29">
        <f t="shared" si="22"/>
        <v>44194</v>
      </c>
      <c r="K60" s="2">
        <f t="shared" si="23"/>
        <v>32</v>
      </c>
      <c r="L60" s="17">
        <f t="shared" si="24"/>
        <v>33</v>
      </c>
      <c r="M60" s="12">
        <f t="shared" si="9"/>
        <v>1.007659638</v>
      </c>
      <c r="N60" s="12">
        <f t="shared" ca="1" si="10"/>
        <v>1.01014626</v>
      </c>
      <c r="O60" s="17">
        <f t="shared" si="25"/>
        <v>0</v>
      </c>
      <c r="P60" s="14">
        <f t="shared" ca="1" si="69"/>
        <v>10.14626</v>
      </c>
      <c r="Q60" s="14">
        <f t="shared" si="68"/>
        <v>0</v>
      </c>
      <c r="R60" s="14">
        <f t="shared" si="67"/>
        <v>0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44803</v>
      </c>
      <c r="W60" s="3"/>
      <c r="X60" s="4"/>
      <c r="Y60" s="92"/>
      <c r="Z60" s="93"/>
      <c r="AA60" s="98"/>
      <c r="AB60" s="95"/>
      <c r="AC60" s="98"/>
      <c r="AD60" s="98"/>
      <c r="AE60" s="96"/>
      <c r="AF60" s="98"/>
      <c r="AG60" s="92"/>
      <c r="AH60" s="97"/>
      <c r="AI60" s="9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5">
        <f t="shared" si="18"/>
        <v>44243</v>
      </c>
      <c r="B61" s="15">
        <f t="shared" ca="1" si="34"/>
        <v>1010.14626</v>
      </c>
      <c r="C61" s="14">
        <f t="shared" si="19"/>
        <v>1000</v>
      </c>
      <c r="D61" s="13">
        <f ca="1">IF(A61&lt;$B$1,VLOOKUP(A61,[1]DI!$A$4:$B$15000,2,FALSE),0)</f>
        <v>0</v>
      </c>
      <c r="E61" s="14">
        <f t="shared" ca="1" si="35"/>
        <v>1</v>
      </c>
      <c r="F61" s="14">
        <f ca="1">(TRUNC(PRODUCT($E$12:$E60),16))</f>
        <v>1.0024677177733401</v>
      </c>
      <c r="G61" s="14">
        <f t="shared" si="36"/>
        <v>1</v>
      </c>
      <c r="H61" s="14">
        <f t="shared" ca="1" si="37"/>
        <v>1.0024677200000001</v>
      </c>
      <c r="I61" s="13">
        <f t="shared" si="21"/>
        <v>0.06</v>
      </c>
      <c r="J61" s="29">
        <f t="shared" si="22"/>
        <v>44194</v>
      </c>
      <c r="K61" s="2">
        <f t="shared" si="23"/>
        <v>32</v>
      </c>
      <c r="L61" s="17">
        <f t="shared" si="24"/>
        <v>33</v>
      </c>
      <c r="M61" s="12">
        <f t="shared" si="9"/>
        <v>1.007659638</v>
      </c>
      <c r="N61" s="12">
        <f t="shared" ca="1" si="10"/>
        <v>1.01014626</v>
      </c>
      <c r="O61" s="17">
        <f t="shared" si="25"/>
        <v>0</v>
      </c>
      <c r="P61" s="14">
        <f t="shared" ca="1" si="69"/>
        <v>10.14626</v>
      </c>
      <c r="Q61" s="14">
        <f t="shared" si="68"/>
        <v>0</v>
      </c>
      <c r="R61" s="14">
        <f t="shared" si="67"/>
        <v>0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44803</v>
      </c>
      <c r="W61" s="3"/>
      <c r="X61" s="4"/>
      <c r="Y61" s="92"/>
      <c r="Z61" s="93"/>
      <c r="AA61" s="94"/>
      <c r="AB61" s="95"/>
      <c r="AC61" s="98"/>
      <c r="AD61" s="98"/>
      <c r="AE61" s="96"/>
      <c r="AF61" s="98"/>
      <c r="AG61" s="92"/>
      <c r="AH61" s="97"/>
      <c r="AI61" s="9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5">
        <f t="shared" si="18"/>
        <v>44244</v>
      </c>
      <c r="B62" s="15">
        <f t="shared" ca="1" si="34"/>
        <v>1010.14626</v>
      </c>
      <c r="C62" s="14">
        <f t="shared" si="19"/>
        <v>1000</v>
      </c>
      <c r="D62" s="13">
        <f ca="1">IF(A62&lt;$B$1,VLOOKUP(A62,[1]DI!$A$4:$B$15000,2,FALSE),0)</f>
        <v>1.9000000000000006E-2</v>
      </c>
      <c r="E62" s="14">
        <f t="shared" ca="1" si="35"/>
        <v>1.0000746899999999</v>
      </c>
      <c r="F62" s="14">
        <f ca="1">(TRUNC(PRODUCT($E$12:$E61),16))</f>
        <v>1.0024677177733401</v>
      </c>
      <c r="G62" s="14">
        <f t="shared" si="36"/>
        <v>1</v>
      </c>
      <c r="H62" s="14">
        <f t="shared" ca="1" si="37"/>
        <v>1.0024677200000001</v>
      </c>
      <c r="I62" s="13">
        <f t="shared" si="21"/>
        <v>0.06</v>
      </c>
      <c r="J62" s="29">
        <f t="shared" si="22"/>
        <v>44194</v>
      </c>
      <c r="K62" s="2">
        <f t="shared" si="23"/>
        <v>33</v>
      </c>
      <c r="L62" s="17">
        <f t="shared" si="24"/>
        <v>33</v>
      </c>
      <c r="M62" s="12">
        <f t="shared" si="9"/>
        <v>1.007659638</v>
      </c>
      <c r="N62" s="12">
        <f t="shared" ca="1" si="10"/>
        <v>1.01014626</v>
      </c>
      <c r="O62" s="17">
        <f t="shared" si="25"/>
        <v>0</v>
      </c>
      <c r="P62" s="14">
        <f t="shared" ca="1" si="69"/>
        <v>10.14626</v>
      </c>
      <c r="Q62" s="14">
        <f t="shared" si="68"/>
        <v>0</v>
      </c>
      <c r="R62" s="14">
        <f t="shared" si="67"/>
        <v>0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44803</v>
      </c>
      <c r="W62" s="3"/>
      <c r="X62" s="4"/>
      <c r="Y62" s="92"/>
      <c r="Z62" s="93"/>
      <c r="AA62" s="94"/>
      <c r="AB62" s="95"/>
      <c r="AC62" s="98"/>
      <c r="AD62" s="98"/>
      <c r="AE62" s="96"/>
      <c r="AF62" s="98"/>
      <c r="AG62" s="92"/>
      <c r="AH62" s="97"/>
      <c r="AI62" s="9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5">
        <f t="shared" si="18"/>
        <v>44245</v>
      </c>
      <c r="B63" s="15">
        <f t="shared" ca="1" si="34"/>
        <v>1010.45531999</v>
      </c>
      <c r="C63" s="14">
        <f t="shared" si="19"/>
        <v>1000</v>
      </c>
      <c r="D63" s="13">
        <f ca="1">IF(A63&lt;$B$1,VLOOKUP(A63,[1]DI!$A$4:$B$15000,2,FALSE),0)</f>
        <v>1.9000000000000006E-2</v>
      </c>
      <c r="E63" s="14">
        <f t="shared" ca="1" si="35"/>
        <v>1.0000746899999999</v>
      </c>
      <c r="F63" s="14">
        <f ca="1">(TRUNC(PRODUCT($E$12:$E62),16))</f>
        <v>1.00254259208718</v>
      </c>
      <c r="G63" s="14">
        <f t="shared" si="36"/>
        <v>1</v>
      </c>
      <c r="H63" s="14">
        <f t="shared" ca="1" si="37"/>
        <v>1.00254259</v>
      </c>
      <c r="I63" s="13">
        <f t="shared" si="21"/>
        <v>0.06</v>
      </c>
      <c r="J63" s="29">
        <f t="shared" si="22"/>
        <v>44194</v>
      </c>
      <c r="K63" s="2">
        <f t="shared" si="23"/>
        <v>34</v>
      </c>
      <c r="L63" s="17">
        <f t="shared" si="24"/>
        <v>34</v>
      </c>
      <c r="M63" s="12">
        <f t="shared" si="9"/>
        <v>1.0078926619999999</v>
      </c>
      <c r="N63" s="12">
        <f t="shared" ca="1" si="10"/>
        <v>1.0104553199999999</v>
      </c>
      <c r="O63" s="17">
        <f t="shared" si="25"/>
        <v>0</v>
      </c>
      <c r="P63" s="14">
        <f t="shared" ca="1" si="69"/>
        <v>10.45531999</v>
      </c>
      <c r="Q63" s="14">
        <f t="shared" si="68"/>
        <v>0</v>
      </c>
      <c r="R63" s="14">
        <f t="shared" si="67"/>
        <v>0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44803</v>
      </c>
      <c r="W63" s="3"/>
      <c r="X63" s="4"/>
      <c r="Y63" s="92"/>
      <c r="Z63" s="93"/>
      <c r="AA63" s="94"/>
      <c r="AB63" s="95"/>
      <c r="AC63" s="98"/>
      <c r="AD63" s="98"/>
      <c r="AE63" s="96"/>
      <c r="AF63" s="98"/>
      <c r="AG63" s="92"/>
      <c r="AH63" s="97"/>
      <c r="AI63" s="9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5">
        <f t="shared" si="18"/>
        <v>44246</v>
      </c>
      <c r="B64" s="15">
        <f t="shared" ca="1" si="34"/>
        <v>1010.7644790000001</v>
      </c>
      <c r="C64" s="14">
        <f t="shared" si="19"/>
        <v>1000</v>
      </c>
      <c r="D64" s="13">
        <f ca="1">IF(A64&lt;$B$1,VLOOKUP(A64,[1]DI!$A$4:$B$15000,2,FALSE),0)</f>
        <v>1.9000000000000006E-2</v>
      </c>
      <c r="E64" s="14">
        <f t="shared" ca="1" si="35"/>
        <v>1.0000746899999999</v>
      </c>
      <c r="F64" s="14">
        <f ca="1">(TRUNC(PRODUCT($E$12:$E63),16))</f>
        <v>1.00261747199338</v>
      </c>
      <c r="G64" s="14">
        <f t="shared" si="36"/>
        <v>1</v>
      </c>
      <c r="H64" s="14">
        <f t="shared" ca="1" si="37"/>
        <v>1.0026174699999999</v>
      </c>
      <c r="I64" s="13">
        <f t="shared" si="21"/>
        <v>0.06</v>
      </c>
      <c r="J64" s="29">
        <f t="shared" si="22"/>
        <v>44194</v>
      </c>
      <c r="K64" s="2">
        <f t="shared" si="23"/>
        <v>35</v>
      </c>
      <c r="L64" s="17">
        <f t="shared" si="24"/>
        <v>35</v>
      </c>
      <c r="M64" s="12">
        <f t="shared" si="9"/>
        <v>1.0081257400000001</v>
      </c>
      <c r="N64" s="12">
        <f t="shared" ca="1" si="10"/>
        <v>1.0107644790000001</v>
      </c>
      <c r="O64" s="17">
        <f t="shared" si="25"/>
        <v>0</v>
      </c>
      <c r="P64" s="14">
        <f t="shared" ca="1" si="69"/>
        <v>10.764479</v>
      </c>
      <c r="Q64" s="14">
        <f t="shared" si="68"/>
        <v>0</v>
      </c>
      <c r="R64" s="14">
        <f t="shared" si="67"/>
        <v>0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44803</v>
      </c>
      <c r="W64" s="3"/>
      <c r="X64" s="4"/>
      <c r="Y64" s="92"/>
      <c r="Z64" s="93"/>
      <c r="AA64" s="94"/>
      <c r="AB64" s="95"/>
      <c r="AC64" s="98"/>
      <c r="AD64" s="98"/>
      <c r="AE64" s="96"/>
      <c r="AF64" s="98"/>
      <c r="AG64" s="92"/>
      <c r="AH64" s="97"/>
      <c r="AI64" s="9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5">
        <f t="shared" si="18"/>
        <v>44247</v>
      </c>
      <c r="B65" s="15">
        <f t="shared" ca="1" si="34"/>
        <v>1011.0737370000001</v>
      </c>
      <c r="C65" s="14">
        <f t="shared" si="19"/>
        <v>1000</v>
      </c>
      <c r="D65" s="13">
        <f ca="1">IF(A65&lt;$B$1,VLOOKUP(A65,[1]DI!$A$4:$B$15000,2,FALSE),0)</f>
        <v>0</v>
      </c>
      <c r="E65" s="14">
        <f t="shared" ca="1" si="35"/>
        <v>1</v>
      </c>
      <c r="F65" s="14">
        <f ca="1">(TRUNC(PRODUCT($E$12:$E64),16))</f>
        <v>1.0026923574923701</v>
      </c>
      <c r="G65" s="14">
        <f t="shared" si="36"/>
        <v>1</v>
      </c>
      <c r="H65" s="14">
        <f t="shared" ca="1" si="37"/>
        <v>1.0026923599999999</v>
      </c>
      <c r="I65" s="13">
        <f t="shared" si="21"/>
        <v>0.06</v>
      </c>
      <c r="J65" s="29">
        <f t="shared" si="22"/>
        <v>44194</v>
      </c>
      <c r="K65" s="2">
        <f t="shared" si="23"/>
        <v>35</v>
      </c>
      <c r="L65" s="17">
        <f t="shared" si="24"/>
        <v>36</v>
      </c>
      <c r="M65" s="12">
        <f t="shared" si="9"/>
        <v>1.0083588720000001</v>
      </c>
      <c r="N65" s="12">
        <f t="shared" ca="1" si="10"/>
        <v>1.011073737</v>
      </c>
      <c r="O65" s="17">
        <f t="shared" si="25"/>
        <v>0</v>
      </c>
      <c r="P65" s="14">
        <f t="shared" ca="1" si="69"/>
        <v>11.073736999999999</v>
      </c>
      <c r="Q65" s="14">
        <f t="shared" si="68"/>
        <v>0</v>
      </c>
      <c r="R65" s="14">
        <f t="shared" si="67"/>
        <v>0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44803</v>
      </c>
      <c r="W65" s="3"/>
      <c r="X65" s="4"/>
      <c r="Y65" s="92"/>
      <c r="Z65" s="93"/>
      <c r="AA65" s="94"/>
      <c r="AB65" s="95"/>
      <c r="AC65" s="98"/>
      <c r="AD65" s="98"/>
      <c r="AE65" s="96"/>
      <c r="AF65" s="98"/>
      <c r="AG65" s="92"/>
      <c r="AH65" s="97"/>
      <c r="AI65" s="9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5">
        <f t="shared" si="18"/>
        <v>44248</v>
      </c>
      <c r="B66" s="15">
        <f t="shared" ca="1" si="34"/>
        <v>1011.0737370000001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5"/>
        <v>1</v>
      </c>
      <c r="F66" s="14">
        <f ca="1">(TRUNC(PRODUCT($E$12:$E65),16))</f>
        <v>1.0026923574923701</v>
      </c>
      <c r="G66" s="14">
        <f t="shared" si="36"/>
        <v>1</v>
      </c>
      <c r="H66" s="14">
        <f t="shared" ca="1" si="37"/>
        <v>1.0026923599999999</v>
      </c>
      <c r="I66" s="13">
        <f t="shared" si="21"/>
        <v>0.06</v>
      </c>
      <c r="J66" s="29">
        <f t="shared" si="22"/>
        <v>44194</v>
      </c>
      <c r="K66" s="2">
        <f t="shared" si="23"/>
        <v>35</v>
      </c>
      <c r="L66" s="17">
        <f t="shared" si="24"/>
        <v>36</v>
      </c>
      <c r="M66" s="12">
        <f t="shared" si="9"/>
        <v>1.0083588720000001</v>
      </c>
      <c r="N66" s="12">
        <f t="shared" ca="1" si="10"/>
        <v>1.011073737</v>
      </c>
      <c r="O66" s="17">
        <f t="shared" si="25"/>
        <v>0</v>
      </c>
      <c r="P66" s="14">
        <f t="shared" ca="1" si="69"/>
        <v>11.073736999999999</v>
      </c>
      <c r="Q66" s="14">
        <f t="shared" si="68"/>
        <v>0</v>
      </c>
      <c r="R66" s="14">
        <f t="shared" si="67"/>
        <v>0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44803</v>
      </c>
      <c r="W66" s="3"/>
      <c r="X66" s="4"/>
      <c r="Y66" s="92"/>
      <c r="Z66" s="93"/>
      <c r="AA66" s="94"/>
      <c r="AB66" s="95"/>
      <c r="AC66" s="98"/>
      <c r="AD66" s="98"/>
      <c r="AE66" s="96"/>
      <c r="AF66" s="98"/>
      <c r="AG66" s="92"/>
      <c r="AH66" s="97"/>
      <c r="AI66" s="9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5">
        <f t="shared" si="18"/>
        <v>44249</v>
      </c>
      <c r="B67" s="15">
        <f t="shared" ca="1" si="34"/>
        <v>1011.0737370000001</v>
      </c>
      <c r="C67" s="14">
        <f t="shared" si="19"/>
        <v>1000</v>
      </c>
      <c r="D67" s="13">
        <f ca="1">IF(A67&lt;$B$1,VLOOKUP(A67,[1]DI!$A$4:$B$15000,2,FALSE),0)</f>
        <v>1.9000000000000006E-2</v>
      </c>
      <c r="E67" s="14">
        <f t="shared" ca="1" si="35"/>
        <v>1.0000746899999999</v>
      </c>
      <c r="F67" s="14">
        <f ca="1">(TRUNC(PRODUCT($E$12:$E66),16))</f>
        <v>1.0026923574923701</v>
      </c>
      <c r="G67" s="14">
        <f t="shared" si="36"/>
        <v>1</v>
      </c>
      <c r="H67" s="14">
        <f t="shared" ca="1" si="37"/>
        <v>1.0026923599999999</v>
      </c>
      <c r="I67" s="13">
        <f t="shared" si="21"/>
        <v>0.06</v>
      </c>
      <c r="J67" s="29">
        <f t="shared" si="22"/>
        <v>44194</v>
      </c>
      <c r="K67" s="2">
        <f t="shared" si="23"/>
        <v>36</v>
      </c>
      <c r="L67" s="17">
        <f t="shared" si="24"/>
        <v>36</v>
      </c>
      <c r="M67" s="12">
        <f t="shared" si="9"/>
        <v>1.0083588720000001</v>
      </c>
      <c r="N67" s="12">
        <f t="shared" ca="1" si="10"/>
        <v>1.011073737</v>
      </c>
      <c r="O67" s="17">
        <f t="shared" si="25"/>
        <v>0</v>
      </c>
      <c r="P67" s="14">
        <f t="shared" ca="1" si="69"/>
        <v>11.073736999999999</v>
      </c>
      <c r="Q67" s="14">
        <f t="shared" si="68"/>
        <v>0</v>
      </c>
      <c r="R67" s="14">
        <f t="shared" si="67"/>
        <v>0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44803</v>
      </c>
      <c r="W67" s="3"/>
      <c r="X67" s="4"/>
      <c r="Y67" s="92"/>
      <c r="Z67" s="93"/>
      <c r="AA67" s="94"/>
      <c r="AB67" s="95"/>
      <c r="AC67" s="98"/>
      <c r="AD67" s="98"/>
      <c r="AE67" s="96"/>
      <c r="AF67" s="98"/>
      <c r="AG67" s="92"/>
      <c r="AH67" s="97"/>
      <c r="AI67" s="9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5">
        <f t="shared" si="18"/>
        <v>44250</v>
      </c>
      <c r="B68" s="15">
        <f t="shared" ca="1" si="34"/>
        <v>1011.38308299</v>
      </c>
      <c r="C68" s="14">
        <f t="shared" si="19"/>
        <v>1000</v>
      </c>
      <c r="D68" s="13">
        <f ca="1">IF(A68&lt;$B$1,VLOOKUP(A68,[1]DI!$A$4:$B$15000,2,FALSE),0)</f>
        <v>1.9000000000000006E-2</v>
      </c>
      <c r="E68" s="14">
        <f t="shared" ca="1" si="35"/>
        <v>1.0000746899999999</v>
      </c>
      <c r="F68" s="14">
        <f ca="1">(TRUNC(PRODUCT($E$12:$E67),16))</f>
        <v>1.00276724858455</v>
      </c>
      <c r="G68" s="14">
        <f t="shared" si="36"/>
        <v>1</v>
      </c>
      <c r="H68" s="14">
        <f t="shared" ca="1" si="37"/>
        <v>1.00276725</v>
      </c>
      <c r="I68" s="13">
        <f t="shared" si="21"/>
        <v>0.06</v>
      </c>
      <c r="J68" s="29">
        <f t="shared" si="22"/>
        <v>44194</v>
      </c>
      <c r="K68" s="2">
        <f t="shared" si="23"/>
        <v>37</v>
      </c>
      <c r="L68" s="17">
        <f t="shared" si="24"/>
        <v>37</v>
      </c>
      <c r="M68" s="12">
        <f t="shared" si="9"/>
        <v>1.008592057</v>
      </c>
      <c r="N68" s="12">
        <f t="shared" ca="1" si="10"/>
        <v>1.0113830829999999</v>
      </c>
      <c r="O68" s="17">
        <f t="shared" si="25"/>
        <v>0</v>
      </c>
      <c r="P68" s="14">
        <f t="shared" ca="1" si="69"/>
        <v>11.38308299</v>
      </c>
      <c r="Q68" s="14">
        <f t="shared" si="68"/>
        <v>0</v>
      </c>
      <c r="R68" s="14">
        <f t="shared" si="67"/>
        <v>0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44803</v>
      </c>
      <c r="W68" s="3"/>
      <c r="X68" s="4"/>
      <c r="Y68" s="92"/>
      <c r="Z68" s="93"/>
      <c r="AA68" s="94"/>
      <c r="AB68" s="95"/>
      <c r="AC68" s="98"/>
      <c r="AD68" s="98"/>
      <c r="AE68" s="96"/>
      <c r="AF68" s="98"/>
      <c r="AG68" s="92"/>
      <c r="AH68" s="97"/>
      <c r="AI68" s="9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5">
        <f t="shared" si="18"/>
        <v>44251</v>
      </c>
      <c r="B69" s="15">
        <f t="shared" ca="1" si="34"/>
        <v>1011.69252999</v>
      </c>
      <c r="C69" s="14">
        <f t="shared" si="19"/>
        <v>1000</v>
      </c>
      <c r="D69" s="13">
        <f ca="1">IF(A69&lt;$B$1,VLOOKUP(A69,[1]DI!$A$4:$B$15000,2,FALSE),0)</f>
        <v>1.9000000000000006E-2</v>
      </c>
      <c r="E69" s="14">
        <f t="shared" ca="1" si="35"/>
        <v>1.0000746899999999</v>
      </c>
      <c r="F69" s="14">
        <f ca="1">(TRUNC(PRODUCT($E$12:$E68),16))</f>
        <v>1.00284214527034</v>
      </c>
      <c r="G69" s="14">
        <f t="shared" si="36"/>
        <v>1</v>
      </c>
      <c r="H69" s="14">
        <f t="shared" ca="1" si="37"/>
        <v>1.00284215</v>
      </c>
      <c r="I69" s="13">
        <f t="shared" si="21"/>
        <v>0.06</v>
      </c>
      <c r="J69" s="29">
        <f t="shared" si="22"/>
        <v>44194</v>
      </c>
      <c r="K69" s="2">
        <f t="shared" si="23"/>
        <v>38</v>
      </c>
      <c r="L69" s="17">
        <f t="shared" si="24"/>
        <v>38</v>
      </c>
      <c r="M69" s="12">
        <f t="shared" si="9"/>
        <v>1.008825297</v>
      </c>
      <c r="N69" s="12">
        <f t="shared" ca="1" si="10"/>
        <v>1.0116925299999999</v>
      </c>
      <c r="O69" s="17">
        <f t="shared" si="25"/>
        <v>0</v>
      </c>
      <c r="P69" s="14">
        <f t="shared" ca="1" si="69"/>
        <v>11.692529990000001</v>
      </c>
      <c r="Q69" s="14">
        <f t="shared" si="68"/>
        <v>0</v>
      </c>
      <c r="R69" s="14">
        <f t="shared" si="67"/>
        <v>0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44803</v>
      </c>
      <c r="W69" s="3"/>
      <c r="X69" s="4"/>
      <c r="Y69" s="92"/>
      <c r="Z69" s="93"/>
      <c r="AA69" s="94"/>
      <c r="AB69" s="95"/>
      <c r="AC69" s="98"/>
      <c r="AD69" s="98"/>
      <c r="AE69" s="96"/>
      <c r="AF69" s="98"/>
      <c r="AG69" s="92"/>
      <c r="AH69" s="97"/>
      <c r="AI69" s="9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5">
        <f t="shared" si="18"/>
        <v>44252</v>
      </c>
      <c r="B70" s="15">
        <f t="shared" ca="1" si="34"/>
        <v>1012.002064</v>
      </c>
      <c r="C70" s="14">
        <f t="shared" si="19"/>
        <v>1000</v>
      </c>
      <c r="D70" s="13">
        <f ca="1">IF(A70&lt;$B$1,VLOOKUP(A70,[1]DI!$A$4:$B$15000,2,FALSE),0)</f>
        <v>1.9000000000000006E-2</v>
      </c>
      <c r="E70" s="14">
        <f t="shared" ca="1" si="35"/>
        <v>1.0000746899999999</v>
      </c>
      <c r="F70" s="14">
        <f ca="1">(TRUNC(PRODUCT($E$12:$E69),16))</f>
        <v>1.0029170475501701</v>
      </c>
      <c r="G70" s="14">
        <f t="shared" si="36"/>
        <v>1</v>
      </c>
      <c r="H70" s="14">
        <f t="shared" ca="1" si="37"/>
        <v>1.00291705</v>
      </c>
      <c r="I70" s="13">
        <f t="shared" si="21"/>
        <v>0.06</v>
      </c>
      <c r="J70" s="29">
        <f t="shared" si="22"/>
        <v>44194</v>
      </c>
      <c r="K70" s="2">
        <f t="shared" si="23"/>
        <v>39</v>
      </c>
      <c r="L70" s="17">
        <f t="shared" si="24"/>
        <v>39</v>
      </c>
      <c r="M70" s="12">
        <f t="shared" si="9"/>
        <v>1.00905859</v>
      </c>
      <c r="N70" s="12">
        <f t="shared" ca="1" si="10"/>
        <v>1.012002064</v>
      </c>
      <c r="O70" s="17">
        <f t="shared" si="25"/>
        <v>0</v>
      </c>
      <c r="P70" s="14">
        <f t="shared" ca="1" si="69"/>
        <v>12.002064000000001</v>
      </c>
      <c r="Q70" s="14">
        <f t="shared" si="68"/>
        <v>0</v>
      </c>
      <c r="R70" s="14">
        <f t="shared" si="67"/>
        <v>0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44803</v>
      </c>
      <c r="W70" s="3"/>
      <c r="X70" s="4"/>
      <c r="Y70" s="92"/>
      <c r="Z70" s="93"/>
      <c r="AA70" s="94"/>
      <c r="AB70" s="95"/>
      <c r="AC70" s="98"/>
      <c r="AD70" s="98"/>
      <c r="AE70" s="96"/>
      <c r="AF70" s="98"/>
      <c r="AG70" s="92"/>
      <c r="AH70" s="97"/>
      <c r="AI70" s="9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5">
        <f t="shared" si="18"/>
        <v>44253</v>
      </c>
      <c r="B71" s="15">
        <f t="shared" ca="1" si="34"/>
        <v>1012.311699</v>
      </c>
      <c r="C71" s="14">
        <f t="shared" si="19"/>
        <v>1000</v>
      </c>
      <c r="D71" s="13">
        <f ca="1">IF(A71&lt;$B$1,VLOOKUP(A71,[1]DI!$A$4:$B$15000,2,FALSE),0)</f>
        <v>1.9000000000000006E-2</v>
      </c>
      <c r="E71" s="14">
        <f t="shared" ca="1" si="35"/>
        <v>1.0000746899999999</v>
      </c>
      <c r="F71" s="14">
        <f ca="1">(TRUNC(PRODUCT($E$12:$E70),16))</f>
        <v>1.00299195542445</v>
      </c>
      <c r="G71" s="14">
        <f t="shared" si="36"/>
        <v>1</v>
      </c>
      <c r="H71" s="14">
        <f t="shared" ca="1" si="37"/>
        <v>1.0029919599999999</v>
      </c>
      <c r="I71" s="13">
        <f t="shared" si="21"/>
        <v>0.06</v>
      </c>
      <c r="J71" s="29">
        <f t="shared" si="22"/>
        <v>44194</v>
      </c>
      <c r="K71" s="2">
        <f t="shared" si="23"/>
        <v>40</v>
      </c>
      <c r="L71" s="17">
        <f t="shared" si="24"/>
        <v>40</v>
      </c>
      <c r="M71" s="12">
        <f t="shared" si="9"/>
        <v>1.0092919380000001</v>
      </c>
      <c r="N71" s="12">
        <f t="shared" ca="1" si="10"/>
        <v>1.0123116990000001</v>
      </c>
      <c r="O71" s="17">
        <f t="shared" si="25"/>
        <v>0</v>
      </c>
      <c r="P71" s="14">
        <f t="shared" ca="1" si="69"/>
        <v>12.311699000000001</v>
      </c>
      <c r="Q71" s="14">
        <f t="shared" si="68"/>
        <v>0</v>
      </c>
      <c r="R71" s="14">
        <f t="shared" si="67"/>
        <v>0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44803</v>
      </c>
      <c r="W71" s="3"/>
      <c r="X71" s="4"/>
      <c r="Y71" s="92"/>
      <c r="Z71" s="93"/>
      <c r="AA71" s="94"/>
      <c r="AB71" s="95"/>
      <c r="AC71" s="94"/>
      <c r="AD71" s="99"/>
      <c r="AE71" s="100"/>
      <c r="AF71" s="94"/>
      <c r="AG71" s="92"/>
      <c r="AH71" s="97"/>
      <c r="AI71" s="10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5">
        <f t="shared" si="18"/>
        <v>44254</v>
      </c>
      <c r="B72" s="15">
        <f t="shared" ca="1" si="34"/>
        <v>1012.6214220000001</v>
      </c>
      <c r="C72" s="14">
        <f t="shared" si="19"/>
        <v>1000</v>
      </c>
      <c r="D72" s="13">
        <f ca="1">IF(A72&lt;$B$1,VLOOKUP(A72,[1]DI!$A$4:$B$15000,2,FALSE),0)</f>
        <v>0</v>
      </c>
      <c r="E72" s="14">
        <f t="shared" ca="1" si="35"/>
        <v>1</v>
      </c>
      <c r="F72" s="14">
        <f ca="1">(TRUNC(PRODUCT($E$12:$E71),16))</f>
        <v>1.00306686889361</v>
      </c>
      <c r="G72" s="14">
        <f t="shared" si="36"/>
        <v>1</v>
      </c>
      <c r="H72" s="14">
        <f t="shared" ca="1" si="37"/>
        <v>1.0030668700000001</v>
      </c>
      <c r="I72" s="13">
        <f t="shared" si="21"/>
        <v>0.06</v>
      </c>
      <c r="J72" s="29">
        <f t="shared" si="22"/>
        <v>44194</v>
      </c>
      <c r="K72" s="2">
        <f t="shared" si="23"/>
        <v>40</v>
      </c>
      <c r="L72" s="17">
        <f t="shared" si="24"/>
        <v>41</v>
      </c>
      <c r="M72" s="12">
        <f t="shared" si="9"/>
        <v>1.0095253390000001</v>
      </c>
      <c r="N72" s="12">
        <f t="shared" ca="1" si="10"/>
        <v>1.012621422</v>
      </c>
      <c r="O72" s="17">
        <f t="shared" si="25"/>
        <v>0</v>
      </c>
      <c r="P72" s="14">
        <f t="shared" ca="1" si="69"/>
        <v>12.621422000000001</v>
      </c>
      <c r="Q72" s="14">
        <f t="shared" si="68"/>
        <v>0</v>
      </c>
      <c r="R72" s="14">
        <f t="shared" si="67"/>
        <v>0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44803</v>
      </c>
      <c r="W72" s="3"/>
      <c r="X72" s="4"/>
      <c r="Y72" s="92"/>
      <c r="Z72" s="93"/>
      <c r="AA72" s="94"/>
      <c r="AB72" s="95"/>
      <c r="AC72" s="94"/>
      <c r="AD72" s="99"/>
      <c r="AE72" s="100"/>
      <c r="AF72" s="94"/>
      <c r="AG72" s="92"/>
      <c r="AH72" s="97"/>
      <c r="AI72" s="10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5">
        <f t="shared" si="18"/>
        <v>44255</v>
      </c>
      <c r="B73" s="15">
        <f t="shared" ca="1" si="34"/>
        <v>1012.6214220000001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5"/>
        <v>1</v>
      </c>
      <c r="F73" s="14">
        <f ca="1">(TRUNC(PRODUCT($E$12:$E72),16))</f>
        <v>1.00306686889361</v>
      </c>
      <c r="G73" s="14">
        <f t="shared" si="36"/>
        <v>1</v>
      </c>
      <c r="H73" s="14">
        <f t="shared" ca="1" si="37"/>
        <v>1.0030668700000001</v>
      </c>
      <c r="I73" s="13">
        <f t="shared" si="21"/>
        <v>0.06</v>
      </c>
      <c r="J73" s="29">
        <f t="shared" si="22"/>
        <v>44194</v>
      </c>
      <c r="K73" s="2">
        <f t="shared" si="23"/>
        <v>40</v>
      </c>
      <c r="L73" s="17">
        <f t="shared" si="24"/>
        <v>41</v>
      </c>
      <c r="M73" s="12">
        <f t="shared" si="9"/>
        <v>1.0095253390000001</v>
      </c>
      <c r="N73" s="12">
        <f t="shared" ca="1" si="10"/>
        <v>1.012621422</v>
      </c>
      <c r="O73" s="17">
        <f t="shared" si="25"/>
        <v>0</v>
      </c>
      <c r="P73" s="14">
        <f t="shared" ca="1" si="69"/>
        <v>12.621422000000001</v>
      </c>
      <c r="Q73" s="14">
        <f t="shared" si="68"/>
        <v>0</v>
      </c>
      <c r="R73" s="14">
        <f t="shared" si="67"/>
        <v>0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44803</v>
      </c>
      <c r="W73" s="3"/>
      <c r="X73" s="4"/>
      <c r="Y73" s="92"/>
      <c r="Z73" s="93"/>
      <c r="AA73" s="94"/>
      <c r="AB73" s="95"/>
      <c r="AC73" s="94"/>
      <c r="AD73" s="99"/>
      <c r="AE73" s="100"/>
      <c r="AF73" s="94"/>
      <c r="AG73" s="92"/>
      <c r="AH73" s="97"/>
      <c r="AI73" s="10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5">
        <f t="shared" si="18"/>
        <v>44256</v>
      </c>
      <c r="B74" s="15">
        <f t="shared" ca="1" si="34"/>
        <v>1012.6214220000001</v>
      </c>
      <c r="C74" s="14">
        <f t="shared" si="19"/>
        <v>1000</v>
      </c>
      <c r="D74" s="13">
        <f ca="1">IF(A74&lt;$B$1,VLOOKUP(A74,[1]DI!$A$4:$B$15000,2,FALSE),0)</f>
        <v>1.9000000000000006E-2</v>
      </c>
      <c r="E74" s="14">
        <f t="shared" ca="1" si="35"/>
        <v>1.0000746899999999</v>
      </c>
      <c r="F74" s="14">
        <f ca="1">(TRUNC(PRODUCT($E$12:$E73),16))</f>
        <v>1.00306686889361</v>
      </c>
      <c r="G74" s="14">
        <f t="shared" si="36"/>
        <v>1</v>
      </c>
      <c r="H74" s="14">
        <f t="shared" ca="1" si="37"/>
        <v>1.0030668700000001</v>
      </c>
      <c r="I74" s="13">
        <f t="shared" si="21"/>
        <v>0.06</v>
      </c>
      <c r="J74" s="29">
        <f t="shared" si="22"/>
        <v>44194</v>
      </c>
      <c r="K74" s="2">
        <f t="shared" si="23"/>
        <v>41</v>
      </c>
      <c r="L74" s="17">
        <f t="shared" si="24"/>
        <v>41</v>
      </c>
      <c r="M74" s="12">
        <f t="shared" si="9"/>
        <v>1.0095253390000001</v>
      </c>
      <c r="N74" s="12">
        <f t="shared" ca="1" si="10"/>
        <v>1.012621422</v>
      </c>
      <c r="O74" s="17">
        <f t="shared" si="25"/>
        <v>0</v>
      </c>
      <c r="P74" s="14">
        <f t="shared" ca="1" si="69"/>
        <v>12.621422000000001</v>
      </c>
      <c r="Q74" s="14">
        <f t="shared" si="68"/>
        <v>0</v>
      </c>
      <c r="R74" s="14">
        <f t="shared" si="67"/>
        <v>0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44803</v>
      </c>
      <c r="W74" s="3"/>
      <c r="X74" s="4"/>
      <c r="Y74" s="92"/>
      <c r="Z74" s="93"/>
      <c r="AA74" s="94"/>
      <c r="AB74" s="95"/>
      <c r="AC74" s="94"/>
      <c r="AD74" s="99"/>
      <c r="AE74" s="100"/>
      <c r="AF74" s="94"/>
      <c r="AG74" s="92"/>
      <c r="AH74" s="97"/>
      <c r="AI74" s="10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5">
        <f t="shared" si="18"/>
        <v>44257</v>
      </c>
      <c r="B75" s="15">
        <f t="shared" ca="1" si="34"/>
        <v>1012.931244</v>
      </c>
      <c r="C75" s="14">
        <f t="shared" si="19"/>
        <v>1000</v>
      </c>
      <c r="D75" s="13">
        <f ca="1">IF(A75&lt;$B$1,VLOOKUP(A75,[1]DI!$A$4:$B$15000,2,FALSE),0)</f>
        <v>1.9000000000000006E-2</v>
      </c>
      <c r="E75" s="14">
        <f t="shared" ca="1" si="35"/>
        <v>1.0000746899999999</v>
      </c>
      <c r="F75" s="14">
        <f ca="1">(TRUNC(PRODUCT($E$12:$E74),16))</f>
        <v>1.00314178795804</v>
      </c>
      <c r="G75" s="14">
        <f t="shared" si="36"/>
        <v>1</v>
      </c>
      <c r="H75" s="14">
        <f t="shared" ca="1" si="37"/>
        <v>1.0031417899999999</v>
      </c>
      <c r="I75" s="13">
        <f t="shared" si="21"/>
        <v>0.06</v>
      </c>
      <c r="J75" s="29">
        <f t="shared" si="22"/>
        <v>44194</v>
      </c>
      <c r="K75" s="2">
        <f t="shared" si="23"/>
        <v>42</v>
      </c>
      <c r="L75" s="17">
        <f t="shared" si="24"/>
        <v>42</v>
      </c>
      <c r="M75" s="12">
        <f t="shared" si="9"/>
        <v>1.0097587939999999</v>
      </c>
      <c r="N75" s="12">
        <f t="shared" ca="1" si="10"/>
        <v>1.012931244</v>
      </c>
      <c r="O75" s="17">
        <f t="shared" si="25"/>
        <v>0</v>
      </c>
      <c r="P75" s="14">
        <f t="shared" ca="1" si="69"/>
        <v>12.931244</v>
      </c>
      <c r="Q75" s="14">
        <f t="shared" si="68"/>
        <v>0</v>
      </c>
      <c r="R75" s="14">
        <f t="shared" si="67"/>
        <v>0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44803</v>
      </c>
      <c r="W75" s="3"/>
      <c r="X75" s="4"/>
      <c r="Y75" s="92"/>
      <c r="Z75" s="93"/>
      <c r="AA75" s="94"/>
      <c r="AB75" s="95"/>
      <c r="AC75" s="94"/>
      <c r="AD75" s="99"/>
      <c r="AE75" s="100"/>
      <c r="AF75" s="94"/>
      <c r="AG75" s="92"/>
      <c r="AH75" s="97"/>
      <c r="AI75" s="10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5">
        <f t="shared" si="18"/>
        <v>44258</v>
      </c>
      <c r="B76" s="15">
        <f t="shared" ca="1" si="34"/>
        <v>1013.241155</v>
      </c>
      <c r="C76" s="14">
        <f t="shared" si="19"/>
        <v>1000</v>
      </c>
      <c r="D76" s="13">
        <f ca="1">IF(A76&lt;$B$1,VLOOKUP(A76,[1]DI!$A$4:$B$15000,2,FALSE),0)</f>
        <v>1.9000000000000006E-2</v>
      </c>
      <c r="E76" s="14">
        <f t="shared" ca="1" si="35"/>
        <v>1.0000746899999999</v>
      </c>
      <c r="F76" s="14">
        <f ca="1">(TRUNC(PRODUCT($E$12:$E75),16))</f>
        <v>1.0032167126181899</v>
      </c>
      <c r="G76" s="14">
        <f t="shared" si="36"/>
        <v>1</v>
      </c>
      <c r="H76" s="14">
        <f t="shared" ca="1" si="37"/>
        <v>1.00321671</v>
      </c>
      <c r="I76" s="13">
        <f t="shared" si="21"/>
        <v>0.06</v>
      </c>
      <c r="J76" s="29">
        <f t="shared" si="22"/>
        <v>44194</v>
      </c>
      <c r="K76" s="2">
        <f t="shared" si="23"/>
        <v>43</v>
      </c>
      <c r="L76" s="17">
        <f t="shared" si="24"/>
        <v>43</v>
      </c>
      <c r="M76" s="12">
        <f t="shared" ref="M76:M139" si="70">ROUND((I76+1)^(L76/252),9)</f>
        <v>1.009992303</v>
      </c>
      <c r="N76" s="12">
        <f t="shared" ref="N76:N139" ca="1" si="71">ROUND(H76*M76,9)</f>
        <v>1.013241155</v>
      </c>
      <c r="O76" s="17">
        <f t="shared" si="25"/>
        <v>0</v>
      </c>
      <c r="P76" s="14">
        <f t="shared" ca="1" si="69"/>
        <v>13.241154999999999</v>
      </c>
      <c r="Q76" s="14">
        <f t="shared" si="68"/>
        <v>0</v>
      </c>
      <c r="R76" s="14">
        <f t="shared" si="67"/>
        <v>0</v>
      </c>
      <c r="S76" s="20">
        <f t="shared" ref="S76:S139" si="72">IF($O76&gt;0,VLOOKUP($O76,$Y$12:$AE$150,7),0)</f>
        <v>0</v>
      </c>
      <c r="T76" s="14">
        <f t="shared" ref="T76:T139" si="73">IF(S76&gt;0,TRUNC(S76*C76,8),0)</f>
        <v>0</v>
      </c>
      <c r="U76" s="4" t="str">
        <f t="shared" si="26"/>
        <v>J=</v>
      </c>
      <c r="V76" s="29">
        <f t="shared" si="27"/>
        <v>44803</v>
      </c>
      <c r="W76" s="3"/>
      <c r="X76" s="4"/>
      <c r="Y76" s="92"/>
      <c r="Z76" s="93"/>
      <c r="AA76" s="94"/>
      <c r="AB76" s="95"/>
      <c r="AC76" s="94"/>
      <c r="AD76" s="99"/>
      <c r="AE76" s="100"/>
      <c r="AF76" s="94"/>
      <c r="AG76" s="92"/>
      <c r="AH76" s="97"/>
      <c r="AI76" s="10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5">
        <f t="shared" ref="A77:A140" si="74">(A76+1)</f>
        <v>44259</v>
      </c>
      <c r="B77" s="15">
        <f t="shared" ca="1" si="34"/>
        <v>1013.55116699</v>
      </c>
      <c r="C77" s="14">
        <f t="shared" ref="C77:C140" si="75">(C76-T76)</f>
        <v>1000</v>
      </c>
      <c r="D77" s="13">
        <f ca="1">IF(A77&lt;$B$1,VLOOKUP(A77,[1]DI!$A$4:$B$15000,2,FALSE),0)</f>
        <v>1.9000000000000006E-2</v>
      </c>
      <c r="E77" s="14">
        <f t="shared" ca="1" si="35"/>
        <v>1.0000746899999999</v>
      </c>
      <c r="F77" s="14">
        <f ca="1">(TRUNC(PRODUCT($E$12:$E76),16))</f>
        <v>1.0032916428744501</v>
      </c>
      <c r="G77" s="14">
        <f t="shared" si="36"/>
        <v>1</v>
      </c>
      <c r="H77" s="14">
        <f t="shared" ca="1" si="37"/>
        <v>1.00329164</v>
      </c>
      <c r="I77" s="13">
        <f t="shared" ref="I77:I140" si="76">I76</f>
        <v>0.06</v>
      </c>
      <c r="J77" s="29">
        <f t="shared" ref="J77:J140" si="77">IF(O76&gt;0,VLOOKUP(O76,Y$12:AI$150,2),J76)</f>
        <v>44194</v>
      </c>
      <c r="K77" s="2">
        <f t="shared" ref="K77:K140" si="78">IF(A77&gt;J77,IF(NETWORKDAYS(J77,A77,$Y$160:$Y$544)-1=0,1,NETWORKDAYS(J77,A77,$Y$160:$Y$544)-1),0)</f>
        <v>44</v>
      </c>
      <c r="L77" s="17">
        <f t="shared" ref="L77:L140" si="79">IF(AND(K77=1,K76=1),1,IF(K77&gt;0,IF(K77=K76,K77+1,K77),0))</f>
        <v>44</v>
      </c>
      <c r="M77" s="12">
        <f t="shared" si="70"/>
        <v>1.0102258669999999</v>
      </c>
      <c r="N77" s="12">
        <f t="shared" ca="1" si="71"/>
        <v>1.0135511669999999</v>
      </c>
      <c r="O77" s="17">
        <f t="shared" ref="O77:O140" si="80">IF(VLOOKUP(A77,Z$12:AG$150,8)=VLOOKUP(A76,Z$12:AG$150,8),0,VLOOKUP(A77,Z$12:AG$150,8))</f>
        <v>0</v>
      </c>
      <c r="P77" s="14">
        <f t="shared" ca="1" si="69"/>
        <v>13.55116699</v>
      </c>
      <c r="Q77" s="14">
        <f t="shared" si="68"/>
        <v>0</v>
      </c>
      <c r="R77" s="14">
        <f t="shared" si="67"/>
        <v>0</v>
      </c>
      <c r="S77" s="20">
        <f t="shared" si="72"/>
        <v>0</v>
      </c>
      <c r="T77" s="14">
        <f t="shared" si="73"/>
        <v>0</v>
      </c>
      <c r="U77" s="4" t="str">
        <f t="shared" ref="U77:U140" si="81">IF(O76&gt;0,VLOOKUP(O76,Y$12:AI$150,10),U76)</f>
        <v>J=</v>
      </c>
      <c r="V77" s="29">
        <f t="shared" ref="V77:V140" si="82">IF(O76&gt;0,VLOOKUP(O76,Y$12:AI$150,11),V76)</f>
        <v>44803</v>
      </c>
      <c r="W77" s="3"/>
      <c r="X77" s="4"/>
      <c r="Y77" s="92"/>
      <c r="Z77" s="93"/>
      <c r="AA77" s="94"/>
      <c r="AB77" s="95"/>
      <c r="AC77" s="94"/>
      <c r="AD77" s="99"/>
      <c r="AE77" s="100"/>
      <c r="AF77" s="94"/>
      <c r="AG77" s="92"/>
      <c r="AH77" s="97"/>
      <c r="AI77" s="10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5">
        <f t="shared" si="74"/>
        <v>44260</v>
      </c>
      <c r="B78" s="15">
        <f t="shared" ref="B78:B141" ca="1" si="83">IF(A78&lt;=TODAY(),C78+P78,IF(AND(A78&gt;TODAY(),A78&lt;=$B$1),IF(VLOOKUP(TODAY(),$A$10:$D$5000,4,FALSE)=0,"n.d",C78+P78),"n.d"))</f>
        <v>1013.86127699</v>
      </c>
      <c r="C78" s="14">
        <f t="shared" si="75"/>
        <v>1000</v>
      </c>
      <c r="D78" s="13">
        <f ca="1">IF(A78&lt;$B$1,VLOOKUP(A78,[1]DI!$A$4:$B$15000,2,FALSE),0)</f>
        <v>1.9000000000000006E-2</v>
      </c>
      <c r="E78" s="14">
        <f t="shared" ref="E78:E141" ca="1" si="84">ROUND(((1+D78)^(1/252)),8)</f>
        <v>1.0000746899999999</v>
      </c>
      <c r="F78" s="14">
        <f ca="1">(TRUNC(PRODUCT($E$12:$E77),16))</f>
        <v>1.0033665787272601</v>
      </c>
      <c r="G78" s="14">
        <f t="shared" ref="G78:G141" si="85">IF(O77&gt;0,F77,G77)</f>
        <v>1</v>
      </c>
      <c r="H78" s="14">
        <f t="shared" ref="H78:H141" ca="1" si="86">ROUND(F78/G78,8)</f>
        <v>1.00336658</v>
      </c>
      <c r="I78" s="13">
        <f t="shared" si="76"/>
        <v>0.06</v>
      </c>
      <c r="J78" s="29">
        <f t="shared" si="77"/>
        <v>44194</v>
      </c>
      <c r="K78" s="2">
        <f t="shared" si="78"/>
        <v>45</v>
      </c>
      <c r="L78" s="17">
        <f t="shared" si="79"/>
        <v>45</v>
      </c>
      <c r="M78" s="12">
        <f t="shared" si="70"/>
        <v>1.0104594840000001</v>
      </c>
      <c r="N78" s="12">
        <f t="shared" ca="1" si="71"/>
        <v>1.0138612769999999</v>
      </c>
      <c r="O78" s="17">
        <f t="shared" si="80"/>
        <v>0</v>
      </c>
      <c r="P78" s="14">
        <f t="shared" ca="1" si="69"/>
        <v>13.86127699</v>
      </c>
      <c r="Q78" s="14">
        <f t="shared" si="68"/>
        <v>0</v>
      </c>
      <c r="R78" s="14">
        <f t="shared" si="67"/>
        <v>0</v>
      </c>
      <c r="S78" s="20">
        <f t="shared" si="72"/>
        <v>0</v>
      </c>
      <c r="T78" s="14">
        <f t="shared" si="73"/>
        <v>0</v>
      </c>
      <c r="U78" s="4" t="str">
        <f t="shared" si="81"/>
        <v>J=</v>
      </c>
      <c r="V78" s="29">
        <f t="shared" si="82"/>
        <v>44803</v>
      </c>
      <c r="W78" s="3"/>
      <c r="X78" s="4"/>
      <c r="Y78" s="92"/>
      <c r="Z78" s="93"/>
      <c r="AA78" s="94"/>
      <c r="AB78" s="95"/>
      <c r="AC78" s="94"/>
      <c r="AD78" s="99"/>
      <c r="AE78" s="100"/>
      <c r="AF78" s="94"/>
      <c r="AG78" s="92"/>
      <c r="AH78" s="97"/>
      <c r="AI78" s="10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5">
        <f t="shared" si="74"/>
        <v>44261</v>
      </c>
      <c r="B79" s="15">
        <f t="shared" ca="1" si="83"/>
        <v>1014.171476</v>
      </c>
      <c r="C79" s="14">
        <f t="shared" si="75"/>
        <v>1000</v>
      </c>
      <c r="D79" s="13">
        <f ca="1">IF(A79&lt;$B$1,VLOOKUP(A79,[1]DI!$A$4:$B$15000,2,FALSE),0)</f>
        <v>0</v>
      </c>
      <c r="E79" s="14">
        <f t="shared" ca="1" si="84"/>
        <v>1</v>
      </c>
      <c r="F79" s="14">
        <f ca="1">(TRUNC(PRODUCT($E$12:$E78),16))</f>
        <v>1.0034415201770199</v>
      </c>
      <c r="G79" s="14">
        <f t="shared" si="85"/>
        <v>1</v>
      </c>
      <c r="H79" s="14">
        <f t="shared" ca="1" si="86"/>
        <v>1.00344152</v>
      </c>
      <c r="I79" s="13">
        <f t="shared" si="76"/>
        <v>0.06</v>
      </c>
      <c r="J79" s="29">
        <f t="shared" si="77"/>
        <v>44194</v>
      </c>
      <c r="K79" s="2">
        <f t="shared" si="78"/>
        <v>45</v>
      </c>
      <c r="L79" s="17">
        <f t="shared" si="79"/>
        <v>46</v>
      </c>
      <c r="M79" s="12">
        <f t="shared" si="70"/>
        <v>1.010693155</v>
      </c>
      <c r="N79" s="12">
        <f t="shared" ca="1" si="71"/>
        <v>1.014171476</v>
      </c>
      <c r="O79" s="17">
        <f t="shared" si="80"/>
        <v>0</v>
      </c>
      <c r="P79" s="14">
        <f t="shared" ca="1" si="69"/>
        <v>14.171476</v>
      </c>
      <c r="Q79" s="14">
        <f t="shared" si="68"/>
        <v>0</v>
      </c>
      <c r="R79" s="14">
        <f t="shared" si="67"/>
        <v>0</v>
      </c>
      <c r="S79" s="20">
        <f t="shared" si="72"/>
        <v>0</v>
      </c>
      <c r="T79" s="14">
        <f t="shared" si="73"/>
        <v>0</v>
      </c>
      <c r="U79" s="4" t="str">
        <f t="shared" si="81"/>
        <v>J=</v>
      </c>
      <c r="V79" s="29">
        <f t="shared" si="82"/>
        <v>44803</v>
      </c>
      <c r="W79" s="3"/>
      <c r="X79" s="4"/>
      <c r="Y79" s="92"/>
      <c r="Z79" s="93"/>
      <c r="AA79" s="94"/>
      <c r="AB79" s="95"/>
      <c r="AC79" s="94"/>
      <c r="AD79" s="99"/>
      <c r="AE79" s="100"/>
      <c r="AF79" s="94"/>
      <c r="AG79" s="92"/>
      <c r="AH79" s="97"/>
      <c r="AI79" s="10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5">
        <f t="shared" si="74"/>
        <v>44262</v>
      </c>
      <c r="B80" s="15">
        <f t="shared" ca="1" si="83"/>
        <v>1014.171476</v>
      </c>
      <c r="C80" s="14">
        <f t="shared" si="75"/>
        <v>1000</v>
      </c>
      <c r="D80" s="13">
        <f ca="1">IF(A80&lt;$B$1,VLOOKUP(A80,[1]DI!$A$4:$B$15000,2,FALSE),0)</f>
        <v>0</v>
      </c>
      <c r="E80" s="14">
        <f t="shared" ca="1" si="84"/>
        <v>1</v>
      </c>
      <c r="F80" s="14">
        <f ca="1">(TRUNC(PRODUCT($E$12:$E79),16))</f>
        <v>1.0034415201770199</v>
      </c>
      <c r="G80" s="14">
        <f t="shared" si="85"/>
        <v>1</v>
      </c>
      <c r="H80" s="14">
        <f t="shared" ca="1" si="86"/>
        <v>1.00344152</v>
      </c>
      <c r="I80" s="13">
        <f t="shared" si="76"/>
        <v>0.06</v>
      </c>
      <c r="J80" s="29">
        <f t="shared" si="77"/>
        <v>44194</v>
      </c>
      <c r="K80" s="2">
        <f t="shared" si="78"/>
        <v>45</v>
      </c>
      <c r="L80" s="17">
        <f t="shared" si="79"/>
        <v>46</v>
      </c>
      <c r="M80" s="12">
        <f t="shared" si="70"/>
        <v>1.010693155</v>
      </c>
      <c r="N80" s="12">
        <f t="shared" ca="1" si="71"/>
        <v>1.014171476</v>
      </c>
      <c r="O80" s="17">
        <f t="shared" si="80"/>
        <v>0</v>
      </c>
      <c r="P80" s="14">
        <f t="shared" ca="1" si="69"/>
        <v>14.171476</v>
      </c>
      <c r="Q80" s="14">
        <f t="shared" si="68"/>
        <v>0</v>
      </c>
      <c r="R80" s="14">
        <f t="shared" si="67"/>
        <v>0</v>
      </c>
      <c r="S80" s="20">
        <f t="shared" si="72"/>
        <v>0</v>
      </c>
      <c r="T80" s="14">
        <f t="shared" si="73"/>
        <v>0</v>
      </c>
      <c r="U80" s="4" t="str">
        <f t="shared" si="81"/>
        <v>J=</v>
      </c>
      <c r="V80" s="29">
        <f t="shared" si="82"/>
        <v>44803</v>
      </c>
      <c r="W80" s="3"/>
      <c r="X80" s="4"/>
      <c r="Y80" s="92"/>
      <c r="Z80" s="93"/>
      <c r="AA80" s="94"/>
      <c r="AB80" s="95"/>
      <c r="AC80" s="94"/>
      <c r="AD80" s="99"/>
      <c r="AE80" s="100"/>
      <c r="AF80" s="94"/>
      <c r="AG80" s="92"/>
      <c r="AH80" s="97"/>
      <c r="AI80" s="10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5">
        <f t="shared" si="74"/>
        <v>44263</v>
      </c>
      <c r="B81" s="15">
        <f t="shared" ca="1" si="83"/>
        <v>1014.171476</v>
      </c>
      <c r="C81" s="14">
        <f t="shared" si="75"/>
        <v>1000</v>
      </c>
      <c r="D81" s="13">
        <f ca="1">IF(A81&lt;$B$1,VLOOKUP(A81,[1]DI!$A$4:$B$15000,2,FALSE),0)</f>
        <v>1.9000000000000006E-2</v>
      </c>
      <c r="E81" s="14">
        <f t="shared" ca="1" si="84"/>
        <v>1.0000746899999999</v>
      </c>
      <c r="F81" s="14">
        <f ca="1">(TRUNC(PRODUCT($E$12:$E80),16))</f>
        <v>1.0034415201770199</v>
      </c>
      <c r="G81" s="14">
        <f t="shared" si="85"/>
        <v>1</v>
      </c>
      <c r="H81" s="14">
        <f t="shared" ca="1" si="86"/>
        <v>1.00344152</v>
      </c>
      <c r="I81" s="13">
        <f t="shared" si="76"/>
        <v>0.06</v>
      </c>
      <c r="J81" s="29">
        <f t="shared" si="77"/>
        <v>44194</v>
      </c>
      <c r="K81" s="2">
        <f t="shared" si="78"/>
        <v>46</v>
      </c>
      <c r="L81" s="17">
        <f t="shared" si="79"/>
        <v>46</v>
      </c>
      <c r="M81" s="12">
        <f t="shared" si="70"/>
        <v>1.010693155</v>
      </c>
      <c r="N81" s="12">
        <f t="shared" ca="1" si="71"/>
        <v>1.014171476</v>
      </c>
      <c r="O81" s="17">
        <f t="shared" si="80"/>
        <v>0</v>
      </c>
      <c r="P81" s="14">
        <f t="shared" ca="1" si="69"/>
        <v>14.171476</v>
      </c>
      <c r="Q81" s="14">
        <v>0</v>
      </c>
      <c r="R81" s="14">
        <f t="shared" ref="R81:R145" si="87">IF(O81&gt;0,P81-Q81,R80)</f>
        <v>0</v>
      </c>
      <c r="S81" s="20">
        <f t="shared" si="72"/>
        <v>0</v>
      </c>
      <c r="T81" s="14">
        <f t="shared" si="73"/>
        <v>0</v>
      </c>
      <c r="U81" s="4" t="str">
        <f t="shared" si="81"/>
        <v>J=</v>
      </c>
      <c r="V81" s="29">
        <f t="shared" si="82"/>
        <v>44803</v>
      </c>
      <c r="W81" s="3"/>
      <c r="X81" s="4"/>
      <c r="Y81" s="92"/>
      <c r="Z81" s="93"/>
      <c r="AA81" s="94"/>
      <c r="AB81" s="95"/>
      <c r="AC81" s="94"/>
      <c r="AD81" s="99"/>
      <c r="AE81" s="100"/>
      <c r="AF81" s="94"/>
      <c r="AG81" s="92"/>
      <c r="AH81" s="97"/>
      <c r="AI81" s="10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5">
        <f t="shared" si="74"/>
        <v>44264</v>
      </c>
      <c r="B82" s="15">
        <f t="shared" ca="1" si="83"/>
        <v>1014.48177499</v>
      </c>
      <c r="C82" s="14">
        <f t="shared" si="75"/>
        <v>1000</v>
      </c>
      <c r="D82" s="13">
        <f ca="1">IF(A82&lt;$B$1,VLOOKUP(A82,[1]DI!$A$4:$B$15000,2,FALSE),0)</f>
        <v>1.9000000000000006E-2</v>
      </c>
      <c r="E82" s="14">
        <f t="shared" ca="1" si="84"/>
        <v>1.0000746899999999</v>
      </c>
      <c r="F82" s="14">
        <f ca="1">(TRUNC(PRODUCT($E$12:$E81),16))</f>
        <v>1.0035164672241601</v>
      </c>
      <c r="G82" s="14">
        <f t="shared" si="85"/>
        <v>1</v>
      </c>
      <c r="H82" s="14">
        <f t="shared" ca="1" si="86"/>
        <v>1.0035164700000001</v>
      </c>
      <c r="I82" s="13">
        <f t="shared" si="76"/>
        <v>0.06</v>
      </c>
      <c r="J82" s="29">
        <f t="shared" si="77"/>
        <v>44194</v>
      </c>
      <c r="K82" s="2">
        <f t="shared" si="78"/>
        <v>47</v>
      </c>
      <c r="L82" s="17">
        <f t="shared" si="79"/>
        <v>47</v>
      </c>
      <c r="M82" s="12">
        <f t="shared" si="70"/>
        <v>1.0109268810000001</v>
      </c>
      <c r="N82" s="12">
        <f t="shared" ca="1" si="71"/>
        <v>1.0144817749999999</v>
      </c>
      <c r="O82" s="17">
        <f t="shared" si="80"/>
        <v>0</v>
      </c>
      <c r="P82" s="14">
        <f t="shared" ca="1" si="69"/>
        <v>14.48177499</v>
      </c>
      <c r="Q82" s="14">
        <f t="shared" si="68"/>
        <v>0</v>
      </c>
      <c r="R82" s="14">
        <f t="shared" si="87"/>
        <v>0</v>
      </c>
      <c r="S82" s="20">
        <f t="shared" si="72"/>
        <v>0</v>
      </c>
      <c r="T82" s="14">
        <f t="shared" si="73"/>
        <v>0</v>
      </c>
      <c r="U82" s="4" t="str">
        <f t="shared" si="81"/>
        <v>J=</v>
      </c>
      <c r="V82" s="29">
        <f t="shared" si="82"/>
        <v>44803</v>
      </c>
      <c r="W82" s="3"/>
      <c r="X82" s="4"/>
      <c r="Y82" s="92"/>
      <c r="Z82" s="93"/>
      <c r="AA82" s="94"/>
      <c r="AB82" s="95"/>
      <c r="AC82" s="94"/>
      <c r="AD82" s="99"/>
      <c r="AE82" s="100"/>
      <c r="AF82" s="94"/>
      <c r="AG82" s="92"/>
      <c r="AH82" s="97"/>
      <c r="AI82" s="10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5">
        <f t="shared" si="74"/>
        <v>44265</v>
      </c>
      <c r="B83" s="15">
        <f t="shared" ca="1" si="83"/>
        <v>1014.792163</v>
      </c>
      <c r="C83" s="14">
        <f t="shared" si="75"/>
        <v>1000</v>
      </c>
      <c r="D83" s="13">
        <f ca="1">IF(A83&lt;$B$1,VLOOKUP(A83,[1]DI!$A$4:$B$15000,2,FALSE),0)</f>
        <v>1.9000000000000006E-2</v>
      </c>
      <c r="E83" s="14">
        <f t="shared" ca="1" si="84"/>
        <v>1.0000746899999999</v>
      </c>
      <c r="F83" s="14">
        <f ca="1">(TRUNC(PRODUCT($E$12:$E82),16))</f>
        <v>1.0035914198691001</v>
      </c>
      <c r="G83" s="14">
        <f t="shared" si="85"/>
        <v>1</v>
      </c>
      <c r="H83" s="14">
        <f t="shared" ca="1" si="86"/>
        <v>1.00359142</v>
      </c>
      <c r="I83" s="13">
        <f t="shared" si="76"/>
        <v>0.06</v>
      </c>
      <c r="J83" s="29">
        <f t="shared" si="77"/>
        <v>44194</v>
      </c>
      <c r="K83" s="2">
        <f t="shared" si="78"/>
        <v>48</v>
      </c>
      <c r="L83" s="17">
        <f t="shared" si="79"/>
        <v>48</v>
      </c>
      <c r="M83" s="12">
        <f t="shared" si="70"/>
        <v>1.01116066</v>
      </c>
      <c r="N83" s="12">
        <f t="shared" ca="1" si="71"/>
        <v>1.0147921630000001</v>
      </c>
      <c r="O83" s="17">
        <f t="shared" si="80"/>
        <v>0</v>
      </c>
      <c r="P83" s="14">
        <f t="shared" ca="1" si="69"/>
        <v>14.792163</v>
      </c>
      <c r="Q83" s="14">
        <f t="shared" si="68"/>
        <v>0</v>
      </c>
      <c r="R83" s="14">
        <f t="shared" si="87"/>
        <v>0</v>
      </c>
      <c r="S83" s="20">
        <f t="shared" si="72"/>
        <v>0</v>
      </c>
      <c r="T83" s="14">
        <f t="shared" si="73"/>
        <v>0</v>
      </c>
      <c r="U83" s="4" t="str">
        <f t="shared" si="81"/>
        <v>J=</v>
      </c>
      <c r="V83" s="29">
        <f t="shared" si="82"/>
        <v>44803</v>
      </c>
      <c r="W83" s="3"/>
      <c r="X83" s="4"/>
      <c r="Y83" s="92"/>
      <c r="Z83" s="93"/>
      <c r="AA83" s="94"/>
      <c r="AB83" s="95"/>
      <c r="AC83" s="94"/>
      <c r="AD83" s="99"/>
      <c r="AE83" s="100"/>
      <c r="AF83" s="94"/>
      <c r="AG83" s="92"/>
      <c r="AH83" s="97"/>
      <c r="AI83" s="10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5">
        <f t="shared" si="74"/>
        <v>44266</v>
      </c>
      <c r="B84" s="15">
        <f t="shared" ca="1" si="83"/>
        <v>1015.102651</v>
      </c>
      <c r="C84" s="14">
        <f t="shared" si="75"/>
        <v>1000</v>
      </c>
      <c r="D84" s="13">
        <f ca="1">IF(A84&lt;$B$1,VLOOKUP(A84,[1]DI!$A$4:$B$15000,2,FALSE),0)</f>
        <v>1.9000000000000006E-2</v>
      </c>
      <c r="E84" s="14">
        <f t="shared" ca="1" si="84"/>
        <v>1.0000746899999999</v>
      </c>
      <c r="F84" s="14">
        <f ca="1">(TRUNC(PRODUCT($E$12:$E83),16))</f>
        <v>1.0036663781122499</v>
      </c>
      <c r="G84" s="14">
        <f t="shared" si="85"/>
        <v>1</v>
      </c>
      <c r="H84" s="14">
        <f t="shared" ca="1" si="86"/>
        <v>1.0036663800000001</v>
      </c>
      <c r="I84" s="13">
        <f t="shared" si="76"/>
        <v>0.06</v>
      </c>
      <c r="J84" s="29">
        <f t="shared" si="77"/>
        <v>44194</v>
      </c>
      <c r="K84" s="2">
        <f t="shared" si="78"/>
        <v>49</v>
      </c>
      <c r="L84" s="17">
        <f t="shared" si="79"/>
        <v>49</v>
      </c>
      <c r="M84" s="12">
        <f t="shared" si="70"/>
        <v>1.0113944939999999</v>
      </c>
      <c r="N84" s="12">
        <f t="shared" ca="1" si="71"/>
        <v>1.0151026510000001</v>
      </c>
      <c r="O84" s="17">
        <f t="shared" si="80"/>
        <v>0</v>
      </c>
      <c r="P84" s="14">
        <f t="shared" ca="1" si="69"/>
        <v>15.102651</v>
      </c>
      <c r="Q84" s="14">
        <f t="shared" si="68"/>
        <v>0</v>
      </c>
      <c r="R84" s="14">
        <f t="shared" si="87"/>
        <v>0</v>
      </c>
      <c r="S84" s="20">
        <f t="shared" si="72"/>
        <v>0</v>
      </c>
      <c r="T84" s="14">
        <f t="shared" si="73"/>
        <v>0</v>
      </c>
      <c r="U84" s="4" t="str">
        <f t="shared" si="81"/>
        <v>J=</v>
      </c>
      <c r="V84" s="29">
        <f t="shared" si="82"/>
        <v>44803</v>
      </c>
      <c r="W84" s="3"/>
      <c r="X84" s="4"/>
      <c r="Y84" s="92"/>
      <c r="Z84" s="93"/>
      <c r="AA84" s="94"/>
      <c r="AB84" s="95"/>
      <c r="AC84" s="94"/>
      <c r="AD84" s="99"/>
      <c r="AE84" s="100"/>
      <c r="AF84" s="94"/>
      <c r="AG84" s="92"/>
      <c r="AH84" s="97"/>
      <c r="AI84" s="10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5">
        <f t="shared" si="74"/>
        <v>44267</v>
      </c>
      <c r="B85" s="15">
        <f t="shared" ca="1" si="83"/>
        <v>1015.413227</v>
      </c>
      <c r="C85" s="14">
        <f t="shared" si="75"/>
        <v>1000</v>
      </c>
      <c r="D85" s="13">
        <f ca="1">IF(A85&lt;$B$1,VLOOKUP(A85,[1]DI!$A$4:$B$15000,2,FALSE),0)</f>
        <v>1.9000000000000006E-2</v>
      </c>
      <c r="E85" s="14">
        <f t="shared" ca="1" si="84"/>
        <v>1.0000746899999999</v>
      </c>
      <c r="F85" s="14">
        <f ca="1">(TRUNC(PRODUCT($E$12:$E84),16))</f>
        <v>1.00374134195403</v>
      </c>
      <c r="G85" s="14">
        <f t="shared" si="85"/>
        <v>1</v>
      </c>
      <c r="H85" s="14">
        <f t="shared" ca="1" si="86"/>
        <v>1.0037413399999999</v>
      </c>
      <c r="I85" s="13">
        <f t="shared" si="76"/>
        <v>0.06</v>
      </c>
      <c r="J85" s="29">
        <f t="shared" si="77"/>
        <v>44194</v>
      </c>
      <c r="K85" s="2">
        <f t="shared" si="78"/>
        <v>50</v>
      </c>
      <c r="L85" s="17">
        <f t="shared" si="79"/>
        <v>50</v>
      </c>
      <c r="M85" s="12">
        <f t="shared" si="70"/>
        <v>1.011628381</v>
      </c>
      <c r="N85" s="12">
        <f t="shared" ca="1" si="71"/>
        <v>1.015413227</v>
      </c>
      <c r="O85" s="17">
        <f t="shared" si="80"/>
        <v>0</v>
      </c>
      <c r="P85" s="14">
        <f t="shared" ca="1" si="69"/>
        <v>15.413226999999999</v>
      </c>
      <c r="Q85" s="14">
        <f t="shared" si="68"/>
        <v>0</v>
      </c>
      <c r="R85" s="14">
        <f t="shared" si="87"/>
        <v>0</v>
      </c>
      <c r="S85" s="20">
        <f t="shared" si="72"/>
        <v>0</v>
      </c>
      <c r="T85" s="14">
        <f t="shared" si="73"/>
        <v>0</v>
      </c>
      <c r="U85" s="4" t="str">
        <f t="shared" si="81"/>
        <v>J=</v>
      </c>
      <c r="V85" s="29">
        <f t="shared" si="82"/>
        <v>44803</v>
      </c>
      <c r="W85" s="3"/>
      <c r="X85" s="4"/>
      <c r="Y85" s="92"/>
      <c r="Z85" s="93"/>
      <c r="AA85" s="94"/>
      <c r="AB85" s="95"/>
      <c r="AC85" s="94"/>
      <c r="AD85" s="99"/>
      <c r="AE85" s="100"/>
      <c r="AF85" s="94"/>
      <c r="AG85" s="92"/>
      <c r="AH85" s="97"/>
      <c r="AI85" s="10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5">
        <f t="shared" si="74"/>
        <v>44268</v>
      </c>
      <c r="B86" s="15">
        <f t="shared" ca="1" si="83"/>
        <v>1015.723903</v>
      </c>
      <c r="C86" s="14">
        <f t="shared" si="75"/>
        <v>1000</v>
      </c>
      <c r="D86" s="13">
        <f ca="1">IF(A86&lt;$B$1,VLOOKUP(A86,[1]DI!$A$4:$B$15000,2,FALSE),0)</f>
        <v>0</v>
      </c>
      <c r="E86" s="14">
        <f t="shared" ca="1" si="84"/>
        <v>1</v>
      </c>
      <c r="F86" s="14">
        <f ca="1">(TRUNC(PRODUCT($E$12:$E85),16))</f>
        <v>1.0038163113948599</v>
      </c>
      <c r="G86" s="14">
        <f t="shared" si="85"/>
        <v>1</v>
      </c>
      <c r="H86" s="14">
        <f t="shared" ca="1" si="86"/>
        <v>1.0038163099999999</v>
      </c>
      <c r="I86" s="13">
        <f t="shared" si="76"/>
        <v>0.06</v>
      </c>
      <c r="J86" s="29">
        <f t="shared" si="77"/>
        <v>44194</v>
      </c>
      <c r="K86" s="2">
        <f t="shared" si="78"/>
        <v>50</v>
      </c>
      <c r="L86" s="17">
        <f t="shared" si="79"/>
        <v>51</v>
      </c>
      <c r="M86" s="12">
        <f t="shared" si="70"/>
        <v>1.0118623229999999</v>
      </c>
      <c r="N86" s="12">
        <f t="shared" ca="1" si="71"/>
        <v>1.015723903</v>
      </c>
      <c r="O86" s="17">
        <f t="shared" si="80"/>
        <v>0</v>
      </c>
      <c r="P86" s="14">
        <f t="shared" ca="1" si="69"/>
        <v>15.723903</v>
      </c>
      <c r="Q86" s="14">
        <f t="shared" si="68"/>
        <v>0</v>
      </c>
      <c r="R86" s="14">
        <f t="shared" si="87"/>
        <v>0</v>
      </c>
      <c r="S86" s="20">
        <f t="shared" si="72"/>
        <v>0</v>
      </c>
      <c r="T86" s="14">
        <f t="shared" si="73"/>
        <v>0</v>
      </c>
      <c r="U86" s="4" t="str">
        <f t="shared" si="81"/>
        <v>J=</v>
      </c>
      <c r="V86" s="29">
        <f t="shared" si="82"/>
        <v>44803</v>
      </c>
      <c r="W86" s="3"/>
      <c r="X86" s="4"/>
      <c r="Y86" s="92"/>
      <c r="Z86" s="93"/>
      <c r="AA86" s="94"/>
      <c r="AB86" s="95"/>
      <c r="AC86" s="94"/>
      <c r="AD86" s="99"/>
      <c r="AE86" s="100"/>
      <c r="AF86" s="94"/>
      <c r="AG86" s="92"/>
      <c r="AH86" s="97"/>
      <c r="AI86" s="10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5">
        <f t="shared" si="74"/>
        <v>44269</v>
      </c>
      <c r="B87" s="15">
        <f t="shared" ca="1" si="83"/>
        <v>1015.723903</v>
      </c>
      <c r="C87" s="14">
        <f t="shared" si="75"/>
        <v>1000</v>
      </c>
      <c r="D87" s="13">
        <f ca="1">IF(A87&lt;$B$1,VLOOKUP(A87,[1]DI!$A$4:$B$15000,2,FALSE),0)</f>
        <v>0</v>
      </c>
      <c r="E87" s="14">
        <f t="shared" ca="1" si="84"/>
        <v>1</v>
      </c>
      <c r="F87" s="14">
        <f ca="1">(TRUNC(PRODUCT($E$12:$E86),16))</f>
        <v>1.0038163113948599</v>
      </c>
      <c r="G87" s="14">
        <f t="shared" si="85"/>
        <v>1</v>
      </c>
      <c r="H87" s="14">
        <f t="shared" ca="1" si="86"/>
        <v>1.0038163099999999</v>
      </c>
      <c r="I87" s="13">
        <f t="shared" si="76"/>
        <v>0.06</v>
      </c>
      <c r="J87" s="29">
        <f t="shared" si="77"/>
        <v>44194</v>
      </c>
      <c r="K87" s="2">
        <f t="shared" si="78"/>
        <v>50</v>
      </c>
      <c r="L87" s="17">
        <f t="shared" si="79"/>
        <v>51</v>
      </c>
      <c r="M87" s="12">
        <f t="shared" si="70"/>
        <v>1.0118623229999999</v>
      </c>
      <c r="N87" s="12">
        <f t="shared" ca="1" si="71"/>
        <v>1.015723903</v>
      </c>
      <c r="O87" s="17">
        <f t="shared" si="80"/>
        <v>0</v>
      </c>
      <c r="P87" s="14">
        <f t="shared" ca="1" si="69"/>
        <v>15.723903</v>
      </c>
      <c r="Q87" s="14">
        <f t="shared" si="68"/>
        <v>0</v>
      </c>
      <c r="R87" s="14">
        <f t="shared" si="87"/>
        <v>0</v>
      </c>
      <c r="S87" s="20">
        <f t="shared" si="72"/>
        <v>0</v>
      </c>
      <c r="T87" s="14">
        <f t="shared" si="73"/>
        <v>0</v>
      </c>
      <c r="U87" s="4" t="str">
        <f t="shared" si="81"/>
        <v>J=</v>
      </c>
      <c r="V87" s="29">
        <f t="shared" si="82"/>
        <v>44803</v>
      </c>
      <c r="W87" s="3"/>
      <c r="X87" s="4"/>
      <c r="Y87" s="92"/>
      <c r="Z87" s="93"/>
      <c r="AA87" s="94"/>
      <c r="AB87" s="95"/>
      <c r="AC87" s="94"/>
      <c r="AD87" s="99"/>
      <c r="AE87" s="100"/>
      <c r="AF87" s="94"/>
      <c r="AG87" s="92"/>
      <c r="AH87" s="97"/>
      <c r="AI87" s="10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5">
        <f t="shared" si="74"/>
        <v>44270</v>
      </c>
      <c r="B88" s="15">
        <f t="shared" ca="1" si="83"/>
        <v>1015.723903</v>
      </c>
      <c r="C88" s="14">
        <f t="shared" si="75"/>
        <v>1000</v>
      </c>
      <c r="D88" s="13">
        <f ca="1">IF(A88&lt;$B$1,VLOOKUP(A88,[1]DI!$A$4:$B$15000,2,FALSE),0)</f>
        <v>1.9000000000000006E-2</v>
      </c>
      <c r="E88" s="14">
        <f t="shared" ca="1" si="84"/>
        <v>1.0000746899999999</v>
      </c>
      <c r="F88" s="14">
        <f ca="1">(TRUNC(PRODUCT($E$12:$E87),16))</f>
        <v>1.0038163113948599</v>
      </c>
      <c r="G88" s="14">
        <f t="shared" si="85"/>
        <v>1</v>
      </c>
      <c r="H88" s="14">
        <f t="shared" ca="1" si="86"/>
        <v>1.0038163099999999</v>
      </c>
      <c r="I88" s="13">
        <f t="shared" si="76"/>
        <v>0.06</v>
      </c>
      <c r="J88" s="29">
        <f t="shared" si="77"/>
        <v>44194</v>
      </c>
      <c r="K88" s="2">
        <f t="shared" si="78"/>
        <v>51</v>
      </c>
      <c r="L88" s="17">
        <f t="shared" si="79"/>
        <v>51</v>
      </c>
      <c r="M88" s="12">
        <f t="shared" si="70"/>
        <v>1.0118623229999999</v>
      </c>
      <c r="N88" s="12">
        <f t="shared" ca="1" si="71"/>
        <v>1.015723903</v>
      </c>
      <c r="O88" s="17">
        <f t="shared" si="80"/>
        <v>0</v>
      </c>
      <c r="P88" s="14">
        <f t="shared" ca="1" si="69"/>
        <v>15.723903</v>
      </c>
      <c r="Q88" s="14">
        <f t="shared" si="68"/>
        <v>0</v>
      </c>
      <c r="R88" s="14">
        <f t="shared" si="87"/>
        <v>0</v>
      </c>
      <c r="S88" s="20">
        <f t="shared" si="72"/>
        <v>0</v>
      </c>
      <c r="T88" s="14">
        <f t="shared" si="73"/>
        <v>0</v>
      </c>
      <c r="U88" s="4" t="str">
        <f t="shared" si="81"/>
        <v>J=</v>
      </c>
      <c r="V88" s="29">
        <f t="shared" si="82"/>
        <v>44803</v>
      </c>
      <c r="W88" s="3"/>
      <c r="X88" s="4"/>
      <c r="Y88" s="92"/>
      <c r="Z88" s="93"/>
      <c r="AA88" s="94"/>
      <c r="AB88" s="95"/>
      <c r="AC88" s="94"/>
      <c r="AD88" s="99"/>
      <c r="AE88" s="100"/>
      <c r="AF88" s="94"/>
      <c r="AG88" s="92"/>
      <c r="AH88" s="97"/>
      <c r="AI88" s="10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5">
        <f t="shared" si="74"/>
        <v>44271</v>
      </c>
      <c r="B89" s="15">
        <f t="shared" ca="1" si="83"/>
        <v>1016.034679</v>
      </c>
      <c r="C89" s="14">
        <f t="shared" si="75"/>
        <v>1000</v>
      </c>
      <c r="D89" s="13">
        <f ca="1">IF(A89&lt;$B$1,VLOOKUP(A89,[1]DI!$A$4:$B$15000,2,FALSE),0)</f>
        <v>1.9000000000000006E-2</v>
      </c>
      <c r="E89" s="14">
        <f t="shared" ca="1" si="84"/>
        <v>1.0000746899999999</v>
      </c>
      <c r="F89" s="14">
        <f ca="1">(TRUNC(PRODUCT($E$12:$E88),16))</f>
        <v>1.0038912864351599</v>
      </c>
      <c r="G89" s="14">
        <f t="shared" si="85"/>
        <v>1</v>
      </c>
      <c r="H89" s="14">
        <f t="shared" ca="1" si="86"/>
        <v>1.0038912900000001</v>
      </c>
      <c r="I89" s="13">
        <f t="shared" si="76"/>
        <v>0.06</v>
      </c>
      <c r="J89" s="29">
        <f t="shared" si="77"/>
        <v>44194</v>
      </c>
      <c r="K89" s="2">
        <f t="shared" si="78"/>
        <v>52</v>
      </c>
      <c r="L89" s="17">
        <f t="shared" si="79"/>
        <v>52</v>
      </c>
      <c r="M89" s="12">
        <f t="shared" si="70"/>
        <v>1.0120963190000001</v>
      </c>
      <c r="N89" s="12">
        <f t="shared" ca="1" si="71"/>
        <v>1.0160346790000001</v>
      </c>
      <c r="O89" s="17">
        <f t="shared" si="80"/>
        <v>0</v>
      </c>
      <c r="P89" s="14">
        <f t="shared" ca="1" si="69"/>
        <v>16.034679000000001</v>
      </c>
      <c r="Q89" s="14">
        <f t="shared" si="68"/>
        <v>0</v>
      </c>
      <c r="R89" s="14">
        <f t="shared" si="87"/>
        <v>0</v>
      </c>
      <c r="S89" s="20">
        <f t="shared" si="72"/>
        <v>0</v>
      </c>
      <c r="T89" s="14">
        <f t="shared" si="73"/>
        <v>0</v>
      </c>
      <c r="U89" s="4" t="str">
        <f t="shared" si="81"/>
        <v>J=</v>
      </c>
      <c r="V89" s="29">
        <f t="shared" si="82"/>
        <v>44803</v>
      </c>
      <c r="W89" s="3"/>
      <c r="X89" s="4"/>
      <c r="Y89" s="92"/>
      <c r="Z89" s="93"/>
      <c r="AA89" s="94"/>
      <c r="AB89" s="95"/>
      <c r="AC89" s="94"/>
      <c r="AD89" s="99"/>
      <c r="AE89" s="100"/>
      <c r="AF89" s="94"/>
      <c r="AG89" s="92"/>
      <c r="AH89" s="97"/>
      <c r="AI89" s="10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5">
        <f t="shared" si="74"/>
        <v>44272</v>
      </c>
      <c r="B90" s="15">
        <f t="shared" ca="1" si="83"/>
        <v>1016.345545</v>
      </c>
      <c r="C90" s="14">
        <f t="shared" si="75"/>
        <v>1000</v>
      </c>
      <c r="D90" s="13">
        <f ca="1">IF(A90&lt;$B$1,VLOOKUP(A90,[1]DI!$A$4:$B$15000,2,FALSE),0)</f>
        <v>1.9000000000000006E-2</v>
      </c>
      <c r="E90" s="14">
        <f t="shared" ca="1" si="84"/>
        <v>1.0000746899999999</v>
      </c>
      <c r="F90" s="14">
        <f ca="1">(TRUNC(PRODUCT($E$12:$E89),16))</f>
        <v>1.00396626707534</v>
      </c>
      <c r="G90" s="14">
        <f t="shared" si="85"/>
        <v>1</v>
      </c>
      <c r="H90" s="14">
        <f t="shared" ca="1" si="86"/>
        <v>1.00396627</v>
      </c>
      <c r="I90" s="13">
        <f t="shared" si="76"/>
        <v>0.06</v>
      </c>
      <c r="J90" s="29">
        <f t="shared" si="77"/>
        <v>44194</v>
      </c>
      <c r="K90" s="2">
        <f t="shared" si="78"/>
        <v>53</v>
      </c>
      <c r="L90" s="17">
        <f t="shared" si="79"/>
        <v>53</v>
      </c>
      <c r="M90" s="12">
        <f t="shared" si="70"/>
        <v>1.0123303690000001</v>
      </c>
      <c r="N90" s="12">
        <f t="shared" ca="1" si="71"/>
        <v>1.0163455450000001</v>
      </c>
      <c r="O90" s="17">
        <f t="shared" si="80"/>
        <v>0</v>
      </c>
      <c r="P90" s="14">
        <f t="shared" ca="1" si="69"/>
        <v>16.345545000000001</v>
      </c>
      <c r="Q90" s="14">
        <f t="shared" si="68"/>
        <v>0</v>
      </c>
      <c r="R90" s="14">
        <f t="shared" si="87"/>
        <v>0</v>
      </c>
      <c r="S90" s="20">
        <f t="shared" si="72"/>
        <v>0</v>
      </c>
      <c r="T90" s="14">
        <f t="shared" si="73"/>
        <v>0</v>
      </c>
      <c r="U90" s="4" t="str">
        <f t="shared" si="81"/>
        <v>J=</v>
      </c>
      <c r="V90" s="29">
        <f t="shared" si="82"/>
        <v>44803</v>
      </c>
      <c r="W90" s="3"/>
      <c r="X90" s="4"/>
      <c r="Y90" s="92"/>
      <c r="Z90" s="93"/>
      <c r="AA90" s="94"/>
      <c r="AB90" s="95"/>
      <c r="AC90" s="94"/>
      <c r="AD90" s="99"/>
      <c r="AE90" s="100"/>
      <c r="AF90" s="94"/>
      <c r="AG90" s="92"/>
      <c r="AH90" s="97"/>
      <c r="AI90" s="10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5">
        <f t="shared" si="74"/>
        <v>44273</v>
      </c>
      <c r="B91" s="15">
        <f t="shared" ca="1" si="83"/>
        <v>1016.6564990000001</v>
      </c>
      <c r="C91" s="14">
        <f t="shared" si="75"/>
        <v>1000</v>
      </c>
      <c r="D91" s="13">
        <f ca="1">IF(A91&lt;$B$1,VLOOKUP(A91,[1]DI!$A$4:$B$15000,2,FALSE),0)</f>
        <v>2.6499999999999999E-2</v>
      </c>
      <c r="E91" s="14">
        <f t="shared" ca="1" si="84"/>
        <v>1.00010379</v>
      </c>
      <c r="F91" s="14">
        <f ca="1">(TRUNC(PRODUCT($E$12:$E90),16))</f>
        <v>1.0040412533158301</v>
      </c>
      <c r="G91" s="14">
        <f t="shared" si="85"/>
        <v>1</v>
      </c>
      <c r="H91" s="14">
        <f t="shared" ca="1" si="86"/>
        <v>1.00404125</v>
      </c>
      <c r="I91" s="13">
        <f t="shared" si="76"/>
        <v>0.06</v>
      </c>
      <c r="J91" s="29">
        <f t="shared" si="77"/>
        <v>44194</v>
      </c>
      <c r="K91" s="2">
        <f t="shared" si="78"/>
        <v>54</v>
      </c>
      <c r="L91" s="17">
        <f t="shared" si="79"/>
        <v>54</v>
      </c>
      <c r="M91" s="12">
        <f t="shared" si="70"/>
        <v>1.0125644730000001</v>
      </c>
      <c r="N91" s="12">
        <f t="shared" ca="1" si="71"/>
        <v>1.016656499</v>
      </c>
      <c r="O91" s="17">
        <f t="shared" si="80"/>
        <v>0</v>
      </c>
      <c r="P91" s="14">
        <f t="shared" ca="1" si="69"/>
        <v>16.656499</v>
      </c>
      <c r="Q91" s="14">
        <f t="shared" si="68"/>
        <v>0</v>
      </c>
      <c r="R91" s="14">
        <f t="shared" si="87"/>
        <v>0</v>
      </c>
      <c r="S91" s="20">
        <f t="shared" si="72"/>
        <v>0</v>
      </c>
      <c r="T91" s="14">
        <f t="shared" si="73"/>
        <v>0</v>
      </c>
      <c r="U91" s="4" t="str">
        <f t="shared" si="81"/>
        <v>J=</v>
      </c>
      <c r="V91" s="29">
        <f t="shared" si="82"/>
        <v>44803</v>
      </c>
      <c r="W91" s="3"/>
      <c r="X91" s="4"/>
      <c r="Y91" s="92"/>
      <c r="Z91" s="93"/>
      <c r="AA91" s="94"/>
      <c r="AB91" s="95"/>
      <c r="AC91" s="94"/>
      <c r="AD91" s="99"/>
      <c r="AE91" s="100"/>
      <c r="AF91" s="94"/>
      <c r="AG91" s="92"/>
      <c r="AH91" s="97"/>
      <c r="AI91" s="10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5">
        <f t="shared" si="74"/>
        <v>44274</v>
      </c>
      <c r="B92" s="15">
        <f t="shared" ca="1" si="83"/>
        <v>1016.997147</v>
      </c>
      <c r="C92" s="14">
        <f t="shared" si="75"/>
        <v>1000</v>
      </c>
      <c r="D92" s="13">
        <f ca="1">IF(A92&lt;$B$1,VLOOKUP(A92,[1]DI!$A$4:$B$15000,2,FALSE),0)</f>
        <v>2.6499999999999999E-2</v>
      </c>
      <c r="E92" s="14">
        <f t="shared" ca="1" si="84"/>
        <v>1.00010379</v>
      </c>
      <c r="F92" s="14">
        <f ca="1">(TRUNC(PRODUCT($E$12:$E91),16))</f>
        <v>1.0041454627575099</v>
      </c>
      <c r="G92" s="14">
        <f t="shared" si="85"/>
        <v>1</v>
      </c>
      <c r="H92" s="14">
        <f t="shared" ca="1" si="86"/>
        <v>1.0041454599999999</v>
      </c>
      <c r="I92" s="13">
        <f t="shared" si="76"/>
        <v>0.06</v>
      </c>
      <c r="J92" s="29">
        <f t="shared" si="77"/>
        <v>44194</v>
      </c>
      <c r="K92" s="2">
        <f t="shared" si="78"/>
        <v>55</v>
      </c>
      <c r="L92" s="17">
        <f t="shared" si="79"/>
        <v>55</v>
      </c>
      <c r="M92" s="12">
        <f t="shared" si="70"/>
        <v>1.0127986309999999</v>
      </c>
      <c r="N92" s="12">
        <f t="shared" ca="1" si="71"/>
        <v>1.0169971470000001</v>
      </c>
      <c r="O92" s="17">
        <f t="shared" si="80"/>
        <v>0</v>
      </c>
      <c r="P92" s="14">
        <f t="shared" ca="1" si="69"/>
        <v>16.997146999999998</v>
      </c>
      <c r="Q92" s="14">
        <f t="shared" si="68"/>
        <v>0</v>
      </c>
      <c r="R92" s="14">
        <f t="shared" si="87"/>
        <v>0</v>
      </c>
      <c r="S92" s="20">
        <f t="shared" si="72"/>
        <v>0</v>
      </c>
      <c r="T92" s="14">
        <f t="shared" si="73"/>
        <v>0</v>
      </c>
      <c r="U92" s="4" t="str">
        <f t="shared" si="81"/>
        <v>J=</v>
      </c>
      <c r="V92" s="29">
        <f t="shared" si="82"/>
        <v>44803</v>
      </c>
      <c r="W92" s="3"/>
      <c r="X92" s="4"/>
      <c r="Y92" s="92"/>
      <c r="Z92" s="93"/>
      <c r="AA92" s="94"/>
      <c r="AB92" s="95"/>
      <c r="AC92" s="94"/>
      <c r="AD92" s="99"/>
      <c r="AE92" s="100"/>
      <c r="AF92" s="94"/>
      <c r="AG92" s="92"/>
      <c r="AH92" s="97"/>
      <c r="AI92" s="10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5">
        <f t="shared" si="74"/>
        <v>44275</v>
      </c>
      <c r="B93" s="15">
        <f t="shared" ca="1" si="83"/>
        <v>1017.337908</v>
      </c>
      <c r="C93" s="14">
        <f t="shared" si="75"/>
        <v>1000</v>
      </c>
      <c r="D93" s="13">
        <f ca="1">IF(A93&lt;$B$1,VLOOKUP(A93,[1]DI!$A$4:$B$15000,2,FALSE),0)</f>
        <v>0</v>
      </c>
      <c r="E93" s="14">
        <f t="shared" ca="1" si="84"/>
        <v>1</v>
      </c>
      <c r="F93" s="14">
        <f ca="1">(TRUNC(PRODUCT($E$12:$E92),16))</f>
        <v>1.00424968301509</v>
      </c>
      <c r="G93" s="14">
        <f t="shared" si="85"/>
        <v>1</v>
      </c>
      <c r="H93" s="14">
        <f t="shared" ca="1" si="86"/>
        <v>1.00424968</v>
      </c>
      <c r="I93" s="13">
        <f t="shared" si="76"/>
        <v>0.06</v>
      </c>
      <c r="J93" s="29">
        <f t="shared" si="77"/>
        <v>44194</v>
      </c>
      <c r="K93" s="2">
        <f t="shared" si="78"/>
        <v>55</v>
      </c>
      <c r="L93" s="17">
        <f t="shared" si="79"/>
        <v>56</v>
      </c>
      <c r="M93" s="12">
        <f t="shared" si="70"/>
        <v>1.013032843</v>
      </c>
      <c r="N93" s="12">
        <f t="shared" ca="1" si="71"/>
        <v>1.017337908</v>
      </c>
      <c r="O93" s="17">
        <f t="shared" si="80"/>
        <v>0</v>
      </c>
      <c r="P93" s="14">
        <f t="shared" ca="1" si="69"/>
        <v>17.337907999999999</v>
      </c>
      <c r="Q93" s="14">
        <f t="shared" si="68"/>
        <v>0</v>
      </c>
      <c r="R93" s="14">
        <f t="shared" si="87"/>
        <v>0</v>
      </c>
      <c r="S93" s="20">
        <f t="shared" si="72"/>
        <v>0</v>
      </c>
      <c r="T93" s="14">
        <f t="shared" si="73"/>
        <v>0</v>
      </c>
      <c r="U93" s="4" t="str">
        <f t="shared" si="81"/>
        <v>J=</v>
      </c>
      <c r="V93" s="29">
        <f t="shared" si="82"/>
        <v>44803</v>
      </c>
      <c r="W93" s="3"/>
      <c r="X93" s="4"/>
      <c r="Y93" s="92"/>
      <c r="Z93" s="93"/>
      <c r="AA93" s="94"/>
      <c r="AB93" s="95"/>
      <c r="AC93" s="94"/>
      <c r="AD93" s="99"/>
      <c r="AE93" s="100"/>
      <c r="AF93" s="94"/>
      <c r="AG93" s="92"/>
      <c r="AH93" s="97"/>
      <c r="AI93" s="10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5">
        <f t="shared" si="74"/>
        <v>44276</v>
      </c>
      <c r="B94" s="15">
        <f t="shared" ca="1" si="83"/>
        <v>1017.337908</v>
      </c>
      <c r="C94" s="14">
        <f t="shared" si="75"/>
        <v>1000</v>
      </c>
      <c r="D94" s="13">
        <f ca="1">IF(A94&lt;$B$1,VLOOKUP(A94,[1]DI!$A$4:$B$15000,2,FALSE),0)</f>
        <v>0</v>
      </c>
      <c r="E94" s="14">
        <f t="shared" ca="1" si="84"/>
        <v>1</v>
      </c>
      <c r="F94" s="14">
        <f ca="1">(TRUNC(PRODUCT($E$12:$E93),16))</f>
        <v>1.00424968301509</v>
      </c>
      <c r="G94" s="14">
        <f t="shared" si="85"/>
        <v>1</v>
      </c>
      <c r="H94" s="14">
        <f t="shared" ca="1" si="86"/>
        <v>1.00424968</v>
      </c>
      <c r="I94" s="13">
        <f t="shared" si="76"/>
        <v>0.06</v>
      </c>
      <c r="J94" s="29">
        <f t="shared" si="77"/>
        <v>44194</v>
      </c>
      <c r="K94" s="2">
        <f t="shared" si="78"/>
        <v>55</v>
      </c>
      <c r="L94" s="17">
        <f t="shared" si="79"/>
        <v>56</v>
      </c>
      <c r="M94" s="12">
        <f t="shared" si="70"/>
        <v>1.013032843</v>
      </c>
      <c r="N94" s="12">
        <f t="shared" ca="1" si="71"/>
        <v>1.017337908</v>
      </c>
      <c r="O94" s="17">
        <f t="shared" si="80"/>
        <v>0</v>
      </c>
      <c r="P94" s="14">
        <f t="shared" ca="1" si="69"/>
        <v>17.337907999999999</v>
      </c>
      <c r="Q94" s="14">
        <f t="shared" si="68"/>
        <v>0</v>
      </c>
      <c r="R94" s="14">
        <f t="shared" si="87"/>
        <v>0</v>
      </c>
      <c r="S94" s="20">
        <f t="shared" si="72"/>
        <v>0</v>
      </c>
      <c r="T94" s="14">
        <f t="shared" si="73"/>
        <v>0</v>
      </c>
      <c r="U94" s="4" t="str">
        <f t="shared" si="81"/>
        <v>J=</v>
      </c>
      <c r="V94" s="29">
        <f t="shared" si="82"/>
        <v>44803</v>
      </c>
      <c r="W94" s="3"/>
      <c r="X94" s="4"/>
      <c r="Y94" s="92"/>
      <c r="Z94" s="93"/>
      <c r="AA94" s="94"/>
      <c r="AB94" s="95"/>
      <c r="AC94" s="94"/>
      <c r="AD94" s="99"/>
      <c r="AE94" s="100"/>
      <c r="AF94" s="94"/>
      <c r="AG94" s="92"/>
      <c r="AH94" s="97"/>
      <c r="AI94" s="10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5">
        <f t="shared" si="74"/>
        <v>44277</v>
      </c>
      <c r="B95" s="15">
        <f t="shared" ca="1" si="83"/>
        <v>1017.337908</v>
      </c>
      <c r="C95" s="14">
        <f t="shared" si="75"/>
        <v>1000</v>
      </c>
      <c r="D95" s="13">
        <f ca="1">IF(A95&lt;$B$1,VLOOKUP(A95,[1]DI!$A$4:$B$15000,2,FALSE),0)</f>
        <v>2.6499999999999999E-2</v>
      </c>
      <c r="E95" s="14">
        <f t="shared" ca="1" si="84"/>
        <v>1.00010379</v>
      </c>
      <c r="F95" s="14">
        <f ca="1">(TRUNC(PRODUCT($E$12:$E94),16))</f>
        <v>1.00424968301509</v>
      </c>
      <c r="G95" s="14">
        <f t="shared" si="85"/>
        <v>1</v>
      </c>
      <c r="H95" s="14">
        <f t="shared" ca="1" si="86"/>
        <v>1.00424968</v>
      </c>
      <c r="I95" s="13">
        <f t="shared" si="76"/>
        <v>0.06</v>
      </c>
      <c r="J95" s="29">
        <f t="shared" si="77"/>
        <v>44194</v>
      </c>
      <c r="K95" s="2">
        <f t="shared" si="78"/>
        <v>56</v>
      </c>
      <c r="L95" s="17">
        <f t="shared" si="79"/>
        <v>56</v>
      </c>
      <c r="M95" s="12">
        <f t="shared" si="70"/>
        <v>1.013032843</v>
      </c>
      <c r="N95" s="12">
        <f t="shared" ca="1" si="71"/>
        <v>1.017337908</v>
      </c>
      <c r="O95" s="17">
        <f t="shared" si="80"/>
        <v>0</v>
      </c>
      <c r="P95" s="14">
        <f t="shared" ca="1" si="69"/>
        <v>17.337907999999999</v>
      </c>
      <c r="Q95" s="14">
        <f t="shared" si="68"/>
        <v>0</v>
      </c>
      <c r="R95" s="14">
        <f t="shared" si="87"/>
        <v>0</v>
      </c>
      <c r="S95" s="20">
        <f t="shared" si="72"/>
        <v>0</v>
      </c>
      <c r="T95" s="14">
        <f t="shared" si="73"/>
        <v>0</v>
      </c>
      <c r="U95" s="4" t="str">
        <f t="shared" si="81"/>
        <v>J=</v>
      </c>
      <c r="V95" s="29">
        <f t="shared" si="82"/>
        <v>44803</v>
      </c>
      <c r="W95" s="3"/>
      <c r="X95" s="4"/>
      <c r="Y95" s="92"/>
      <c r="Z95" s="93"/>
      <c r="AA95" s="94"/>
      <c r="AB95" s="95"/>
      <c r="AC95" s="94"/>
      <c r="AD95" s="99"/>
      <c r="AE95" s="100"/>
      <c r="AF95" s="94"/>
      <c r="AG95" s="92"/>
      <c r="AH95" s="97"/>
      <c r="AI95" s="10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5">
        <f t="shared" si="74"/>
        <v>44278</v>
      </c>
      <c r="B96" s="15">
        <f t="shared" ca="1" si="83"/>
        <v>1017.678783</v>
      </c>
      <c r="C96" s="14">
        <f t="shared" si="75"/>
        <v>1000</v>
      </c>
      <c r="D96" s="13">
        <f ca="1">IF(A96&lt;$B$1,VLOOKUP(A96,[1]DI!$A$4:$B$15000,2,FALSE),0)</f>
        <v>2.6499999999999999E-2</v>
      </c>
      <c r="E96" s="14">
        <f t="shared" ca="1" si="84"/>
        <v>1.00010379</v>
      </c>
      <c r="F96" s="14">
        <f ca="1">(TRUNC(PRODUCT($E$12:$E95),16))</f>
        <v>1.00435391408969</v>
      </c>
      <c r="G96" s="14">
        <f t="shared" si="85"/>
        <v>1</v>
      </c>
      <c r="H96" s="14">
        <f t="shared" ca="1" si="86"/>
        <v>1.0043539100000001</v>
      </c>
      <c r="I96" s="13">
        <f t="shared" si="76"/>
        <v>0.06</v>
      </c>
      <c r="J96" s="29">
        <f t="shared" si="77"/>
        <v>44194</v>
      </c>
      <c r="K96" s="2">
        <f t="shared" si="78"/>
        <v>57</v>
      </c>
      <c r="L96" s="17">
        <f t="shared" si="79"/>
        <v>57</v>
      </c>
      <c r="M96" s="12">
        <f t="shared" si="70"/>
        <v>1.0132671090000001</v>
      </c>
      <c r="N96" s="12">
        <f t="shared" ca="1" si="71"/>
        <v>1.017678783</v>
      </c>
      <c r="O96" s="17">
        <f t="shared" si="80"/>
        <v>0</v>
      </c>
      <c r="P96" s="14">
        <f t="shared" ca="1" si="69"/>
        <v>17.678782999999999</v>
      </c>
      <c r="Q96" s="14">
        <f t="shared" si="68"/>
        <v>0</v>
      </c>
      <c r="R96" s="14">
        <f t="shared" si="87"/>
        <v>0</v>
      </c>
      <c r="S96" s="20">
        <f t="shared" si="72"/>
        <v>0</v>
      </c>
      <c r="T96" s="14">
        <f t="shared" si="73"/>
        <v>0</v>
      </c>
      <c r="U96" s="4" t="str">
        <f t="shared" si="81"/>
        <v>J=</v>
      </c>
      <c r="V96" s="29">
        <f t="shared" si="82"/>
        <v>44803</v>
      </c>
      <c r="W96" s="3"/>
      <c r="X96" s="4"/>
      <c r="Y96" s="92"/>
      <c r="Z96" s="93"/>
      <c r="AA96" s="94"/>
      <c r="AB96" s="95"/>
      <c r="AC96" s="94"/>
      <c r="AD96" s="99"/>
      <c r="AE96" s="100"/>
      <c r="AF96" s="94"/>
      <c r="AG96" s="92"/>
      <c r="AH96" s="97"/>
      <c r="AI96" s="10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5">
        <f t="shared" si="74"/>
        <v>44279</v>
      </c>
      <c r="B97" s="15">
        <f t="shared" ca="1" si="83"/>
        <v>1018.019782</v>
      </c>
      <c r="C97" s="14">
        <f t="shared" si="75"/>
        <v>1000</v>
      </c>
      <c r="D97" s="13">
        <f ca="1">IF(A97&lt;$B$1,VLOOKUP(A97,[1]DI!$A$4:$B$15000,2,FALSE),0)</f>
        <v>2.6499999999999999E-2</v>
      </c>
      <c r="E97" s="14">
        <f t="shared" ca="1" si="84"/>
        <v>1.00010379</v>
      </c>
      <c r="F97" s="14">
        <f ca="1">(TRUNC(PRODUCT($E$12:$E96),16))</f>
        <v>1.0044581559824399</v>
      </c>
      <c r="G97" s="14">
        <f t="shared" si="85"/>
        <v>1</v>
      </c>
      <c r="H97" s="14">
        <f t="shared" ca="1" si="86"/>
        <v>1.00445816</v>
      </c>
      <c r="I97" s="13">
        <f t="shared" si="76"/>
        <v>0.06</v>
      </c>
      <c r="J97" s="29">
        <f t="shared" si="77"/>
        <v>44194</v>
      </c>
      <c r="K97" s="2">
        <f t="shared" si="78"/>
        <v>58</v>
      </c>
      <c r="L97" s="17">
        <f t="shared" si="79"/>
        <v>58</v>
      </c>
      <c r="M97" s="12">
        <f t="shared" si="70"/>
        <v>1.01350143</v>
      </c>
      <c r="N97" s="12">
        <f t="shared" ca="1" si="71"/>
        <v>1.0180197820000001</v>
      </c>
      <c r="O97" s="17">
        <f t="shared" si="80"/>
        <v>0</v>
      </c>
      <c r="P97" s="14">
        <f t="shared" ca="1" si="69"/>
        <v>18.019781999999999</v>
      </c>
      <c r="Q97" s="14">
        <f t="shared" si="68"/>
        <v>0</v>
      </c>
      <c r="R97" s="14">
        <f t="shared" si="87"/>
        <v>0</v>
      </c>
      <c r="S97" s="20">
        <f t="shared" si="72"/>
        <v>0</v>
      </c>
      <c r="T97" s="14">
        <f t="shared" si="73"/>
        <v>0</v>
      </c>
      <c r="U97" s="4" t="str">
        <f t="shared" si="81"/>
        <v>J=</v>
      </c>
      <c r="V97" s="29">
        <f t="shared" si="82"/>
        <v>44803</v>
      </c>
      <c r="W97" s="3"/>
      <c r="X97" s="4"/>
      <c r="Y97" s="92"/>
      <c r="Z97" s="93"/>
      <c r="AA97" s="94"/>
      <c r="AB97" s="95"/>
      <c r="AC97" s="94"/>
      <c r="AD97" s="99"/>
      <c r="AE97" s="100"/>
      <c r="AF97" s="94"/>
      <c r="AG97" s="92"/>
      <c r="AH97" s="97"/>
      <c r="AI97" s="10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5">
        <f t="shared" si="74"/>
        <v>44280</v>
      </c>
      <c r="B98" s="15">
        <f t="shared" ca="1" si="83"/>
        <v>1018.3608829900001</v>
      </c>
      <c r="C98" s="14">
        <f t="shared" si="75"/>
        <v>1000</v>
      </c>
      <c r="D98" s="13">
        <f ca="1">IF(A98&lt;$B$1,VLOOKUP(A98,[1]DI!$A$4:$B$15000,2,FALSE),0)</f>
        <v>2.6499999999999999E-2</v>
      </c>
      <c r="E98" s="14">
        <f t="shared" ca="1" si="84"/>
        <v>1.00010379</v>
      </c>
      <c r="F98" s="14">
        <f ca="1">(TRUNC(PRODUCT($E$12:$E97),16))</f>
        <v>1.00456240869445</v>
      </c>
      <c r="G98" s="14">
        <f t="shared" si="85"/>
        <v>1</v>
      </c>
      <c r="H98" s="14">
        <f t="shared" ca="1" si="86"/>
        <v>1.0045624099999999</v>
      </c>
      <c r="I98" s="13">
        <f t="shared" si="76"/>
        <v>0.06</v>
      </c>
      <c r="J98" s="29">
        <f t="shared" si="77"/>
        <v>44194</v>
      </c>
      <c r="K98" s="2">
        <f t="shared" si="78"/>
        <v>59</v>
      </c>
      <c r="L98" s="17">
        <f t="shared" si="79"/>
        <v>59</v>
      </c>
      <c r="M98" s="12">
        <f t="shared" si="70"/>
        <v>1.013735805</v>
      </c>
      <c r="N98" s="12">
        <f t="shared" ca="1" si="71"/>
        <v>1.0183608829999999</v>
      </c>
      <c r="O98" s="17">
        <f t="shared" si="80"/>
        <v>0</v>
      </c>
      <c r="P98" s="14">
        <f t="shared" ca="1" si="69"/>
        <v>18.36088299</v>
      </c>
      <c r="Q98" s="14">
        <f t="shared" si="68"/>
        <v>0</v>
      </c>
      <c r="R98" s="14">
        <f t="shared" si="87"/>
        <v>0</v>
      </c>
      <c r="S98" s="20">
        <f t="shared" si="72"/>
        <v>0</v>
      </c>
      <c r="T98" s="14">
        <f t="shared" si="73"/>
        <v>0</v>
      </c>
      <c r="U98" s="4" t="str">
        <f t="shared" si="81"/>
        <v>J=</v>
      </c>
      <c r="V98" s="29">
        <f t="shared" si="82"/>
        <v>44803</v>
      </c>
      <c r="W98" s="3"/>
      <c r="X98" s="4"/>
      <c r="Y98" s="92"/>
      <c r="Z98" s="93"/>
      <c r="AA98" s="94"/>
      <c r="AB98" s="95"/>
      <c r="AC98" s="94"/>
      <c r="AD98" s="99"/>
      <c r="AE98" s="100"/>
      <c r="AF98" s="94"/>
      <c r="AG98" s="92"/>
      <c r="AH98" s="97"/>
      <c r="AI98" s="10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5">
        <f t="shared" si="74"/>
        <v>44281</v>
      </c>
      <c r="B99" s="15">
        <f t="shared" ca="1" si="83"/>
        <v>1018.70209799</v>
      </c>
      <c r="C99" s="14">
        <f t="shared" si="75"/>
        <v>1000</v>
      </c>
      <c r="D99" s="13">
        <f ca="1">IF(A99&lt;$B$1,VLOOKUP(A99,[1]DI!$A$4:$B$15000,2,FALSE),0)</f>
        <v>2.6499999999999999E-2</v>
      </c>
      <c r="E99" s="14">
        <f t="shared" ca="1" si="84"/>
        <v>1.00010379</v>
      </c>
      <c r="F99" s="14">
        <f ca="1">(TRUNC(PRODUCT($E$12:$E98),16))</f>
        <v>1.00466667222684</v>
      </c>
      <c r="G99" s="14">
        <f t="shared" si="85"/>
        <v>1</v>
      </c>
      <c r="H99" s="14">
        <f t="shared" ca="1" si="86"/>
        <v>1.00466667</v>
      </c>
      <c r="I99" s="13">
        <f t="shared" si="76"/>
        <v>0.06</v>
      </c>
      <c r="J99" s="29">
        <f t="shared" si="77"/>
        <v>44194</v>
      </c>
      <c r="K99" s="2">
        <f t="shared" si="78"/>
        <v>60</v>
      </c>
      <c r="L99" s="17">
        <f t="shared" si="79"/>
        <v>60</v>
      </c>
      <c r="M99" s="12">
        <f t="shared" si="70"/>
        <v>1.0139702340000001</v>
      </c>
      <c r="N99" s="12">
        <f t="shared" ca="1" si="71"/>
        <v>1.0187020979999999</v>
      </c>
      <c r="O99" s="17">
        <f t="shared" si="80"/>
        <v>0</v>
      </c>
      <c r="P99" s="14">
        <f t="shared" ca="1" si="69"/>
        <v>18.702097989999999</v>
      </c>
      <c r="Q99" s="14">
        <f t="shared" si="68"/>
        <v>0</v>
      </c>
      <c r="R99" s="14">
        <f t="shared" si="87"/>
        <v>0</v>
      </c>
      <c r="S99" s="20">
        <f t="shared" si="72"/>
        <v>0</v>
      </c>
      <c r="T99" s="14">
        <f t="shared" si="73"/>
        <v>0</v>
      </c>
      <c r="U99" s="4" t="str">
        <f t="shared" si="81"/>
        <v>J=</v>
      </c>
      <c r="V99" s="29">
        <f t="shared" si="82"/>
        <v>44803</v>
      </c>
      <c r="W99" s="3"/>
      <c r="X99" s="4"/>
      <c r="Y99" s="92"/>
      <c r="Z99" s="93"/>
      <c r="AA99" s="94"/>
      <c r="AB99" s="95"/>
      <c r="AC99" s="94"/>
      <c r="AD99" s="99"/>
      <c r="AE99" s="100"/>
      <c r="AF99" s="94"/>
      <c r="AG99" s="92"/>
      <c r="AH99" s="97"/>
      <c r="AI99" s="10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5">
        <f t="shared" si="74"/>
        <v>44282</v>
      </c>
      <c r="B100" s="15">
        <f t="shared" ca="1" si="83"/>
        <v>1019.043437</v>
      </c>
      <c r="C100" s="14">
        <f t="shared" si="75"/>
        <v>1000</v>
      </c>
      <c r="D100" s="13">
        <f ca="1">IF(A100&lt;$B$1,VLOOKUP(A100,[1]DI!$A$4:$B$15000,2,FALSE),0)</f>
        <v>0</v>
      </c>
      <c r="E100" s="14">
        <f t="shared" ca="1" si="84"/>
        <v>1</v>
      </c>
      <c r="F100" s="14">
        <f ca="1">(TRUNC(PRODUCT($E$12:$E99),16))</f>
        <v>1.0047709465807599</v>
      </c>
      <c r="G100" s="14">
        <f t="shared" si="85"/>
        <v>1</v>
      </c>
      <c r="H100" s="14">
        <f t="shared" ca="1" si="86"/>
        <v>1.0047709499999999</v>
      </c>
      <c r="I100" s="13">
        <f t="shared" si="76"/>
        <v>0.06</v>
      </c>
      <c r="J100" s="29">
        <f t="shared" si="77"/>
        <v>44194</v>
      </c>
      <c r="K100" s="2">
        <f t="shared" si="78"/>
        <v>60</v>
      </c>
      <c r="L100" s="17">
        <f t="shared" si="79"/>
        <v>61</v>
      </c>
      <c r="M100" s="12">
        <f t="shared" si="70"/>
        <v>1.0142047169999999</v>
      </c>
      <c r="N100" s="12">
        <f t="shared" ca="1" si="71"/>
        <v>1.0190434370000001</v>
      </c>
      <c r="O100" s="17">
        <f t="shared" si="80"/>
        <v>0</v>
      </c>
      <c r="P100" s="14">
        <f t="shared" ca="1" si="69"/>
        <v>19.043437000000001</v>
      </c>
      <c r="Q100" s="14">
        <f t="shared" si="68"/>
        <v>0</v>
      </c>
      <c r="R100" s="14">
        <f t="shared" si="87"/>
        <v>0</v>
      </c>
      <c r="S100" s="20">
        <f t="shared" si="72"/>
        <v>0</v>
      </c>
      <c r="T100" s="14">
        <f t="shared" si="73"/>
        <v>0</v>
      </c>
      <c r="U100" s="4" t="str">
        <f t="shared" si="81"/>
        <v>J=</v>
      </c>
      <c r="V100" s="29">
        <f t="shared" si="82"/>
        <v>44803</v>
      </c>
      <c r="W100" s="3"/>
      <c r="X100" s="4"/>
      <c r="Y100" s="92"/>
      <c r="Z100" s="93"/>
      <c r="AA100" s="94"/>
      <c r="AB100" s="95"/>
      <c r="AC100" s="94"/>
      <c r="AD100" s="99"/>
      <c r="AE100" s="100"/>
      <c r="AF100" s="94"/>
      <c r="AG100" s="92"/>
      <c r="AH100" s="97"/>
      <c r="AI100" s="10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5">
        <f t="shared" si="74"/>
        <v>44283</v>
      </c>
      <c r="B101" s="15">
        <f t="shared" ca="1" si="83"/>
        <v>1019.043437</v>
      </c>
      <c r="C101" s="14">
        <f t="shared" si="75"/>
        <v>1000</v>
      </c>
      <c r="D101" s="13">
        <f ca="1">IF(A101&lt;$B$1,VLOOKUP(A101,[1]DI!$A$4:$B$15000,2,FALSE),0)</f>
        <v>0</v>
      </c>
      <c r="E101" s="14">
        <f t="shared" ca="1" si="84"/>
        <v>1</v>
      </c>
      <c r="F101" s="14">
        <f ca="1">(TRUNC(PRODUCT($E$12:$E100),16))</f>
        <v>1.0047709465807599</v>
      </c>
      <c r="G101" s="14">
        <f t="shared" si="85"/>
        <v>1</v>
      </c>
      <c r="H101" s="14">
        <f t="shared" ca="1" si="86"/>
        <v>1.0047709499999999</v>
      </c>
      <c r="I101" s="13">
        <f t="shared" si="76"/>
        <v>0.06</v>
      </c>
      <c r="J101" s="29">
        <f t="shared" si="77"/>
        <v>44194</v>
      </c>
      <c r="K101" s="2">
        <f t="shared" si="78"/>
        <v>60</v>
      </c>
      <c r="L101" s="17">
        <f t="shared" si="79"/>
        <v>61</v>
      </c>
      <c r="M101" s="12">
        <f t="shared" si="70"/>
        <v>1.0142047169999999</v>
      </c>
      <c r="N101" s="12">
        <f t="shared" ca="1" si="71"/>
        <v>1.0190434370000001</v>
      </c>
      <c r="O101" s="17">
        <f t="shared" si="80"/>
        <v>0</v>
      </c>
      <c r="P101" s="14">
        <f t="shared" ca="1" si="69"/>
        <v>19.043437000000001</v>
      </c>
      <c r="Q101" s="14">
        <f t="shared" si="68"/>
        <v>0</v>
      </c>
      <c r="R101" s="14">
        <f t="shared" si="87"/>
        <v>0</v>
      </c>
      <c r="S101" s="20">
        <f t="shared" si="72"/>
        <v>0</v>
      </c>
      <c r="T101" s="14">
        <f t="shared" si="73"/>
        <v>0</v>
      </c>
      <c r="U101" s="4" t="str">
        <f t="shared" si="81"/>
        <v>J=</v>
      </c>
      <c r="V101" s="29">
        <f t="shared" si="82"/>
        <v>44803</v>
      </c>
      <c r="W101" s="3"/>
      <c r="X101" s="4"/>
      <c r="Y101" s="92"/>
      <c r="Z101" s="93"/>
      <c r="AA101" s="94"/>
      <c r="AB101" s="95"/>
      <c r="AC101" s="94"/>
      <c r="AD101" s="99"/>
      <c r="AE101" s="100"/>
      <c r="AF101" s="94"/>
      <c r="AG101" s="92"/>
      <c r="AH101" s="97"/>
      <c r="AI101" s="10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5">
        <f t="shared" si="74"/>
        <v>44284</v>
      </c>
      <c r="B102" s="15">
        <f t="shared" ca="1" si="83"/>
        <v>1019.043437</v>
      </c>
      <c r="C102" s="14">
        <f t="shared" si="75"/>
        <v>1000</v>
      </c>
      <c r="D102" s="13">
        <f ca="1">IF(A102&lt;$B$1,VLOOKUP(A102,[1]DI!$A$4:$B$15000,2,FALSE),0)</f>
        <v>2.6499999999999999E-2</v>
      </c>
      <c r="E102" s="14">
        <f t="shared" ca="1" si="84"/>
        <v>1.00010379</v>
      </c>
      <c r="F102" s="14">
        <f ca="1">(TRUNC(PRODUCT($E$12:$E101),16))</f>
        <v>1.0047709465807599</v>
      </c>
      <c r="G102" s="14">
        <f t="shared" si="85"/>
        <v>1</v>
      </c>
      <c r="H102" s="14">
        <f t="shared" ca="1" si="86"/>
        <v>1.0047709499999999</v>
      </c>
      <c r="I102" s="13">
        <f t="shared" si="76"/>
        <v>0.06</v>
      </c>
      <c r="J102" s="29">
        <f t="shared" si="77"/>
        <v>44194</v>
      </c>
      <c r="K102" s="2">
        <f t="shared" si="78"/>
        <v>61</v>
      </c>
      <c r="L102" s="17">
        <f t="shared" si="79"/>
        <v>61</v>
      </c>
      <c r="M102" s="12">
        <f t="shared" si="70"/>
        <v>1.0142047169999999</v>
      </c>
      <c r="N102" s="12">
        <f t="shared" ca="1" si="71"/>
        <v>1.0190434370000001</v>
      </c>
      <c r="O102" s="17">
        <f t="shared" si="80"/>
        <v>0</v>
      </c>
      <c r="P102" s="14">
        <f t="shared" ca="1" si="69"/>
        <v>19.043437000000001</v>
      </c>
      <c r="Q102" s="14">
        <f t="shared" si="68"/>
        <v>0</v>
      </c>
      <c r="R102" s="14">
        <f t="shared" si="87"/>
        <v>0</v>
      </c>
      <c r="S102" s="20">
        <f t="shared" si="72"/>
        <v>0</v>
      </c>
      <c r="T102" s="14">
        <f t="shared" si="73"/>
        <v>0</v>
      </c>
      <c r="U102" s="4" t="str">
        <f t="shared" si="81"/>
        <v>J=</v>
      </c>
      <c r="V102" s="29">
        <f t="shared" si="82"/>
        <v>44803</v>
      </c>
      <c r="W102" s="3"/>
      <c r="X102" s="4"/>
      <c r="Y102" s="92"/>
      <c r="Z102" s="93"/>
      <c r="AA102" s="94"/>
      <c r="AB102" s="95"/>
      <c r="AC102" s="94"/>
      <c r="AD102" s="99"/>
      <c r="AE102" s="100"/>
      <c r="AF102" s="94"/>
      <c r="AG102" s="92"/>
      <c r="AH102" s="97"/>
      <c r="AI102" s="10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5">
        <f t="shared" si="74"/>
        <v>44285</v>
      </c>
      <c r="B103" s="15">
        <f t="shared" ca="1" si="83"/>
        <v>1019.384879</v>
      </c>
      <c r="C103" s="14">
        <f t="shared" si="75"/>
        <v>1000</v>
      </c>
      <c r="D103" s="13">
        <f ca="1">IF(A103&lt;$B$1,VLOOKUP(A103,[1]DI!$A$4:$B$15000,2,FALSE),0)</f>
        <v>2.6499999999999999E-2</v>
      </c>
      <c r="E103" s="14">
        <f t="shared" ca="1" si="84"/>
        <v>1.00010379</v>
      </c>
      <c r="F103" s="14">
        <f ca="1">(TRUNC(PRODUCT($E$12:$E102),16))</f>
        <v>1.0048752317573</v>
      </c>
      <c r="G103" s="14">
        <f t="shared" si="85"/>
        <v>1</v>
      </c>
      <c r="H103" s="14">
        <f t="shared" ca="1" si="86"/>
        <v>1.0048752299999999</v>
      </c>
      <c r="I103" s="13">
        <f t="shared" si="76"/>
        <v>0.06</v>
      </c>
      <c r="J103" s="29">
        <f t="shared" si="77"/>
        <v>44194</v>
      </c>
      <c r="K103" s="2">
        <f t="shared" si="78"/>
        <v>62</v>
      </c>
      <c r="L103" s="17">
        <f t="shared" si="79"/>
        <v>62</v>
      </c>
      <c r="M103" s="12">
        <f t="shared" si="70"/>
        <v>1.014439254</v>
      </c>
      <c r="N103" s="12">
        <f t="shared" ca="1" si="71"/>
        <v>1.019384879</v>
      </c>
      <c r="O103" s="17">
        <f t="shared" si="80"/>
        <v>0</v>
      </c>
      <c r="P103" s="14">
        <f t="shared" ca="1" si="69"/>
        <v>19.384879000000002</v>
      </c>
      <c r="Q103" s="14">
        <f t="shared" si="68"/>
        <v>0</v>
      </c>
      <c r="R103" s="14">
        <f t="shared" si="87"/>
        <v>0</v>
      </c>
      <c r="S103" s="20">
        <f t="shared" si="72"/>
        <v>0</v>
      </c>
      <c r="T103" s="14">
        <f t="shared" si="73"/>
        <v>0</v>
      </c>
      <c r="U103" s="4" t="str">
        <f t="shared" si="81"/>
        <v>J=</v>
      </c>
      <c r="V103" s="29">
        <f t="shared" si="82"/>
        <v>44803</v>
      </c>
      <c r="W103" s="3"/>
      <c r="X103" s="4"/>
      <c r="Y103" s="92"/>
      <c r="Z103" s="93"/>
      <c r="AA103" s="94"/>
      <c r="AB103" s="95"/>
      <c r="AC103" s="94"/>
      <c r="AD103" s="99"/>
      <c r="AE103" s="100"/>
      <c r="AF103" s="94"/>
      <c r="AG103" s="92"/>
      <c r="AH103" s="97"/>
      <c r="AI103" s="10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5">
        <f t="shared" si="74"/>
        <v>44286</v>
      </c>
      <c r="B104" s="15">
        <f t="shared" ca="1" si="83"/>
        <v>1019.726445</v>
      </c>
      <c r="C104" s="14">
        <f t="shared" si="75"/>
        <v>1000</v>
      </c>
      <c r="D104" s="13">
        <f ca="1">IF(A104&lt;$B$1,VLOOKUP(A104,[1]DI!$A$4:$B$15000,2,FALSE),0)</f>
        <v>2.6499999999999999E-2</v>
      </c>
      <c r="E104" s="14">
        <f t="shared" ca="1" si="84"/>
        <v>1.00010379</v>
      </c>
      <c r="F104" s="14">
        <f ca="1">(TRUNC(PRODUCT($E$12:$E103),16))</f>
        <v>1.0049795277576099</v>
      </c>
      <c r="G104" s="14">
        <f t="shared" si="85"/>
        <v>1</v>
      </c>
      <c r="H104" s="14">
        <f t="shared" ca="1" si="86"/>
        <v>1.00497953</v>
      </c>
      <c r="I104" s="13">
        <f t="shared" si="76"/>
        <v>0.06</v>
      </c>
      <c r="J104" s="29">
        <f t="shared" si="77"/>
        <v>44194</v>
      </c>
      <c r="K104" s="2">
        <f t="shared" si="78"/>
        <v>63</v>
      </c>
      <c r="L104" s="17">
        <f t="shared" si="79"/>
        <v>63</v>
      </c>
      <c r="M104" s="12">
        <f t="shared" si="70"/>
        <v>1.014673846</v>
      </c>
      <c r="N104" s="12">
        <f t="shared" ca="1" si="71"/>
        <v>1.0197264450000001</v>
      </c>
      <c r="O104" s="17">
        <f t="shared" si="80"/>
        <v>0</v>
      </c>
      <c r="P104" s="14">
        <f t="shared" ca="1" si="69"/>
        <v>19.726444999999998</v>
      </c>
      <c r="Q104" s="14">
        <f t="shared" si="68"/>
        <v>0</v>
      </c>
      <c r="R104" s="14">
        <f t="shared" si="87"/>
        <v>0</v>
      </c>
      <c r="S104" s="20">
        <f t="shared" si="72"/>
        <v>0</v>
      </c>
      <c r="T104" s="14">
        <f t="shared" si="73"/>
        <v>0</v>
      </c>
      <c r="U104" s="4" t="str">
        <f t="shared" si="81"/>
        <v>J=</v>
      </c>
      <c r="V104" s="29">
        <f t="shared" si="82"/>
        <v>44803</v>
      </c>
      <c r="W104" s="3"/>
      <c r="X104" s="11"/>
      <c r="Y104" s="92"/>
      <c r="Z104" s="93"/>
      <c r="AA104" s="94"/>
      <c r="AB104" s="95"/>
      <c r="AC104" s="94"/>
      <c r="AD104" s="99"/>
      <c r="AE104" s="100"/>
      <c r="AF104" s="94"/>
      <c r="AG104" s="92"/>
      <c r="AH104" s="97"/>
      <c r="AI104" s="10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5">
        <f t="shared" si="74"/>
        <v>44287</v>
      </c>
      <c r="B105" s="15">
        <f t="shared" ca="1" si="83"/>
        <v>1020.068114</v>
      </c>
      <c r="C105" s="14">
        <f t="shared" si="75"/>
        <v>1000</v>
      </c>
      <c r="D105" s="13">
        <f ca="1">IF(A105&lt;$B$1,VLOOKUP(A105,[1]DI!$A$4:$B$15000,2,FALSE),0)</f>
        <v>2.6499999999999999E-2</v>
      </c>
      <c r="E105" s="14">
        <f t="shared" ca="1" si="84"/>
        <v>1.00010379</v>
      </c>
      <c r="F105" s="14">
        <f ca="1">(TRUNC(PRODUCT($E$12:$E104),16))</f>
        <v>1.0050838345827899</v>
      </c>
      <c r="G105" s="14">
        <f t="shared" si="85"/>
        <v>1</v>
      </c>
      <c r="H105" s="14">
        <f t="shared" ca="1" si="86"/>
        <v>1.00508383</v>
      </c>
      <c r="I105" s="13">
        <f t="shared" si="76"/>
        <v>0.06</v>
      </c>
      <c r="J105" s="29">
        <f t="shared" si="77"/>
        <v>44194</v>
      </c>
      <c r="K105" s="2">
        <f t="shared" si="78"/>
        <v>64</v>
      </c>
      <c r="L105" s="17">
        <f t="shared" si="79"/>
        <v>64</v>
      </c>
      <c r="M105" s="12">
        <f t="shared" si="70"/>
        <v>1.014908492</v>
      </c>
      <c r="N105" s="12">
        <f t="shared" ca="1" si="71"/>
        <v>1.0200681140000001</v>
      </c>
      <c r="O105" s="17">
        <f t="shared" si="80"/>
        <v>0</v>
      </c>
      <c r="P105" s="14">
        <f t="shared" ca="1" si="69"/>
        <v>20.068114000000001</v>
      </c>
      <c r="Q105" s="14">
        <f t="shared" si="68"/>
        <v>0</v>
      </c>
      <c r="R105" s="14">
        <f t="shared" si="87"/>
        <v>0</v>
      </c>
      <c r="S105" s="20">
        <f t="shared" si="72"/>
        <v>0</v>
      </c>
      <c r="T105" s="14">
        <f t="shared" si="73"/>
        <v>0</v>
      </c>
      <c r="U105" s="4" t="str">
        <f t="shared" si="81"/>
        <v>J=</v>
      </c>
      <c r="V105" s="29">
        <f t="shared" si="82"/>
        <v>44803</v>
      </c>
      <c r="W105" s="3"/>
      <c r="X105" s="4"/>
      <c r="Y105" s="92"/>
      <c r="Z105" s="93"/>
      <c r="AA105" s="94"/>
      <c r="AB105" s="95"/>
      <c r="AC105" s="94"/>
      <c r="AD105" s="99"/>
      <c r="AE105" s="100"/>
      <c r="AF105" s="94"/>
      <c r="AG105" s="92"/>
      <c r="AH105" s="97"/>
      <c r="AI105" s="10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5">
        <f t="shared" si="74"/>
        <v>44288</v>
      </c>
      <c r="B106" s="15">
        <f t="shared" ca="1" si="83"/>
        <v>1020.40990699</v>
      </c>
      <c r="C106" s="14">
        <f t="shared" si="75"/>
        <v>1000</v>
      </c>
      <c r="D106" s="13">
        <f ca="1">IF(A106&lt;$B$1,VLOOKUP(A106,[1]DI!$A$4:$B$15000,2,FALSE),0)</f>
        <v>0</v>
      </c>
      <c r="E106" s="14">
        <f t="shared" ca="1" si="84"/>
        <v>1</v>
      </c>
      <c r="F106" s="14">
        <f ca="1">(TRUNC(PRODUCT($E$12:$E105),16))</f>
        <v>1.0051881522339801</v>
      </c>
      <c r="G106" s="14">
        <f t="shared" si="85"/>
        <v>1</v>
      </c>
      <c r="H106" s="14">
        <f t="shared" ca="1" si="86"/>
        <v>1.0051881499999999</v>
      </c>
      <c r="I106" s="13">
        <f t="shared" si="76"/>
        <v>0.06</v>
      </c>
      <c r="J106" s="29">
        <f t="shared" si="77"/>
        <v>44194</v>
      </c>
      <c r="K106" s="2">
        <f t="shared" si="78"/>
        <v>64</v>
      </c>
      <c r="L106" s="17">
        <f t="shared" si="79"/>
        <v>65</v>
      </c>
      <c r="M106" s="12">
        <f t="shared" si="70"/>
        <v>1.015143192</v>
      </c>
      <c r="N106" s="12">
        <f t="shared" ca="1" si="71"/>
        <v>1.0204099069999999</v>
      </c>
      <c r="O106" s="17">
        <f t="shared" si="80"/>
        <v>0</v>
      </c>
      <c r="P106" s="14">
        <f t="shared" ca="1" si="69"/>
        <v>20.40990699</v>
      </c>
      <c r="Q106" s="14">
        <f t="shared" si="68"/>
        <v>0</v>
      </c>
      <c r="R106" s="14">
        <f t="shared" si="87"/>
        <v>0</v>
      </c>
      <c r="S106" s="20">
        <f t="shared" si="72"/>
        <v>0</v>
      </c>
      <c r="T106" s="14">
        <f t="shared" si="73"/>
        <v>0</v>
      </c>
      <c r="U106" s="4" t="str">
        <f t="shared" si="81"/>
        <v>J=</v>
      </c>
      <c r="V106" s="29">
        <f t="shared" si="82"/>
        <v>44803</v>
      </c>
      <c r="W106" s="3"/>
      <c r="X106" s="4"/>
      <c r="Y106" s="92"/>
      <c r="Z106" s="93"/>
      <c r="AA106" s="94"/>
      <c r="AB106" s="95"/>
      <c r="AC106" s="94"/>
      <c r="AD106" s="99"/>
      <c r="AE106" s="100"/>
      <c r="AF106" s="94"/>
      <c r="AG106" s="92"/>
      <c r="AH106" s="97"/>
      <c r="AI106" s="10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5">
        <f t="shared" si="74"/>
        <v>44289</v>
      </c>
      <c r="B107" s="15">
        <f t="shared" ca="1" si="83"/>
        <v>1020.40990699</v>
      </c>
      <c r="C107" s="14">
        <f t="shared" si="75"/>
        <v>1000</v>
      </c>
      <c r="D107" s="13">
        <f ca="1">IF(A107&lt;$B$1,VLOOKUP(A107,[1]DI!$A$4:$B$15000,2,FALSE),0)</f>
        <v>0</v>
      </c>
      <c r="E107" s="14">
        <f t="shared" ca="1" si="84"/>
        <v>1</v>
      </c>
      <c r="F107" s="14">
        <f ca="1">(TRUNC(PRODUCT($E$12:$E106),16))</f>
        <v>1.0051881522339801</v>
      </c>
      <c r="G107" s="14">
        <f t="shared" si="85"/>
        <v>1</v>
      </c>
      <c r="H107" s="14">
        <f t="shared" ca="1" si="86"/>
        <v>1.0051881499999999</v>
      </c>
      <c r="I107" s="13">
        <f t="shared" si="76"/>
        <v>0.06</v>
      </c>
      <c r="J107" s="29">
        <f t="shared" si="77"/>
        <v>44194</v>
      </c>
      <c r="K107" s="2">
        <f t="shared" si="78"/>
        <v>64</v>
      </c>
      <c r="L107" s="17">
        <f t="shared" si="79"/>
        <v>65</v>
      </c>
      <c r="M107" s="12">
        <f t="shared" si="70"/>
        <v>1.015143192</v>
      </c>
      <c r="N107" s="12">
        <f t="shared" ca="1" si="71"/>
        <v>1.0204099069999999</v>
      </c>
      <c r="O107" s="17">
        <f t="shared" si="80"/>
        <v>0</v>
      </c>
      <c r="P107" s="14">
        <f t="shared" ca="1" si="69"/>
        <v>20.40990699</v>
      </c>
      <c r="Q107" s="14">
        <f t="shared" si="68"/>
        <v>0</v>
      </c>
      <c r="R107" s="14">
        <f t="shared" si="87"/>
        <v>0</v>
      </c>
      <c r="S107" s="20">
        <f t="shared" si="72"/>
        <v>0</v>
      </c>
      <c r="T107" s="14">
        <f t="shared" si="73"/>
        <v>0</v>
      </c>
      <c r="U107" s="4" t="str">
        <f t="shared" si="81"/>
        <v>J=</v>
      </c>
      <c r="V107" s="29">
        <f t="shared" si="82"/>
        <v>44803</v>
      </c>
      <c r="W107" s="3"/>
      <c r="X107" s="4"/>
      <c r="Y107" s="92"/>
      <c r="Z107" s="93"/>
      <c r="AA107" s="94"/>
      <c r="AB107" s="95"/>
      <c r="AC107" s="94"/>
      <c r="AD107" s="99"/>
      <c r="AE107" s="100"/>
      <c r="AF107" s="94"/>
      <c r="AG107" s="92"/>
      <c r="AH107" s="97"/>
      <c r="AI107" s="10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5">
        <f t="shared" si="74"/>
        <v>44290</v>
      </c>
      <c r="B108" s="15">
        <f t="shared" ca="1" si="83"/>
        <v>1020.40990699</v>
      </c>
      <c r="C108" s="14">
        <f t="shared" si="75"/>
        <v>1000</v>
      </c>
      <c r="D108" s="13">
        <f ca="1">IF(A108&lt;$B$1,VLOOKUP(A108,[1]DI!$A$4:$B$15000,2,FALSE),0)</f>
        <v>0</v>
      </c>
      <c r="E108" s="14">
        <f t="shared" ca="1" si="84"/>
        <v>1</v>
      </c>
      <c r="F108" s="14">
        <f ca="1">(TRUNC(PRODUCT($E$12:$E107),16))</f>
        <v>1.0051881522339801</v>
      </c>
      <c r="G108" s="14">
        <f t="shared" si="85"/>
        <v>1</v>
      </c>
      <c r="H108" s="14">
        <f t="shared" ca="1" si="86"/>
        <v>1.0051881499999999</v>
      </c>
      <c r="I108" s="13">
        <f t="shared" si="76"/>
        <v>0.06</v>
      </c>
      <c r="J108" s="29">
        <f t="shared" si="77"/>
        <v>44194</v>
      </c>
      <c r="K108" s="2">
        <f t="shared" si="78"/>
        <v>64</v>
      </c>
      <c r="L108" s="17">
        <f t="shared" si="79"/>
        <v>65</v>
      </c>
      <c r="M108" s="12">
        <f t="shared" si="70"/>
        <v>1.015143192</v>
      </c>
      <c r="N108" s="12">
        <f t="shared" ca="1" si="71"/>
        <v>1.0204099069999999</v>
      </c>
      <c r="O108" s="17">
        <f t="shared" si="80"/>
        <v>0</v>
      </c>
      <c r="P108" s="14">
        <f t="shared" ca="1" si="69"/>
        <v>20.40990699</v>
      </c>
      <c r="Q108" s="14">
        <f t="shared" si="68"/>
        <v>0</v>
      </c>
      <c r="R108" s="14">
        <f t="shared" si="87"/>
        <v>0</v>
      </c>
      <c r="S108" s="20">
        <f t="shared" si="72"/>
        <v>0</v>
      </c>
      <c r="T108" s="14">
        <f t="shared" si="73"/>
        <v>0</v>
      </c>
      <c r="U108" s="4" t="str">
        <f t="shared" si="81"/>
        <v>J=</v>
      </c>
      <c r="V108" s="29">
        <f t="shared" si="82"/>
        <v>44803</v>
      </c>
      <c r="W108" s="3"/>
      <c r="X108" s="4"/>
      <c r="Y108" s="92"/>
      <c r="Z108" s="93"/>
      <c r="AA108" s="94"/>
      <c r="AB108" s="95"/>
      <c r="AC108" s="94"/>
      <c r="AD108" s="99"/>
      <c r="AE108" s="100"/>
      <c r="AF108" s="94"/>
      <c r="AG108" s="92"/>
      <c r="AH108" s="97"/>
      <c r="AI108" s="10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5">
        <f t="shared" si="74"/>
        <v>44291</v>
      </c>
      <c r="B109" s="15">
        <f t="shared" ca="1" si="83"/>
        <v>1020.40990699</v>
      </c>
      <c r="C109" s="14">
        <f t="shared" si="75"/>
        <v>1000</v>
      </c>
      <c r="D109" s="13">
        <f ca="1">IF(A109&lt;$B$1,VLOOKUP(A109,[1]DI!$A$4:$B$15000,2,FALSE),0)</f>
        <v>2.6499999999999999E-2</v>
      </c>
      <c r="E109" s="14">
        <f t="shared" ca="1" si="84"/>
        <v>1.00010379</v>
      </c>
      <c r="F109" s="14">
        <f ca="1">(TRUNC(PRODUCT($E$12:$E108),16))</f>
        <v>1.0051881522339801</v>
      </c>
      <c r="G109" s="14">
        <f t="shared" si="85"/>
        <v>1</v>
      </c>
      <c r="H109" s="14">
        <f t="shared" ca="1" si="86"/>
        <v>1.0051881499999999</v>
      </c>
      <c r="I109" s="13">
        <f t="shared" si="76"/>
        <v>0.06</v>
      </c>
      <c r="J109" s="29">
        <f t="shared" si="77"/>
        <v>44194</v>
      </c>
      <c r="K109" s="2">
        <f t="shared" si="78"/>
        <v>65</v>
      </c>
      <c r="L109" s="17">
        <f t="shared" si="79"/>
        <v>65</v>
      </c>
      <c r="M109" s="12">
        <f t="shared" si="70"/>
        <v>1.015143192</v>
      </c>
      <c r="N109" s="12">
        <f t="shared" ca="1" si="71"/>
        <v>1.0204099069999999</v>
      </c>
      <c r="O109" s="17">
        <f t="shared" si="80"/>
        <v>0</v>
      </c>
      <c r="P109" s="14">
        <f t="shared" ca="1" si="69"/>
        <v>20.40990699</v>
      </c>
      <c r="Q109" s="14">
        <f t="shared" si="68"/>
        <v>0</v>
      </c>
      <c r="R109" s="14">
        <f t="shared" si="87"/>
        <v>0</v>
      </c>
      <c r="S109" s="20">
        <f t="shared" si="72"/>
        <v>0</v>
      </c>
      <c r="T109" s="14">
        <f t="shared" si="73"/>
        <v>0</v>
      </c>
      <c r="U109" s="4" t="str">
        <f t="shared" si="81"/>
        <v>J=</v>
      </c>
      <c r="V109" s="29">
        <f t="shared" si="82"/>
        <v>44803</v>
      </c>
      <c r="W109" s="3"/>
      <c r="X109" s="4"/>
      <c r="Y109" s="92"/>
      <c r="Z109" s="93"/>
      <c r="AA109" s="94"/>
      <c r="AB109" s="95"/>
      <c r="AC109" s="94"/>
      <c r="AD109" s="99"/>
      <c r="AE109" s="100"/>
      <c r="AF109" s="94"/>
      <c r="AG109" s="92"/>
      <c r="AH109" s="97"/>
      <c r="AI109" s="10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5">
        <f t="shared" si="74"/>
        <v>44292</v>
      </c>
      <c r="B110" s="15">
        <f t="shared" ca="1" si="83"/>
        <v>1020.751814</v>
      </c>
      <c r="C110" s="14">
        <f t="shared" si="75"/>
        <v>1000</v>
      </c>
      <c r="D110" s="13">
        <f ca="1">IF(A110&lt;$B$1,VLOOKUP(A110,[1]DI!$A$4:$B$15000,2,FALSE),0)</f>
        <v>2.6499999999999999E-2</v>
      </c>
      <c r="E110" s="14">
        <f t="shared" ca="1" si="84"/>
        <v>1.00010379</v>
      </c>
      <c r="F110" s="14">
        <f ca="1">(TRUNC(PRODUCT($E$12:$E109),16))</f>
        <v>1.0052924807123</v>
      </c>
      <c r="G110" s="14">
        <f t="shared" si="85"/>
        <v>1</v>
      </c>
      <c r="H110" s="14">
        <f t="shared" ca="1" si="86"/>
        <v>1.00529248</v>
      </c>
      <c r="I110" s="13">
        <f t="shared" si="76"/>
        <v>0.06</v>
      </c>
      <c r="J110" s="29">
        <f t="shared" si="77"/>
        <v>44194</v>
      </c>
      <c r="K110" s="2">
        <f t="shared" si="78"/>
        <v>66</v>
      </c>
      <c r="L110" s="17">
        <f t="shared" si="79"/>
        <v>66</v>
      </c>
      <c r="M110" s="12">
        <f t="shared" si="70"/>
        <v>1.0153779469999999</v>
      </c>
      <c r="N110" s="12">
        <f t="shared" ca="1" si="71"/>
        <v>1.020751814</v>
      </c>
      <c r="O110" s="17">
        <f t="shared" si="80"/>
        <v>0</v>
      </c>
      <c r="P110" s="14">
        <f t="shared" ca="1" si="69"/>
        <v>20.751814</v>
      </c>
      <c r="Q110" s="14">
        <f t="shared" si="68"/>
        <v>0</v>
      </c>
      <c r="R110" s="14">
        <f t="shared" si="87"/>
        <v>0</v>
      </c>
      <c r="S110" s="20">
        <f t="shared" si="72"/>
        <v>0</v>
      </c>
      <c r="T110" s="14">
        <f t="shared" si="73"/>
        <v>0</v>
      </c>
      <c r="U110" s="4" t="str">
        <f t="shared" si="81"/>
        <v>J=</v>
      </c>
      <c r="V110" s="29">
        <f t="shared" si="82"/>
        <v>44803</v>
      </c>
      <c r="W110" s="3"/>
      <c r="X110" s="4"/>
      <c r="Y110" s="92"/>
      <c r="Z110" s="93"/>
      <c r="AA110" s="94"/>
      <c r="AB110" s="95"/>
      <c r="AC110" s="94"/>
      <c r="AD110" s="99"/>
      <c r="AE110" s="100"/>
      <c r="AF110" s="94"/>
      <c r="AG110" s="92"/>
      <c r="AH110" s="97"/>
      <c r="AI110" s="10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5">
        <f t="shared" si="74"/>
        <v>44293</v>
      </c>
      <c r="B111" s="15">
        <f t="shared" ca="1" si="83"/>
        <v>1021.093834</v>
      </c>
      <c r="C111" s="14">
        <f t="shared" si="75"/>
        <v>1000</v>
      </c>
      <c r="D111" s="13">
        <f ca="1">IF(A111&lt;$B$1,VLOOKUP(A111,[1]DI!$A$4:$B$15000,2,FALSE),0)</f>
        <v>2.6499999999999999E-2</v>
      </c>
      <c r="E111" s="14">
        <f t="shared" ca="1" si="84"/>
        <v>1.00010379</v>
      </c>
      <c r="F111" s="14">
        <f ca="1">(TRUNC(PRODUCT($E$12:$E110),16))</f>
        <v>1.0053968200188801</v>
      </c>
      <c r="G111" s="14">
        <f t="shared" si="85"/>
        <v>1</v>
      </c>
      <c r="H111" s="14">
        <f t="shared" ca="1" si="86"/>
        <v>1.0053968200000001</v>
      </c>
      <c r="I111" s="13">
        <f t="shared" si="76"/>
        <v>0.06</v>
      </c>
      <c r="J111" s="29">
        <f t="shared" si="77"/>
        <v>44194</v>
      </c>
      <c r="K111" s="2">
        <f t="shared" si="78"/>
        <v>67</v>
      </c>
      <c r="L111" s="17">
        <f t="shared" si="79"/>
        <v>67</v>
      </c>
      <c r="M111" s="12">
        <f t="shared" si="70"/>
        <v>1.015612755</v>
      </c>
      <c r="N111" s="12">
        <f t="shared" ca="1" si="71"/>
        <v>1.021093834</v>
      </c>
      <c r="O111" s="17">
        <f t="shared" si="80"/>
        <v>0</v>
      </c>
      <c r="P111" s="14">
        <f t="shared" ca="1" si="69"/>
        <v>21.093834000000001</v>
      </c>
      <c r="Q111" s="14">
        <f t="shared" si="68"/>
        <v>0</v>
      </c>
      <c r="R111" s="14">
        <f t="shared" si="87"/>
        <v>0</v>
      </c>
      <c r="S111" s="20">
        <f t="shared" si="72"/>
        <v>0</v>
      </c>
      <c r="T111" s="14">
        <f t="shared" si="73"/>
        <v>0</v>
      </c>
      <c r="U111" s="4" t="str">
        <f t="shared" si="81"/>
        <v>J=</v>
      </c>
      <c r="V111" s="29">
        <f t="shared" si="82"/>
        <v>44803</v>
      </c>
      <c r="W111" s="3"/>
      <c r="X111" s="4"/>
      <c r="Y111" s="92"/>
      <c r="Z111" s="93"/>
      <c r="AA111" s="94"/>
      <c r="AB111" s="95"/>
      <c r="AC111" s="94"/>
      <c r="AD111" s="99"/>
      <c r="AE111" s="100"/>
      <c r="AF111" s="94"/>
      <c r="AG111" s="92"/>
      <c r="AH111" s="97"/>
      <c r="AI111" s="10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5">
        <f t="shared" si="74"/>
        <v>44294</v>
      </c>
      <c r="B112" s="15">
        <f t="shared" ca="1" si="83"/>
        <v>1021.435969</v>
      </c>
      <c r="C112" s="14">
        <f t="shared" si="75"/>
        <v>1000</v>
      </c>
      <c r="D112" s="13">
        <f ca="1">IF(A112&lt;$B$1,VLOOKUP(A112,[1]DI!$A$4:$B$15000,2,FALSE),0)</f>
        <v>2.6499999999999999E-2</v>
      </c>
      <c r="E112" s="14">
        <f t="shared" ca="1" si="84"/>
        <v>1.00010379</v>
      </c>
      <c r="F112" s="14">
        <f ca="1">(TRUNC(PRODUCT($E$12:$E111),16))</f>
        <v>1.00550117015483</v>
      </c>
      <c r="G112" s="14">
        <f t="shared" si="85"/>
        <v>1</v>
      </c>
      <c r="H112" s="14">
        <f t="shared" ca="1" si="86"/>
        <v>1.0055011700000001</v>
      </c>
      <c r="I112" s="13">
        <f t="shared" si="76"/>
        <v>0.06</v>
      </c>
      <c r="J112" s="29">
        <f t="shared" si="77"/>
        <v>44194</v>
      </c>
      <c r="K112" s="2">
        <f t="shared" si="78"/>
        <v>68</v>
      </c>
      <c r="L112" s="17">
        <f t="shared" si="79"/>
        <v>68</v>
      </c>
      <c r="M112" s="12">
        <f t="shared" si="70"/>
        <v>1.0158476190000001</v>
      </c>
      <c r="N112" s="12">
        <f t="shared" ca="1" si="71"/>
        <v>1.0214359690000001</v>
      </c>
      <c r="O112" s="17">
        <f t="shared" si="80"/>
        <v>0</v>
      </c>
      <c r="P112" s="14">
        <f t="shared" ca="1" si="69"/>
        <v>21.435969</v>
      </c>
      <c r="Q112" s="14">
        <f t="shared" si="68"/>
        <v>0</v>
      </c>
      <c r="R112" s="14">
        <f t="shared" si="87"/>
        <v>0</v>
      </c>
      <c r="S112" s="20">
        <f t="shared" si="72"/>
        <v>0</v>
      </c>
      <c r="T112" s="14">
        <f t="shared" si="73"/>
        <v>0</v>
      </c>
      <c r="U112" s="4" t="str">
        <f t="shared" si="81"/>
        <v>J=</v>
      </c>
      <c r="V112" s="29">
        <f t="shared" si="82"/>
        <v>44803</v>
      </c>
      <c r="W112" s="3"/>
      <c r="X112" s="4"/>
      <c r="Y112" s="92"/>
      <c r="Z112" s="93"/>
      <c r="AA112" s="94"/>
      <c r="AB112" s="95"/>
      <c r="AC112" s="94"/>
      <c r="AD112" s="99"/>
      <c r="AE112" s="100"/>
      <c r="AF112" s="94"/>
      <c r="AG112" s="92"/>
      <c r="AH112" s="97"/>
      <c r="AI112" s="10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5">
        <f t="shared" si="74"/>
        <v>44295</v>
      </c>
      <c r="B113" s="15">
        <f t="shared" ca="1" si="83"/>
        <v>1021.778217</v>
      </c>
      <c r="C113" s="14">
        <f t="shared" si="75"/>
        <v>1000</v>
      </c>
      <c r="D113" s="13">
        <f ca="1">IF(A113&lt;$B$1,VLOOKUP(A113,[1]DI!$A$4:$B$15000,2,FALSE),0)</f>
        <v>2.6499999999999999E-2</v>
      </c>
      <c r="E113" s="14">
        <f t="shared" ca="1" si="84"/>
        <v>1.00010379</v>
      </c>
      <c r="F113" s="14">
        <f ca="1">(TRUNC(PRODUCT($E$12:$E112),16))</f>
        <v>1.0056055311212799</v>
      </c>
      <c r="G113" s="14">
        <f t="shared" si="85"/>
        <v>1</v>
      </c>
      <c r="H113" s="14">
        <f t="shared" ca="1" si="86"/>
        <v>1.00560553</v>
      </c>
      <c r="I113" s="13">
        <f t="shared" si="76"/>
        <v>0.06</v>
      </c>
      <c r="J113" s="29">
        <f t="shared" si="77"/>
        <v>44194</v>
      </c>
      <c r="K113" s="2">
        <f t="shared" si="78"/>
        <v>69</v>
      </c>
      <c r="L113" s="17">
        <f t="shared" si="79"/>
        <v>69</v>
      </c>
      <c r="M113" s="12">
        <f t="shared" si="70"/>
        <v>1.0160825360000001</v>
      </c>
      <c r="N113" s="12">
        <f t="shared" ca="1" si="71"/>
        <v>1.021778217</v>
      </c>
      <c r="O113" s="17">
        <f t="shared" si="80"/>
        <v>0</v>
      </c>
      <c r="P113" s="14">
        <f t="shared" ca="1" si="69"/>
        <v>21.778217000000001</v>
      </c>
      <c r="Q113" s="14">
        <f t="shared" si="68"/>
        <v>0</v>
      </c>
      <c r="R113" s="14">
        <f t="shared" si="87"/>
        <v>0</v>
      </c>
      <c r="S113" s="20">
        <f t="shared" si="72"/>
        <v>0</v>
      </c>
      <c r="T113" s="14">
        <f t="shared" si="73"/>
        <v>0</v>
      </c>
      <c r="U113" s="4" t="str">
        <f t="shared" si="81"/>
        <v>J=</v>
      </c>
      <c r="V113" s="29">
        <f t="shared" si="82"/>
        <v>44803</v>
      </c>
      <c r="W113" s="3"/>
      <c r="X113" s="4"/>
      <c r="Y113" s="92"/>
      <c r="Z113" s="93"/>
      <c r="AA113" s="94"/>
      <c r="AB113" s="95"/>
      <c r="AC113" s="94"/>
      <c r="AD113" s="99"/>
      <c r="AE113" s="100"/>
      <c r="AF113" s="94"/>
      <c r="AG113" s="92"/>
      <c r="AH113" s="97"/>
      <c r="AI113" s="10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5">
        <f t="shared" si="74"/>
        <v>44296</v>
      </c>
      <c r="B114" s="15">
        <f t="shared" ca="1" si="83"/>
        <v>1022.120579</v>
      </c>
      <c r="C114" s="14">
        <f t="shared" si="75"/>
        <v>1000</v>
      </c>
      <c r="D114" s="13">
        <f ca="1">IF(A114&lt;$B$1,VLOOKUP(A114,[1]DI!$A$4:$B$15000,2,FALSE),0)</f>
        <v>0</v>
      </c>
      <c r="E114" s="14">
        <f t="shared" ca="1" si="84"/>
        <v>1</v>
      </c>
      <c r="F114" s="14">
        <f ca="1">(TRUNC(PRODUCT($E$12:$E113),16))</f>
        <v>1.0057099029193499</v>
      </c>
      <c r="G114" s="14">
        <f t="shared" si="85"/>
        <v>1</v>
      </c>
      <c r="H114" s="14">
        <f t="shared" ca="1" si="86"/>
        <v>1.0057099</v>
      </c>
      <c r="I114" s="13">
        <f t="shared" si="76"/>
        <v>0.06</v>
      </c>
      <c r="J114" s="29">
        <f t="shared" si="77"/>
        <v>44194</v>
      </c>
      <c r="K114" s="2">
        <f t="shared" si="78"/>
        <v>69</v>
      </c>
      <c r="L114" s="17">
        <f t="shared" si="79"/>
        <v>70</v>
      </c>
      <c r="M114" s="12">
        <f t="shared" si="70"/>
        <v>1.016317508</v>
      </c>
      <c r="N114" s="12">
        <f t="shared" ca="1" si="71"/>
        <v>1.0221205790000001</v>
      </c>
      <c r="O114" s="17">
        <f t="shared" si="80"/>
        <v>0</v>
      </c>
      <c r="P114" s="14">
        <f t="shared" ref="P114:P177" ca="1" si="88">TRUNC(((N114-1)*C114),8)+TRUNC(R113*N114,8)</f>
        <v>22.120578999999999</v>
      </c>
      <c r="Q114" s="14">
        <f t="shared" ref="Q114:Q177" si="89">Q113</f>
        <v>0</v>
      </c>
      <c r="R114" s="14">
        <f t="shared" si="87"/>
        <v>0</v>
      </c>
      <c r="S114" s="20">
        <f t="shared" si="72"/>
        <v>0</v>
      </c>
      <c r="T114" s="14">
        <f t="shared" si="73"/>
        <v>0</v>
      </c>
      <c r="U114" s="4" t="str">
        <f t="shared" si="81"/>
        <v>J=</v>
      </c>
      <c r="V114" s="29">
        <f t="shared" si="82"/>
        <v>44803</v>
      </c>
      <c r="W114" s="3"/>
      <c r="X114" s="4"/>
      <c r="Y114" s="92"/>
      <c r="Z114" s="93"/>
      <c r="AA114" s="94"/>
      <c r="AB114" s="95"/>
      <c r="AC114" s="94"/>
      <c r="AD114" s="99"/>
      <c r="AE114" s="100"/>
      <c r="AF114" s="94"/>
      <c r="AG114" s="92"/>
      <c r="AH114" s="97"/>
      <c r="AI114" s="10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5">
        <f t="shared" si="74"/>
        <v>44297</v>
      </c>
      <c r="B115" s="15">
        <f t="shared" ca="1" si="83"/>
        <v>1022.120579</v>
      </c>
      <c r="C115" s="14">
        <f t="shared" si="75"/>
        <v>1000</v>
      </c>
      <c r="D115" s="13">
        <f ca="1">IF(A115&lt;$B$1,VLOOKUP(A115,[1]DI!$A$4:$B$15000,2,FALSE),0)</f>
        <v>0</v>
      </c>
      <c r="E115" s="14">
        <f t="shared" ca="1" si="84"/>
        <v>1</v>
      </c>
      <c r="F115" s="14">
        <f ca="1">(TRUNC(PRODUCT($E$12:$E114),16))</f>
        <v>1.0057099029193499</v>
      </c>
      <c r="G115" s="14">
        <f t="shared" si="85"/>
        <v>1</v>
      </c>
      <c r="H115" s="14">
        <f t="shared" ca="1" si="86"/>
        <v>1.0057099</v>
      </c>
      <c r="I115" s="13">
        <f t="shared" si="76"/>
        <v>0.06</v>
      </c>
      <c r="J115" s="29">
        <f t="shared" si="77"/>
        <v>44194</v>
      </c>
      <c r="K115" s="2">
        <f t="shared" si="78"/>
        <v>69</v>
      </c>
      <c r="L115" s="17">
        <f t="shared" si="79"/>
        <v>70</v>
      </c>
      <c r="M115" s="12">
        <f t="shared" si="70"/>
        <v>1.016317508</v>
      </c>
      <c r="N115" s="12">
        <f t="shared" ca="1" si="71"/>
        <v>1.0221205790000001</v>
      </c>
      <c r="O115" s="17">
        <f t="shared" si="80"/>
        <v>0</v>
      </c>
      <c r="P115" s="14">
        <f t="shared" ca="1" si="88"/>
        <v>22.120578999999999</v>
      </c>
      <c r="Q115" s="14">
        <f t="shared" si="89"/>
        <v>0</v>
      </c>
      <c r="R115" s="14">
        <f t="shared" si="87"/>
        <v>0</v>
      </c>
      <c r="S115" s="20">
        <f t="shared" si="72"/>
        <v>0</v>
      </c>
      <c r="T115" s="14">
        <f t="shared" si="73"/>
        <v>0</v>
      </c>
      <c r="U115" s="4" t="str">
        <f t="shared" si="81"/>
        <v>J=</v>
      </c>
      <c r="V115" s="29">
        <f t="shared" si="82"/>
        <v>44803</v>
      </c>
      <c r="W115" s="3"/>
      <c r="X115" s="4"/>
      <c r="Y115" s="92"/>
      <c r="Z115" s="93"/>
      <c r="AA115" s="94"/>
      <c r="AB115" s="95"/>
      <c r="AC115" s="94"/>
      <c r="AD115" s="99"/>
      <c r="AE115" s="100"/>
      <c r="AF115" s="94"/>
      <c r="AG115" s="92"/>
      <c r="AH115" s="97"/>
      <c r="AI115" s="10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5">
        <f t="shared" si="74"/>
        <v>44298</v>
      </c>
      <c r="B116" s="15">
        <f t="shared" ca="1" si="83"/>
        <v>1022.120579</v>
      </c>
      <c r="C116" s="14">
        <f t="shared" si="75"/>
        <v>1000</v>
      </c>
      <c r="D116" s="13">
        <f ca="1">IF(A116&lt;$B$1,VLOOKUP(A116,[1]DI!$A$4:$B$15000,2,FALSE),0)</f>
        <v>2.6499999999999999E-2</v>
      </c>
      <c r="E116" s="14">
        <f t="shared" ca="1" si="84"/>
        <v>1.00010379</v>
      </c>
      <c r="F116" s="14">
        <f ca="1">(TRUNC(PRODUCT($E$12:$E115),16))</f>
        <v>1.0057099029193499</v>
      </c>
      <c r="G116" s="14">
        <f t="shared" si="85"/>
        <v>1</v>
      </c>
      <c r="H116" s="14">
        <f t="shared" ca="1" si="86"/>
        <v>1.0057099</v>
      </c>
      <c r="I116" s="13">
        <f t="shared" si="76"/>
        <v>0.06</v>
      </c>
      <c r="J116" s="29">
        <f t="shared" si="77"/>
        <v>44194</v>
      </c>
      <c r="K116" s="2">
        <f t="shared" si="78"/>
        <v>70</v>
      </c>
      <c r="L116" s="17">
        <f t="shared" si="79"/>
        <v>70</v>
      </c>
      <c r="M116" s="12">
        <f t="shared" si="70"/>
        <v>1.016317508</v>
      </c>
      <c r="N116" s="12">
        <f t="shared" ca="1" si="71"/>
        <v>1.0221205790000001</v>
      </c>
      <c r="O116" s="17">
        <f t="shared" si="80"/>
        <v>0</v>
      </c>
      <c r="P116" s="14">
        <f t="shared" ca="1" si="88"/>
        <v>22.120578999999999</v>
      </c>
      <c r="Q116" s="14">
        <f t="shared" si="89"/>
        <v>0</v>
      </c>
      <c r="R116" s="14">
        <f t="shared" si="87"/>
        <v>0</v>
      </c>
      <c r="S116" s="20">
        <f t="shared" si="72"/>
        <v>0</v>
      </c>
      <c r="T116" s="14">
        <f t="shared" si="73"/>
        <v>0</v>
      </c>
      <c r="U116" s="4" t="str">
        <f t="shared" si="81"/>
        <v>J=</v>
      </c>
      <c r="V116" s="29">
        <f t="shared" si="82"/>
        <v>44803</v>
      </c>
      <c r="W116" s="3"/>
      <c r="X116" s="4"/>
      <c r="Y116" s="92"/>
      <c r="Z116" s="93"/>
      <c r="AA116" s="94"/>
      <c r="AB116" s="95"/>
      <c r="AC116" s="94"/>
      <c r="AD116" s="99"/>
      <c r="AE116" s="100"/>
      <c r="AF116" s="94"/>
      <c r="AG116" s="92"/>
      <c r="AH116" s="97"/>
      <c r="AI116" s="10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5">
        <f t="shared" si="74"/>
        <v>44299</v>
      </c>
      <c r="B117" s="15">
        <f t="shared" ca="1" si="83"/>
        <v>1022.463065</v>
      </c>
      <c r="C117" s="14">
        <f t="shared" si="75"/>
        <v>1000</v>
      </c>
      <c r="D117" s="13">
        <f ca="1">IF(A117&lt;$B$1,VLOOKUP(A117,[1]DI!$A$4:$B$15000,2,FALSE),0)</f>
        <v>2.6499999999999999E-2</v>
      </c>
      <c r="E117" s="14">
        <f t="shared" ca="1" si="84"/>
        <v>1.00010379</v>
      </c>
      <c r="F117" s="14">
        <f ca="1">(TRUNC(PRODUCT($E$12:$E116),16))</f>
        <v>1.0058142855501799</v>
      </c>
      <c r="G117" s="14">
        <f t="shared" si="85"/>
        <v>1</v>
      </c>
      <c r="H117" s="14">
        <f t="shared" ca="1" si="86"/>
        <v>1.00581429</v>
      </c>
      <c r="I117" s="13">
        <f t="shared" si="76"/>
        <v>0.06</v>
      </c>
      <c r="J117" s="29">
        <f t="shared" si="77"/>
        <v>44194</v>
      </c>
      <c r="K117" s="2">
        <f t="shared" si="78"/>
        <v>71</v>
      </c>
      <c r="L117" s="17">
        <f t="shared" si="79"/>
        <v>71</v>
      </c>
      <c r="M117" s="12">
        <f t="shared" si="70"/>
        <v>1.0165525339999999</v>
      </c>
      <c r="N117" s="12">
        <f t="shared" ca="1" si="71"/>
        <v>1.0224630649999999</v>
      </c>
      <c r="O117" s="17">
        <f t="shared" si="80"/>
        <v>0</v>
      </c>
      <c r="P117" s="14">
        <f t="shared" ca="1" si="88"/>
        <v>22.463065</v>
      </c>
      <c r="Q117" s="14">
        <f t="shared" si="89"/>
        <v>0</v>
      </c>
      <c r="R117" s="14">
        <f t="shared" si="87"/>
        <v>0</v>
      </c>
      <c r="S117" s="20">
        <f t="shared" si="72"/>
        <v>0</v>
      </c>
      <c r="T117" s="14">
        <f t="shared" si="73"/>
        <v>0</v>
      </c>
      <c r="U117" s="4" t="str">
        <f t="shared" si="81"/>
        <v>J=</v>
      </c>
      <c r="V117" s="29">
        <f t="shared" si="82"/>
        <v>44803</v>
      </c>
      <c r="W117" s="3"/>
      <c r="X117" s="4"/>
      <c r="Y117" s="92"/>
      <c r="Z117" s="93"/>
      <c r="AA117" s="94"/>
      <c r="AB117" s="95"/>
      <c r="AC117" s="94"/>
      <c r="AD117" s="99"/>
      <c r="AE117" s="100"/>
      <c r="AF117" s="94"/>
      <c r="AG117" s="92"/>
      <c r="AH117" s="97"/>
      <c r="AI117" s="10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5">
        <f t="shared" si="74"/>
        <v>44300</v>
      </c>
      <c r="B118" s="15">
        <f t="shared" ca="1" si="83"/>
        <v>1022.805655</v>
      </c>
      <c r="C118" s="14">
        <f t="shared" si="75"/>
        <v>1000</v>
      </c>
      <c r="D118" s="13">
        <f ca="1">IF(A118&lt;$B$1,VLOOKUP(A118,[1]DI!$A$4:$B$15000,2,FALSE),0)</f>
        <v>2.6499999999999999E-2</v>
      </c>
      <c r="E118" s="14">
        <f t="shared" ca="1" si="84"/>
        <v>1.00010379</v>
      </c>
      <c r="F118" s="14">
        <f ca="1">(TRUNC(PRODUCT($E$12:$E117),16))</f>
        <v>1.00591867901487</v>
      </c>
      <c r="G118" s="14">
        <f t="shared" si="85"/>
        <v>1</v>
      </c>
      <c r="H118" s="14">
        <f t="shared" ca="1" si="86"/>
        <v>1.00591868</v>
      </c>
      <c r="I118" s="13">
        <f t="shared" si="76"/>
        <v>0.06</v>
      </c>
      <c r="J118" s="29">
        <f t="shared" si="77"/>
        <v>44194</v>
      </c>
      <c r="K118" s="2">
        <f t="shared" si="78"/>
        <v>72</v>
      </c>
      <c r="L118" s="17">
        <f t="shared" si="79"/>
        <v>72</v>
      </c>
      <c r="M118" s="12">
        <f t="shared" si="70"/>
        <v>1.0167876140000001</v>
      </c>
      <c r="N118" s="12">
        <f t="shared" ca="1" si="71"/>
        <v>1.022805655</v>
      </c>
      <c r="O118" s="17">
        <f t="shared" si="80"/>
        <v>0</v>
      </c>
      <c r="P118" s="14">
        <f t="shared" ca="1" si="88"/>
        <v>22.805655000000002</v>
      </c>
      <c r="Q118" s="14">
        <f t="shared" si="89"/>
        <v>0</v>
      </c>
      <c r="R118" s="14">
        <f t="shared" si="87"/>
        <v>0</v>
      </c>
      <c r="S118" s="20">
        <f t="shared" si="72"/>
        <v>0</v>
      </c>
      <c r="T118" s="14">
        <f t="shared" si="73"/>
        <v>0</v>
      </c>
      <c r="U118" s="4" t="str">
        <f t="shared" si="81"/>
        <v>J=</v>
      </c>
      <c r="V118" s="29">
        <f t="shared" si="82"/>
        <v>44803</v>
      </c>
      <c r="W118" s="3"/>
      <c r="X118" s="4"/>
      <c r="Y118" s="92"/>
      <c r="Z118" s="93"/>
      <c r="AA118" s="94"/>
      <c r="AB118" s="95"/>
      <c r="AC118" s="94"/>
      <c r="AD118" s="99"/>
      <c r="AE118" s="100"/>
      <c r="AF118" s="94"/>
      <c r="AG118" s="92"/>
      <c r="AH118" s="97"/>
      <c r="AI118" s="10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5">
        <f t="shared" si="74"/>
        <v>44301</v>
      </c>
      <c r="B119" s="15">
        <f t="shared" ca="1" si="83"/>
        <v>1023.148358</v>
      </c>
      <c r="C119" s="14">
        <f t="shared" si="75"/>
        <v>1000</v>
      </c>
      <c r="D119" s="13">
        <f ca="1">IF(A119&lt;$B$1,VLOOKUP(A119,[1]DI!$A$4:$B$15000,2,FALSE),0)</f>
        <v>2.6499999999999999E-2</v>
      </c>
      <c r="E119" s="14">
        <f t="shared" ca="1" si="84"/>
        <v>1.00010379</v>
      </c>
      <c r="F119" s="14">
        <f ca="1">(TRUNC(PRODUCT($E$12:$E118),16))</f>
        <v>1.00602308331457</v>
      </c>
      <c r="G119" s="14">
        <f t="shared" si="85"/>
        <v>1</v>
      </c>
      <c r="H119" s="14">
        <f t="shared" ca="1" si="86"/>
        <v>1.0060230800000001</v>
      </c>
      <c r="I119" s="13">
        <f t="shared" si="76"/>
        <v>0.06</v>
      </c>
      <c r="J119" s="29">
        <f t="shared" si="77"/>
        <v>44194</v>
      </c>
      <c r="K119" s="2">
        <f t="shared" si="78"/>
        <v>73</v>
      </c>
      <c r="L119" s="17">
        <f t="shared" si="79"/>
        <v>73</v>
      </c>
      <c r="M119" s="12">
        <f t="shared" si="70"/>
        <v>1.0170227489999999</v>
      </c>
      <c r="N119" s="12">
        <f t="shared" ca="1" si="71"/>
        <v>1.023148358</v>
      </c>
      <c r="O119" s="17">
        <f t="shared" si="80"/>
        <v>0</v>
      </c>
      <c r="P119" s="14">
        <f t="shared" ca="1" si="88"/>
        <v>23.148358000000002</v>
      </c>
      <c r="Q119" s="14">
        <f t="shared" si="89"/>
        <v>0</v>
      </c>
      <c r="R119" s="14">
        <f t="shared" si="87"/>
        <v>0</v>
      </c>
      <c r="S119" s="20">
        <f t="shared" si="72"/>
        <v>0</v>
      </c>
      <c r="T119" s="14">
        <f t="shared" si="73"/>
        <v>0</v>
      </c>
      <c r="U119" s="4" t="str">
        <f t="shared" si="81"/>
        <v>J=</v>
      </c>
      <c r="V119" s="29">
        <f t="shared" si="82"/>
        <v>44803</v>
      </c>
      <c r="W119" s="3"/>
      <c r="X119" s="4"/>
      <c r="Y119" s="92"/>
      <c r="Z119" s="93"/>
      <c r="AA119" s="94"/>
      <c r="AB119" s="95"/>
      <c r="AC119" s="94"/>
      <c r="AD119" s="99"/>
      <c r="AE119" s="100"/>
      <c r="AF119" s="94"/>
      <c r="AG119" s="92"/>
      <c r="AH119" s="97"/>
      <c r="AI119" s="10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5">
        <f t="shared" si="74"/>
        <v>44302</v>
      </c>
      <c r="B120" s="15">
        <f t="shared" ca="1" si="83"/>
        <v>1023.491186</v>
      </c>
      <c r="C120" s="14">
        <f t="shared" si="75"/>
        <v>1000</v>
      </c>
      <c r="D120" s="13">
        <f ca="1">IF(A120&lt;$B$1,VLOOKUP(A120,[1]DI!$A$4:$B$15000,2,FALSE),0)</f>
        <v>2.6499999999999999E-2</v>
      </c>
      <c r="E120" s="14">
        <f t="shared" ca="1" si="84"/>
        <v>1.00010379</v>
      </c>
      <c r="F120" s="14">
        <f ca="1">(TRUNC(PRODUCT($E$12:$E119),16))</f>
        <v>1.0061274984503901</v>
      </c>
      <c r="G120" s="14">
        <f t="shared" si="85"/>
        <v>1</v>
      </c>
      <c r="H120" s="14">
        <f t="shared" ca="1" si="86"/>
        <v>1.0061275000000001</v>
      </c>
      <c r="I120" s="13">
        <f t="shared" si="76"/>
        <v>0.06</v>
      </c>
      <c r="J120" s="29">
        <f t="shared" si="77"/>
        <v>44194</v>
      </c>
      <c r="K120" s="2">
        <f t="shared" si="78"/>
        <v>74</v>
      </c>
      <c r="L120" s="17">
        <f t="shared" si="79"/>
        <v>74</v>
      </c>
      <c r="M120" s="12">
        <f t="shared" si="70"/>
        <v>1.017257938</v>
      </c>
      <c r="N120" s="12">
        <f t="shared" ca="1" si="71"/>
        <v>1.023491186</v>
      </c>
      <c r="O120" s="17">
        <f t="shared" si="80"/>
        <v>0</v>
      </c>
      <c r="P120" s="14">
        <f t="shared" ca="1" si="88"/>
        <v>23.491185999999999</v>
      </c>
      <c r="Q120" s="14">
        <f t="shared" si="89"/>
        <v>0</v>
      </c>
      <c r="R120" s="14">
        <f t="shared" si="87"/>
        <v>0</v>
      </c>
      <c r="S120" s="20">
        <f t="shared" si="72"/>
        <v>0</v>
      </c>
      <c r="T120" s="14">
        <f t="shared" si="73"/>
        <v>0</v>
      </c>
      <c r="U120" s="4" t="str">
        <f t="shared" si="81"/>
        <v>J=</v>
      </c>
      <c r="V120" s="29">
        <f t="shared" si="82"/>
        <v>44803</v>
      </c>
      <c r="W120" s="3"/>
      <c r="X120" s="4"/>
      <c r="Y120" s="92"/>
      <c r="Z120" s="93"/>
      <c r="AA120" s="94"/>
      <c r="AB120" s="95"/>
      <c r="AC120" s="94"/>
      <c r="AD120" s="99"/>
      <c r="AE120" s="100"/>
      <c r="AF120" s="94"/>
      <c r="AG120" s="92"/>
      <c r="AH120" s="97"/>
      <c r="AI120" s="10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5">
        <f t="shared" si="74"/>
        <v>44303</v>
      </c>
      <c r="B121" s="15">
        <f t="shared" ca="1" si="83"/>
        <v>1023.834117</v>
      </c>
      <c r="C121" s="14">
        <f t="shared" si="75"/>
        <v>1000</v>
      </c>
      <c r="D121" s="13">
        <f ca="1">IF(A121&lt;$B$1,VLOOKUP(A121,[1]DI!$A$4:$B$15000,2,FALSE),0)</f>
        <v>0</v>
      </c>
      <c r="E121" s="14">
        <f t="shared" ca="1" si="84"/>
        <v>1</v>
      </c>
      <c r="F121" s="14">
        <f ca="1">(TRUNC(PRODUCT($E$12:$E120),16))</f>
        <v>1.0062319244234501</v>
      </c>
      <c r="G121" s="14">
        <f t="shared" si="85"/>
        <v>1</v>
      </c>
      <c r="H121" s="14">
        <f t="shared" ca="1" si="86"/>
        <v>1.0062319200000001</v>
      </c>
      <c r="I121" s="13">
        <f t="shared" si="76"/>
        <v>0.06</v>
      </c>
      <c r="J121" s="29">
        <f t="shared" si="77"/>
        <v>44194</v>
      </c>
      <c r="K121" s="2">
        <f t="shared" si="78"/>
        <v>74</v>
      </c>
      <c r="L121" s="17">
        <f t="shared" si="79"/>
        <v>75</v>
      </c>
      <c r="M121" s="12">
        <f t="shared" si="70"/>
        <v>1.0174931810000001</v>
      </c>
      <c r="N121" s="12">
        <f t="shared" ca="1" si="71"/>
        <v>1.023834117</v>
      </c>
      <c r="O121" s="17">
        <f t="shared" si="80"/>
        <v>0</v>
      </c>
      <c r="P121" s="14">
        <f t="shared" ca="1" si="88"/>
        <v>23.834116999999999</v>
      </c>
      <c r="Q121" s="14">
        <f t="shared" si="89"/>
        <v>0</v>
      </c>
      <c r="R121" s="14">
        <f t="shared" si="87"/>
        <v>0</v>
      </c>
      <c r="S121" s="20">
        <f t="shared" si="72"/>
        <v>0</v>
      </c>
      <c r="T121" s="14">
        <f t="shared" si="73"/>
        <v>0</v>
      </c>
      <c r="U121" s="4" t="str">
        <f t="shared" si="81"/>
        <v>J=</v>
      </c>
      <c r="V121" s="29">
        <f t="shared" si="82"/>
        <v>44803</v>
      </c>
      <c r="W121" s="3"/>
      <c r="X121" s="4"/>
      <c r="Y121" s="92"/>
      <c r="Z121" s="93"/>
      <c r="AA121" s="94"/>
      <c r="AB121" s="95"/>
      <c r="AC121" s="94"/>
      <c r="AD121" s="99"/>
      <c r="AE121" s="100"/>
      <c r="AF121" s="94"/>
      <c r="AG121" s="92"/>
      <c r="AH121" s="97"/>
      <c r="AI121" s="10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5">
        <f t="shared" si="74"/>
        <v>44304</v>
      </c>
      <c r="B122" s="15">
        <f t="shared" ca="1" si="83"/>
        <v>1023.834117</v>
      </c>
      <c r="C122" s="14">
        <f t="shared" si="75"/>
        <v>1000</v>
      </c>
      <c r="D122" s="13">
        <f ca="1">IF(A122&lt;$B$1,VLOOKUP(A122,[1]DI!$A$4:$B$15000,2,FALSE),0)</f>
        <v>0</v>
      </c>
      <c r="E122" s="14">
        <f t="shared" ca="1" si="84"/>
        <v>1</v>
      </c>
      <c r="F122" s="14">
        <f ca="1">(TRUNC(PRODUCT($E$12:$E121),16))</f>
        <v>1.0062319244234501</v>
      </c>
      <c r="G122" s="14">
        <f t="shared" si="85"/>
        <v>1</v>
      </c>
      <c r="H122" s="14">
        <f t="shared" ca="1" si="86"/>
        <v>1.0062319200000001</v>
      </c>
      <c r="I122" s="13">
        <f t="shared" si="76"/>
        <v>0.06</v>
      </c>
      <c r="J122" s="29">
        <f t="shared" si="77"/>
        <v>44194</v>
      </c>
      <c r="K122" s="2">
        <f t="shared" si="78"/>
        <v>74</v>
      </c>
      <c r="L122" s="17">
        <f t="shared" si="79"/>
        <v>75</v>
      </c>
      <c r="M122" s="12">
        <f t="shared" si="70"/>
        <v>1.0174931810000001</v>
      </c>
      <c r="N122" s="12">
        <f t="shared" ca="1" si="71"/>
        <v>1.023834117</v>
      </c>
      <c r="O122" s="17">
        <f t="shared" si="80"/>
        <v>0</v>
      </c>
      <c r="P122" s="14">
        <f t="shared" ca="1" si="88"/>
        <v>23.834116999999999</v>
      </c>
      <c r="Q122" s="14">
        <f t="shared" si="89"/>
        <v>0</v>
      </c>
      <c r="R122" s="14">
        <f t="shared" si="87"/>
        <v>0</v>
      </c>
      <c r="S122" s="20">
        <f t="shared" si="72"/>
        <v>0</v>
      </c>
      <c r="T122" s="14">
        <f t="shared" si="73"/>
        <v>0</v>
      </c>
      <c r="U122" s="4" t="str">
        <f t="shared" si="81"/>
        <v>J=</v>
      </c>
      <c r="V122" s="29">
        <f t="shared" si="82"/>
        <v>44803</v>
      </c>
      <c r="W122" s="3"/>
      <c r="X122" s="4"/>
      <c r="Y122" s="92"/>
      <c r="Z122" s="93"/>
      <c r="AA122" s="94"/>
      <c r="AB122" s="95"/>
      <c r="AC122" s="94"/>
      <c r="AD122" s="99"/>
      <c r="AE122" s="100"/>
      <c r="AF122" s="94"/>
      <c r="AG122" s="92"/>
      <c r="AH122" s="97"/>
      <c r="AI122" s="10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5">
        <f t="shared" si="74"/>
        <v>44305</v>
      </c>
      <c r="B123" s="15">
        <f t="shared" ca="1" si="83"/>
        <v>1023.834117</v>
      </c>
      <c r="C123" s="14">
        <f t="shared" si="75"/>
        <v>1000</v>
      </c>
      <c r="D123" s="13">
        <f ca="1">IF(A123&lt;$B$1,VLOOKUP(A123,[1]DI!$A$4:$B$15000,2,FALSE),0)</f>
        <v>2.6499999999999999E-2</v>
      </c>
      <c r="E123" s="14">
        <f t="shared" ca="1" si="84"/>
        <v>1.00010379</v>
      </c>
      <c r="F123" s="14">
        <f ca="1">(TRUNC(PRODUCT($E$12:$E122),16))</f>
        <v>1.0062319244234501</v>
      </c>
      <c r="G123" s="14">
        <f t="shared" si="85"/>
        <v>1</v>
      </c>
      <c r="H123" s="14">
        <f t="shared" ca="1" si="86"/>
        <v>1.0062319200000001</v>
      </c>
      <c r="I123" s="13">
        <f t="shared" si="76"/>
        <v>0.06</v>
      </c>
      <c r="J123" s="29">
        <f t="shared" si="77"/>
        <v>44194</v>
      </c>
      <c r="K123" s="2">
        <f t="shared" si="78"/>
        <v>75</v>
      </c>
      <c r="L123" s="17">
        <f t="shared" si="79"/>
        <v>75</v>
      </c>
      <c r="M123" s="12">
        <f t="shared" si="70"/>
        <v>1.0174931810000001</v>
      </c>
      <c r="N123" s="12">
        <f t="shared" ca="1" si="71"/>
        <v>1.023834117</v>
      </c>
      <c r="O123" s="17">
        <f t="shared" si="80"/>
        <v>0</v>
      </c>
      <c r="P123" s="14">
        <f t="shared" ca="1" si="88"/>
        <v>23.834116999999999</v>
      </c>
      <c r="Q123" s="14">
        <f t="shared" si="89"/>
        <v>0</v>
      </c>
      <c r="R123" s="14">
        <f t="shared" si="87"/>
        <v>0</v>
      </c>
      <c r="S123" s="20">
        <f t="shared" si="72"/>
        <v>0</v>
      </c>
      <c r="T123" s="14">
        <f t="shared" si="73"/>
        <v>0</v>
      </c>
      <c r="U123" s="4" t="str">
        <f t="shared" si="81"/>
        <v>J=</v>
      </c>
      <c r="V123" s="29">
        <f t="shared" si="82"/>
        <v>44803</v>
      </c>
      <c r="W123" s="3"/>
      <c r="X123" s="4"/>
      <c r="Y123" s="92"/>
      <c r="Z123" s="93"/>
      <c r="AA123" s="94"/>
      <c r="AB123" s="95"/>
      <c r="AC123" s="94"/>
      <c r="AD123" s="99"/>
      <c r="AE123" s="100"/>
      <c r="AF123" s="94"/>
      <c r="AG123" s="92"/>
      <c r="AH123" s="97"/>
      <c r="AI123" s="10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5">
        <f t="shared" si="74"/>
        <v>44306</v>
      </c>
      <c r="B124" s="15">
        <f t="shared" ca="1" si="83"/>
        <v>1024.177173</v>
      </c>
      <c r="C124" s="14">
        <f t="shared" si="75"/>
        <v>1000</v>
      </c>
      <c r="D124" s="13">
        <f ca="1">IF(A124&lt;$B$1,VLOOKUP(A124,[1]DI!$A$4:$B$15000,2,FALSE),0)</f>
        <v>2.6499999999999999E-2</v>
      </c>
      <c r="E124" s="14">
        <f t="shared" ca="1" si="84"/>
        <v>1.00010379</v>
      </c>
      <c r="F124" s="14">
        <f ca="1">(TRUNC(PRODUCT($E$12:$E123),16))</f>
        <v>1.0063363612348899</v>
      </c>
      <c r="G124" s="14">
        <f t="shared" si="85"/>
        <v>1</v>
      </c>
      <c r="H124" s="14">
        <f t="shared" ca="1" si="86"/>
        <v>1.0063363599999999</v>
      </c>
      <c r="I124" s="13">
        <f t="shared" si="76"/>
        <v>0.06</v>
      </c>
      <c r="J124" s="29">
        <f t="shared" si="77"/>
        <v>44194</v>
      </c>
      <c r="K124" s="2">
        <f t="shared" si="78"/>
        <v>76</v>
      </c>
      <c r="L124" s="17">
        <f t="shared" si="79"/>
        <v>76</v>
      </c>
      <c r="M124" s="12">
        <f t="shared" si="70"/>
        <v>1.0177284790000001</v>
      </c>
      <c r="N124" s="12">
        <f t="shared" ca="1" si="71"/>
        <v>1.024177173</v>
      </c>
      <c r="O124" s="17">
        <f t="shared" si="80"/>
        <v>0</v>
      </c>
      <c r="P124" s="14">
        <f t="shared" ca="1" si="88"/>
        <v>24.177173</v>
      </c>
      <c r="Q124" s="14">
        <f t="shared" si="89"/>
        <v>0</v>
      </c>
      <c r="R124" s="14">
        <f t="shared" si="87"/>
        <v>0</v>
      </c>
      <c r="S124" s="20">
        <f t="shared" si="72"/>
        <v>0</v>
      </c>
      <c r="T124" s="14">
        <f t="shared" si="73"/>
        <v>0</v>
      </c>
      <c r="U124" s="4" t="str">
        <f t="shared" si="81"/>
        <v>J=</v>
      </c>
      <c r="V124" s="29">
        <f t="shared" si="82"/>
        <v>44803</v>
      </c>
      <c r="W124" s="3"/>
      <c r="X124" s="4"/>
      <c r="Y124" s="92"/>
      <c r="Z124" s="93"/>
      <c r="AA124" s="94"/>
      <c r="AB124" s="95"/>
      <c r="AC124" s="94"/>
      <c r="AD124" s="99"/>
      <c r="AE124" s="100"/>
      <c r="AF124" s="94"/>
      <c r="AG124" s="92"/>
      <c r="AH124" s="97"/>
      <c r="AI124" s="10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5">
        <f t="shared" si="74"/>
        <v>44307</v>
      </c>
      <c r="B125" s="15">
        <f t="shared" ca="1" si="83"/>
        <v>1024.5203439899999</v>
      </c>
      <c r="C125" s="14">
        <f t="shared" si="75"/>
        <v>1000</v>
      </c>
      <c r="D125" s="13">
        <f ca="1">IF(A125&lt;$B$1,VLOOKUP(A125,[1]DI!$A$4:$B$15000,2,FALSE),0)</f>
        <v>0</v>
      </c>
      <c r="E125" s="14">
        <f t="shared" ca="1" si="84"/>
        <v>1</v>
      </c>
      <c r="F125" s="14">
        <f ca="1">(TRUNC(PRODUCT($E$12:$E124),16))</f>
        <v>1.0064408088858201</v>
      </c>
      <c r="G125" s="14">
        <f t="shared" si="85"/>
        <v>1</v>
      </c>
      <c r="H125" s="14">
        <f t="shared" ca="1" si="86"/>
        <v>1.00644081</v>
      </c>
      <c r="I125" s="13">
        <f t="shared" si="76"/>
        <v>0.06</v>
      </c>
      <c r="J125" s="29">
        <f t="shared" si="77"/>
        <v>44194</v>
      </c>
      <c r="K125" s="2">
        <f t="shared" si="78"/>
        <v>76</v>
      </c>
      <c r="L125" s="17">
        <f t="shared" si="79"/>
        <v>77</v>
      </c>
      <c r="M125" s="12">
        <f t="shared" si="70"/>
        <v>1.017963832</v>
      </c>
      <c r="N125" s="12">
        <f t="shared" ca="1" si="71"/>
        <v>1.0245203439999999</v>
      </c>
      <c r="O125" s="17">
        <f t="shared" si="80"/>
        <v>0</v>
      </c>
      <c r="P125" s="14">
        <f t="shared" ca="1" si="88"/>
        <v>24.520343990000001</v>
      </c>
      <c r="Q125" s="14">
        <f t="shared" si="89"/>
        <v>0</v>
      </c>
      <c r="R125" s="14">
        <f t="shared" si="87"/>
        <v>0</v>
      </c>
      <c r="S125" s="20">
        <f t="shared" si="72"/>
        <v>0</v>
      </c>
      <c r="T125" s="14">
        <f t="shared" si="73"/>
        <v>0</v>
      </c>
      <c r="U125" s="4" t="str">
        <f t="shared" si="81"/>
        <v>J=</v>
      </c>
      <c r="V125" s="29">
        <f t="shared" si="82"/>
        <v>44803</v>
      </c>
      <c r="W125" s="3"/>
      <c r="X125" s="4"/>
      <c r="Y125" s="92"/>
      <c r="Z125" s="93"/>
      <c r="AA125" s="94"/>
      <c r="AB125" s="95"/>
      <c r="AC125" s="94"/>
      <c r="AD125" s="99"/>
      <c r="AE125" s="100"/>
      <c r="AF125" s="94"/>
      <c r="AG125" s="92"/>
      <c r="AH125" s="97"/>
      <c r="AI125" s="10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5">
        <f t="shared" si="74"/>
        <v>44308</v>
      </c>
      <c r="B126" s="15">
        <f t="shared" ca="1" si="83"/>
        <v>1024.5203439899999</v>
      </c>
      <c r="C126" s="14">
        <f t="shared" si="75"/>
        <v>1000</v>
      </c>
      <c r="D126" s="13">
        <f ca="1">IF(A126&lt;$B$1,VLOOKUP(A126,[1]DI!$A$4:$B$15000,2,FALSE),0)</f>
        <v>2.6499999999999999E-2</v>
      </c>
      <c r="E126" s="14">
        <f t="shared" ca="1" si="84"/>
        <v>1.00010379</v>
      </c>
      <c r="F126" s="14">
        <f ca="1">(TRUNC(PRODUCT($E$12:$E125),16))</f>
        <v>1.0064408088858201</v>
      </c>
      <c r="G126" s="14">
        <f t="shared" si="85"/>
        <v>1</v>
      </c>
      <c r="H126" s="14">
        <f t="shared" ca="1" si="86"/>
        <v>1.00644081</v>
      </c>
      <c r="I126" s="13">
        <f t="shared" si="76"/>
        <v>0.06</v>
      </c>
      <c r="J126" s="29">
        <f t="shared" si="77"/>
        <v>44194</v>
      </c>
      <c r="K126" s="2">
        <f t="shared" si="78"/>
        <v>77</v>
      </c>
      <c r="L126" s="17">
        <f t="shared" si="79"/>
        <v>77</v>
      </c>
      <c r="M126" s="12">
        <f t="shared" si="70"/>
        <v>1.017963832</v>
      </c>
      <c r="N126" s="12">
        <f t="shared" ca="1" si="71"/>
        <v>1.0245203439999999</v>
      </c>
      <c r="O126" s="17">
        <f t="shared" si="80"/>
        <v>0</v>
      </c>
      <c r="P126" s="14">
        <f t="shared" ca="1" si="88"/>
        <v>24.520343990000001</v>
      </c>
      <c r="Q126" s="14">
        <f t="shared" si="89"/>
        <v>0</v>
      </c>
      <c r="R126" s="14">
        <f t="shared" si="87"/>
        <v>0</v>
      </c>
      <c r="S126" s="20">
        <f t="shared" si="72"/>
        <v>0</v>
      </c>
      <c r="T126" s="14">
        <f t="shared" si="73"/>
        <v>0</v>
      </c>
      <c r="U126" s="4" t="str">
        <f t="shared" si="81"/>
        <v>J=</v>
      </c>
      <c r="V126" s="29">
        <f t="shared" si="82"/>
        <v>44803</v>
      </c>
      <c r="W126" s="3"/>
      <c r="X126" s="4"/>
      <c r="Y126" s="92"/>
      <c r="Z126" s="93"/>
      <c r="AA126" s="94"/>
      <c r="AB126" s="95"/>
      <c r="AC126" s="94"/>
      <c r="AD126" s="99"/>
      <c r="AE126" s="100"/>
      <c r="AF126" s="94"/>
      <c r="AG126" s="92"/>
      <c r="AH126" s="97"/>
      <c r="AI126" s="10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5">
        <f t="shared" si="74"/>
        <v>44309</v>
      </c>
      <c r="B127" s="15">
        <f t="shared" ca="1" si="83"/>
        <v>1024.863627</v>
      </c>
      <c r="C127" s="14">
        <f t="shared" si="75"/>
        <v>1000</v>
      </c>
      <c r="D127" s="13">
        <f ca="1">IF(A127&lt;$B$1,VLOOKUP(A127,[1]DI!$A$4:$B$15000,2,FALSE),0)</f>
        <v>2.6499999999999999E-2</v>
      </c>
      <c r="E127" s="14">
        <f t="shared" ca="1" si="84"/>
        <v>1.00010379</v>
      </c>
      <c r="F127" s="14">
        <f ca="1">(TRUNC(PRODUCT($E$12:$E126),16))</f>
        <v>1.00654526737737</v>
      </c>
      <c r="G127" s="14">
        <f t="shared" si="85"/>
        <v>1</v>
      </c>
      <c r="H127" s="14">
        <f t="shared" ca="1" si="86"/>
        <v>1.0065452699999999</v>
      </c>
      <c r="I127" s="13">
        <f t="shared" si="76"/>
        <v>0.06</v>
      </c>
      <c r="J127" s="29">
        <f t="shared" si="77"/>
        <v>44194</v>
      </c>
      <c r="K127" s="2">
        <f t="shared" si="78"/>
        <v>78</v>
      </c>
      <c r="L127" s="17">
        <f t="shared" si="79"/>
        <v>78</v>
      </c>
      <c r="M127" s="12">
        <f t="shared" si="70"/>
        <v>1.018199238</v>
      </c>
      <c r="N127" s="12">
        <f t="shared" ca="1" si="71"/>
        <v>1.024863627</v>
      </c>
      <c r="O127" s="17">
        <f t="shared" si="80"/>
        <v>0</v>
      </c>
      <c r="P127" s="14">
        <f t="shared" ca="1" si="88"/>
        <v>24.863627000000001</v>
      </c>
      <c r="Q127" s="14">
        <f t="shared" si="89"/>
        <v>0</v>
      </c>
      <c r="R127" s="14">
        <f t="shared" si="87"/>
        <v>0</v>
      </c>
      <c r="S127" s="20">
        <f t="shared" si="72"/>
        <v>0</v>
      </c>
      <c r="T127" s="14">
        <f t="shared" si="73"/>
        <v>0</v>
      </c>
      <c r="U127" s="4" t="str">
        <f t="shared" si="81"/>
        <v>J=</v>
      </c>
      <c r="V127" s="29">
        <f t="shared" si="82"/>
        <v>44803</v>
      </c>
      <c r="W127" s="3"/>
      <c r="X127" s="4"/>
      <c r="Y127" s="92"/>
      <c r="Z127" s="93"/>
      <c r="AA127" s="94"/>
      <c r="AB127" s="95"/>
      <c r="AC127" s="94"/>
      <c r="AD127" s="99"/>
      <c r="AE127" s="100"/>
      <c r="AF127" s="94"/>
      <c r="AG127" s="92"/>
      <c r="AH127" s="97"/>
      <c r="AI127" s="10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5">
        <f t="shared" si="74"/>
        <v>44310</v>
      </c>
      <c r="B128" s="15">
        <f t="shared" ca="1" si="83"/>
        <v>1025.2070249999999</v>
      </c>
      <c r="C128" s="14">
        <f t="shared" si="75"/>
        <v>1000</v>
      </c>
      <c r="D128" s="13">
        <f ca="1">IF(A128&lt;$B$1,VLOOKUP(A128,[1]DI!$A$4:$B$15000,2,FALSE),0)</f>
        <v>0</v>
      </c>
      <c r="E128" s="14">
        <f t="shared" ca="1" si="84"/>
        <v>1</v>
      </c>
      <c r="F128" s="14">
        <f ca="1">(TRUNC(PRODUCT($E$12:$E127),16))</f>
        <v>1.0066497367106699</v>
      </c>
      <c r="G128" s="14">
        <f t="shared" si="85"/>
        <v>1</v>
      </c>
      <c r="H128" s="14">
        <f t="shared" ca="1" si="86"/>
        <v>1.0066497400000001</v>
      </c>
      <c r="I128" s="13">
        <f t="shared" si="76"/>
        <v>0.06</v>
      </c>
      <c r="J128" s="29">
        <f t="shared" si="77"/>
        <v>44194</v>
      </c>
      <c r="K128" s="2">
        <f t="shared" si="78"/>
        <v>78</v>
      </c>
      <c r="L128" s="17">
        <f t="shared" si="79"/>
        <v>79</v>
      </c>
      <c r="M128" s="12">
        <f t="shared" si="70"/>
        <v>1.0184346989999999</v>
      </c>
      <c r="N128" s="12">
        <f t="shared" ca="1" si="71"/>
        <v>1.025207025</v>
      </c>
      <c r="O128" s="17">
        <f t="shared" si="80"/>
        <v>0</v>
      </c>
      <c r="P128" s="14">
        <f t="shared" ca="1" si="88"/>
        <v>25.207025000000002</v>
      </c>
      <c r="Q128" s="14">
        <f t="shared" si="89"/>
        <v>0</v>
      </c>
      <c r="R128" s="14">
        <f t="shared" si="87"/>
        <v>0</v>
      </c>
      <c r="S128" s="20">
        <f t="shared" si="72"/>
        <v>0</v>
      </c>
      <c r="T128" s="14">
        <f t="shared" si="73"/>
        <v>0</v>
      </c>
      <c r="U128" s="4" t="str">
        <f t="shared" si="81"/>
        <v>J=</v>
      </c>
      <c r="V128" s="29">
        <f t="shared" si="82"/>
        <v>44803</v>
      </c>
      <c r="W128" s="3"/>
      <c r="X128" s="4"/>
      <c r="Y128" s="92"/>
      <c r="Z128" s="93"/>
      <c r="AA128" s="94"/>
      <c r="AB128" s="95"/>
      <c r="AC128" s="94"/>
      <c r="AD128" s="99"/>
      <c r="AE128" s="100"/>
      <c r="AF128" s="94"/>
      <c r="AG128" s="92"/>
      <c r="AH128" s="97"/>
      <c r="AI128" s="10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5">
        <f t="shared" si="74"/>
        <v>44311</v>
      </c>
      <c r="B129" s="15">
        <f t="shared" ca="1" si="83"/>
        <v>1025.2070249999999</v>
      </c>
      <c r="C129" s="14">
        <f t="shared" si="75"/>
        <v>1000</v>
      </c>
      <c r="D129" s="13">
        <f ca="1">IF(A129&lt;$B$1,VLOOKUP(A129,[1]DI!$A$4:$B$15000,2,FALSE),0)</f>
        <v>0</v>
      </c>
      <c r="E129" s="14">
        <f t="shared" ca="1" si="84"/>
        <v>1</v>
      </c>
      <c r="F129" s="14">
        <f ca="1">(TRUNC(PRODUCT($E$12:$E128),16))</f>
        <v>1.0066497367106699</v>
      </c>
      <c r="G129" s="14">
        <f t="shared" si="85"/>
        <v>1</v>
      </c>
      <c r="H129" s="14">
        <f t="shared" ca="1" si="86"/>
        <v>1.0066497400000001</v>
      </c>
      <c r="I129" s="13">
        <f t="shared" si="76"/>
        <v>0.06</v>
      </c>
      <c r="J129" s="29">
        <f t="shared" si="77"/>
        <v>44194</v>
      </c>
      <c r="K129" s="2">
        <f t="shared" si="78"/>
        <v>78</v>
      </c>
      <c r="L129" s="17">
        <f t="shared" si="79"/>
        <v>79</v>
      </c>
      <c r="M129" s="12">
        <f t="shared" si="70"/>
        <v>1.0184346989999999</v>
      </c>
      <c r="N129" s="12">
        <f t="shared" ca="1" si="71"/>
        <v>1.025207025</v>
      </c>
      <c r="O129" s="17">
        <f t="shared" si="80"/>
        <v>0</v>
      </c>
      <c r="P129" s="14">
        <f t="shared" ca="1" si="88"/>
        <v>25.207025000000002</v>
      </c>
      <c r="Q129" s="14">
        <f t="shared" si="89"/>
        <v>0</v>
      </c>
      <c r="R129" s="14">
        <f t="shared" si="87"/>
        <v>0</v>
      </c>
      <c r="S129" s="20">
        <f t="shared" si="72"/>
        <v>0</v>
      </c>
      <c r="T129" s="14">
        <f t="shared" si="73"/>
        <v>0</v>
      </c>
      <c r="U129" s="4" t="str">
        <f t="shared" si="81"/>
        <v>J=</v>
      </c>
      <c r="V129" s="29">
        <f t="shared" si="82"/>
        <v>44803</v>
      </c>
      <c r="W129" s="3"/>
      <c r="X129" s="4"/>
      <c r="Y129" s="92"/>
      <c r="Z129" s="93"/>
      <c r="AA129" s="94"/>
      <c r="AB129" s="95"/>
      <c r="AC129" s="94"/>
      <c r="AD129" s="99"/>
      <c r="AE129" s="100"/>
      <c r="AF129" s="94"/>
      <c r="AG129" s="92"/>
      <c r="AH129" s="97"/>
      <c r="AI129" s="10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5">
        <f t="shared" si="74"/>
        <v>44312</v>
      </c>
      <c r="B130" s="15">
        <f t="shared" ca="1" si="83"/>
        <v>1025.2070249999999</v>
      </c>
      <c r="C130" s="14">
        <f t="shared" si="75"/>
        <v>1000</v>
      </c>
      <c r="D130" s="13">
        <f ca="1">IF(A130&lt;$B$1,VLOOKUP(A130,[1]DI!$A$4:$B$15000,2,FALSE),0)</f>
        <v>2.6499999999999999E-2</v>
      </c>
      <c r="E130" s="14">
        <f t="shared" ca="1" si="84"/>
        <v>1.00010379</v>
      </c>
      <c r="F130" s="14">
        <f ca="1">(TRUNC(PRODUCT($E$12:$E129),16))</f>
        <v>1.0066497367106699</v>
      </c>
      <c r="G130" s="14">
        <f t="shared" si="85"/>
        <v>1</v>
      </c>
      <c r="H130" s="14">
        <f t="shared" ca="1" si="86"/>
        <v>1.0066497400000001</v>
      </c>
      <c r="I130" s="13">
        <f t="shared" si="76"/>
        <v>0.06</v>
      </c>
      <c r="J130" s="29">
        <f t="shared" si="77"/>
        <v>44194</v>
      </c>
      <c r="K130" s="2">
        <f t="shared" si="78"/>
        <v>79</v>
      </c>
      <c r="L130" s="17">
        <f t="shared" si="79"/>
        <v>79</v>
      </c>
      <c r="M130" s="12">
        <f t="shared" si="70"/>
        <v>1.0184346989999999</v>
      </c>
      <c r="N130" s="12">
        <f t="shared" ca="1" si="71"/>
        <v>1.025207025</v>
      </c>
      <c r="O130" s="17">
        <f t="shared" si="80"/>
        <v>0</v>
      </c>
      <c r="P130" s="14">
        <f t="shared" ca="1" si="88"/>
        <v>25.207025000000002</v>
      </c>
      <c r="Q130" s="14">
        <f t="shared" si="89"/>
        <v>0</v>
      </c>
      <c r="R130" s="14">
        <f t="shared" si="87"/>
        <v>0</v>
      </c>
      <c r="S130" s="20">
        <f t="shared" si="72"/>
        <v>0</v>
      </c>
      <c r="T130" s="14">
        <f t="shared" si="73"/>
        <v>0</v>
      </c>
      <c r="U130" s="4" t="str">
        <f t="shared" si="81"/>
        <v>J=</v>
      </c>
      <c r="V130" s="29">
        <f t="shared" si="82"/>
        <v>44803</v>
      </c>
      <c r="W130" s="3"/>
      <c r="X130" s="4"/>
      <c r="Y130" s="92"/>
      <c r="Z130" s="93"/>
      <c r="AA130" s="94"/>
      <c r="AB130" s="95"/>
      <c r="AC130" s="94"/>
      <c r="AD130" s="99"/>
      <c r="AE130" s="100"/>
      <c r="AF130" s="94"/>
      <c r="AG130" s="92"/>
      <c r="AH130" s="97"/>
      <c r="AI130" s="10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5">
        <f t="shared" si="74"/>
        <v>44313</v>
      </c>
      <c r="B131" s="15">
        <f t="shared" ca="1" si="83"/>
        <v>1025.550538</v>
      </c>
      <c r="C131" s="14">
        <f t="shared" si="75"/>
        <v>1000</v>
      </c>
      <c r="D131" s="13">
        <f ca="1">IF(A131&lt;$B$1,VLOOKUP(A131,[1]DI!$A$4:$B$15000,2,FALSE),0)</f>
        <v>2.6499999999999999E-2</v>
      </c>
      <c r="E131" s="14">
        <f t="shared" ca="1" si="84"/>
        <v>1.00010379</v>
      </c>
      <c r="F131" s="14">
        <f ca="1">(TRUNC(PRODUCT($E$12:$E130),16))</f>
        <v>1.00675421688685</v>
      </c>
      <c r="G131" s="14">
        <f t="shared" si="85"/>
        <v>1</v>
      </c>
      <c r="H131" s="14">
        <f t="shared" ca="1" si="86"/>
        <v>1.0067542199999999</v>
      </c>
      <c r="I131" s="13">
        <f t="shared" si="76"/>
        <v>0.06</v>
      </c>
      <c r="J131" s="29">
        <f t="shared" si="77"/>
        <v>44194</v>
      </c>
      <c r="K131" s="2">
        <f t="shared" si="78"/>
        <v>80</v>
      </c>
      <c r="L131" s="17">
        <f t="shared" si="79"/>
        <v>80</v>
      </c>
      <c r="M131" s="12">
        <f t="shared" si="70"/>
        <v>1.018670215</v>
      </c>
      <c r="N131" s="12">
        <f t="shared" ca="1" si="71"/>
        <v>1.0255505380000001</v>
      </c>
      <c r="O131" s="17">
        <f t="shared" si="80"/>
        <v>0</v>
      </c>
      <c r="P131" s="14">
        <f t="shared" ca="1" si="88"/>
        <v>25.550538</v>
      </c>
      <c r="Q131" s="14">
        <f t="shared" si="89"/>
        <v>0</v>
      </c>
      <c r="R131" s="14">
        <f t="shared" si="87"/>
        <v>0</v>
      </c>
      <c r="S131" s="20">
        <f t="shared" si="72"/>
        <v>0</v>
      </c>
      <c r="T131" s="14">
        <f t="shared" si="73"/>
        <v>0</v>
      </c>
      <c r="U131" s="4" t="str">
        <f t="shared" si="81"/>
        <v>J=</v>
      </c>
      <c r="V131" s="29">
        <f t="shared" si="82"/>
        <v>44803</v>
      </c>
      <c r="W131" s="3"/>
      <c r="X131" s="4"/>
      <c r="Y131" s="92"/>
      <c r="Z131" s="93"/>
      <c r="AA131" s="94"/>
      <c r="AB131" s="95"/>
      <c r="AC131" s="94"/>
      <c r="AD131" s="99"/>
      <c r="AE131" s="100"/>
      <c r="AF131" s="94"/>
      <c r="AG131" s="92"/>
      <c r="AH131" s="97"/>
      <c r="AI131" s="10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5">
        <f t="shared" si="74"/>
        <v>44314</v>
      </c>
      <c r="B132" s="15">
        <f t="shared" ca="1" si="83"/>
        <v>1025.894164</v>
      </c>
      <c r="C132" s="14">
        <f t="shared" si="75"/>
        <v>1000</v>
      </c>
      <c r="D132" s="13">
        <f ca="1">IF(A132&lt;$B$1,VLOOKUP(A132,[1]DI!$A$4:$B$15000,2,FALSE),0)</f>
        <v>2.6499999999999999E-2</v>
      </c>
      <c r="E132" s="14">
        <f t="shared" ca="1" si="84"/>
        <v>1.00010379</v>
      </c>
      <c r="F132" s="14">
        <f ca="1">(TRUNC(PRODUCT($E$12:$E131),16))</f>
        <v>1.0068587079070199</v>
      </c>
      <c r="G132" s="14">
        <f t="shared" si="85"/>
        <v>1</v>
      </c>
      <c r="H132" s="14">
        <f t="shared" ca="1" si="86"/>
        <v>1.0068587099999999</v>
      </c>
      <c r="I132" s="13">
        <f t="shared" si="76"/>
        <v>0.06</v>
      </c>
      <c r="J132" s="29">
        <f t="shared" si="77"/>
        <v>44194</v>
      </c>
      <c r="K132" s="2">
        <f t="shared" si="78"/>
        <v>81</v>
      </c>
      <c r="L132" s="17">
        <f t="shared" si="79"/>
        <v>81</v>
      </c>
      <c r="M132" s="12">
        <f t="shared" si="70"/>
        <v>1.0189057850000001</v>
      </c>
      <c r="N132" s="12">
        <f t="shared" ca="1" si="71"/>
        <v>1.0258941640000001</v>
      </c>
      <c r="O132" s="17">
        <f t="shared" si="80"/>
        <v>0</v>
      </c>
      <c r="P132" s="14">
        <f t="shared" ca="1" si="88"/>
        <v>25.894164</v>
      </c>
      <c r="Q132" s="14">
        <f t="shared" si="89"/>
        <v>0</v>
      </c>
      <c r="R132" s="14">
        <f t="shared" si="87"/>
        <v>0</v>
      </c>
      <c r="S132" s="20">
        <f t="shared" si="72"/>
        <v>0</v>
      </c>
      <c r="T132" s="14">
        <f t="shared" si="73"/>
        <v>0</v>
      </c>
      <c r="U132" s="4" t="str">
        <f t="shared" si="81"/>
        <v>J=</v>
      </c>
      <c r="V132" s="29">
        <f t="shared" si="82"/>
        <v>44803</v>
      </c>
      <c r="W132" s="3"/>
      <c r="X132" s="4"/>
      <c r="Y132" s="92"/>
      <c r="Z132" s="93"/>
      <c r="AA132" s="94"/>
      <c r="AB132" s="95"/>
      <c r="AC132" s="94"/>
      <c r="AD132" s="99"/>
      <c r="AE132" s="100"/>
      <c r="AF132" s="94"/>
      <c r="AG132" s="92"/>
      <c r="AH132" s="97"/>
      <c r="AI132" s="10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5">
        <f t="shared" si="74"/>
        <v>44315</v>
      </c>
      <c r="B133" s="15">
        <f t="shared" ca="1" si="83"/>
        <v>1026.2379060000001</v>
      </c>
      <c r="C133" s="14">
        <f t="shared" si="75"/>
        <v>1000</v>
      </c>
      <c r="D133" s="13">
        <f ca="1">IF(A133&lt;$B$1,VLOOKUP(A133,[1]DI!$A$4:$B$15000,2,FALSE),0)</f>
        <v>2.6499999999999999E-2</v>
      </c>
      <c r="E133" s="14">
        <f t="shared" ca="1" si="84"/>
        <v>1.00010379</v>
      </c>
      <c r="F133" s="14">
        <f ca="1">(TRUNC(PRODUCT($E$12:$E132),16))</f>
        <v>1.00696320977231</v>
      </c>
      <c r="G133" s="14">
        <f t="shared" si="85"/>
        <v>1</v>
      </c>
      <c r="H133" s="14">
        <f t="shared" ca="1" si="86"/>
        <v>1.0069632100000001</v>
      </c>
      <c r="I133" s="13">
        <f t="shared" si="76"/>
        <v>0.06</v>
      </c>
      <c r="J133" s="29">
        <f t="shared" si="77"/>
        <v>44194</v>
      </c>
      <c r="K133" s="2">
        <f t="shared" si="78"/>
        <v>82</v>
      </c>
      <c r="L133" s="17">
        <f t="shared" si="79"/>
        <v>82</v>
      </c>
      <c r="M133" s="12">
        <f t="shared" si="70"/>
        <v>1.01914141</v>
      </c>
      <c r="N133" s="12">
        <f t="shared" ca="1" si="71"/>
        <v>1.026237906</v>
      </c>
      <c r="O133" s="17">
        <f t="shared" si="80"/>
        <v>0</v>
      </c>
      <c r="P133" s="14">
        <f t="shared" ca="1" si="88"/>
        <v>26.237905999999999</v>
      </c>
      <c r="Q133" s="14">
        <f t="shared" si="89"/>
        <v>0</v>
      </c>
      <c r="R133" s="14">
        <f t="shared" si="87"/>
        <v>0</v>
      </c>
      <c r="S133" s="20">
        <f t="shared" si="72"/>
        <v>0</v>
      </c>
      <c r="T133" s="14">
        <f t="shared" si="73"/>
        <v>0</v>
      </c>
      <c r="U133" s="4" t="str">
        <f t="shared" si="81"/>
        <v>J=</v>
      </c>
      <c r="V133" s="29">
        <f t="shared" si="82"/>
        <v>44803</v>
      </c>
      <c r="W133" s="3"/>
      <c r="X133" s="4"/>
      <c r="Y133" s="92"/>
      <c r="Z133" s="93"/>
      <c r="AA133" s="94"/>
      <c r="AB133" s="95"/>
      <c r="AC133" s="94"/>
      <c r="AD133" s="99"/>
      <c r="AE133" s="100"/>
      <c r="AF133" s="94"/>
      <c r="AG133" s="92"/>
      <c r="AH133" s="97"/>
      <c r="AI133" s="10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5">
        <f t="shared" si="74"/>
        <v>44316</v>
      </c>
      <c r="B134" s="15">
        <f t="shared" ca="1" si="83"/>
        <v>1026.5817609999999</v>
      </c>
      <c r="C134" s="14">
        <f t="shared" si="75"/>
        <v>1000</v>
      </c>
      <c r="D134" s="13">
        <f ca="1">IF(A134&lt;$B$1,VLOOKUP(A134,[1]DI!$A$4:$B$15000,2,FALSE),0)</f>
        <v>2.6499999999999999E-2</v>
      </c>
      <c r="E134" s="14">
        <f t="shared" ca="1" si="84"/>
        <v>1.00010379</v>
      </c>
      <c r="F134" s="14">
        <f ca="1">(TRUNC(PRODUCT($E$12:$E133),16))</f>
        <v>1.00706772248385</v>
      </c>
      <c r="G134" s="14">
        <f t="shared" si="85"/>
        <v>1</v>
      </c>
      <c r="H134" s="14">
        <f t="shared" ca="1" si="86"/>
        <v>1.00706772</v>
      </c>
      <c r="I134" s="13">
        <f t="shared" si="76"/>
        <v>0.06</v>
      </c>
      <c r="J134" s="29">
        <f t="shared" si="77"/>
        <v>44194</v>
      </c>
      <c r="K134" s="2">
        <f t="shared" si="78"/>
        <v>83</v>
      </c>
      <c r="L134" s="17">
        <f t="shared" si="79"/>
        <v>83</v>
      </c>
      <c r="M134" s="12">
        <f t="shared" si="70"/>
        <v>1.019377089</v>
      </c>
      <c r="N134" s="12">
        <f t="shared" ca="1" si="71"/>
        <v>1.0265817610000001</v>
      </c>
      <c r="O134" s="17">
        <f t="shared" si="80"/>
        <v>0</v>
      </c>
      <c r="P134" s="14">
        <f t="shared" ca="1" si="88"/>
        <v>26.581761</v>
      </c>
      <c r="Q134" s="14">
        <f t="shared" si="89"/>
        <v>0</v>
      </c>
      <c r="R134" s="14">
        <f t="shared" si="87"/>
        <v>0</v>
      </c>
      <c r="S134" s="20">
        <f t="shared" si="72"/>
        <v>0</v>
      </c>
      <c r="T134" s="14">
        <f t="shared" si="73"/>
        <v>0</v>
      </c>
      <c r="U134" s="4" t="str">
        <f t="shared" si="81"/>
        <v>J=</v>
      </c>
      <c r="V134" s="29">
        <f t="shared" si="82"/>
        <v>44803</v>
      </c>
      <c r="W134" s="3"/>
      <c r="X134" s="4"/>
      <c r="Y134" s="92"/>
      <c r="Z134" s="93"/>
      <c r="AA134" s="94"/>
      <c r="AB134" s="95"/>
      <c r="AC134" s="94"/>
      <c r="AD134" s="99"/>
      <c r="AE134" s="100"/>
      <c r="AF134" s="94"/>
      <c r="AG134" s="92"/>
      <c r="AH134" s="97"/>
      <c r="AI134" s="10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5">
        <f t="shared" si="74"/>
        <v>44317</v>
      </c>
      <c r="B135" s="15">
        <f t="shared" ca="1" si="83"/>
        <v>1026.9257399999999</v>
      </c>
      <c r="C135" s="14">
        <f t="shared" si="75"/>
        <v>1000</v>
      </c>
      <c r="D135" s="13">
        <f ca="1">IF(A135&lt;$B$1,VLOOKUP(A135,[1]DI!$A$4:$B$15000,2,FALSE),0)</f>
        <v>0</v>
      </c>
      <c r="E135" s="14">
        <f t="shared" ca="1" si="84"/>
        <v>1</v>
      </c>
      <c r="F135" s="14">
        <f ca="1">(TRUNC(PRODUCT($E$12:$E134),16))</f>
        <v>1.0071722460427699</v>
      </c>
      <c r="G135" s="14">
        <f t="shared" si="85"/>
        <v>1</v>
      </c>
      <c r="H135" s="14">
        <f t="shared" ca="1" si="86"/>
        <v>1.00717225</v>
      </c>
      <c r="I135" s="13">
        <f t="shared" si="76"/>
        <v>0.06</v>
      </c>
      <c r="J135" s="29">
        <f t="shared" si="77"/>
        <v>44194</v>
      </c>
      <c r="K135" s="2">
        <f t="shared" si="78"/>
        <v>83</v>
      </c>
      <c r="L135" s="17">
        <f t="shared" si="79"/>
        <v>84</v>
      </c>
      <c r="M135" s="12">
        <f t="shared" si="70"/>
        <v>1.019612822</v>
      </c>
      <c r="N135" s="12">
        <f t="shared" ca="1" si="71"/>
        <v>1.02692574</v>
      </c>
      <c r="O135" s="17">
        <f t="shared" si="80"/>
        <v>0</v>
      </c>
      <c r="P135" s="14">
        <f t="shared" ca="1" si="88"/>
        <v>26.925740000000001</v>
      </c>
      <c r="Q135" s="14">
        <f t="shared" si="89"/>
        <v>0</v>
      </c>
      <c r="R135" s="14">
        <f t="shared" si="87"/>
        <v>0</v>
      </c>
      <c r="S135" s="20">
        <f t="shared" si="72"/>
        <v>0</v>
      </c>
      <c r="T135" s="14">
        <f t="shared" si="73"/>
        <v>0</v>
      </c>
      <c r="U135" s="4" t="str">
        <f t="shared" si="81"/>
        <v>J=</v>
      </c>
      <c r="V135" s="29">
        <f t="shared" si="82"/>
        <v>44803</v>
      </c>
      <c r="W135" s="3"/>
      <c r="X135" s="4"/>
      <c r="Y135" s="92"/>
      <c r="Z135" s="93"/>
      <c r="AA135" s="94"/>
      <c r="AB135" s="95"/>
      <c r="AC135" s="94"/>
      <c r="AD135" s="99"/>
      <c r="AE135" s="100"/>
      <c r="AF135" s="94"/>
      <c r="AG135" s="92"/>
      <c r="AH135" s="97"/>
      <c r="AI135" s="10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5">
        <f t="shared" si="74"/>
        <v>44318</v>
      </c>
      <c r="B136" s="15">
        <f t="shared" ca="1" si="83"/>
        <v>1026.9257399999999</v>
      </c>
      <c r="C136" s="14">
        <f t="shared" si="75"/>
        <v>1000</v>
      </c>
      <c r="D136" s="13">
        <f ca="1">IF(A136&lt;$B$1,VLOOKUP(A136,[1]DI!$A$4:$B$15000,2,FALSE),0)</f>
        <v>0</v>
      </c>
      <c r="E136" s="14">
        <f t="shared" ca="1" si="84"/>
        <v>1</v>
      </c>
      <c r="F136" s="14">
        <f ca="1">(TRUNC(PRODUCT($E$12:$E135),16))</f>
        <v>1.0071722460427699</v>
      </c>
      <c r="G136" s="14">
        <f t="shared" si="85"/>
        <v>1</v>
      </c>
      <c r="H136" s="14">
        <f t="shared" ca="1" si="86"/>
        <v>1.00717225</v>
      </c>
      <c r="I136" s="13">
        <f t="shared" si="76"/>
        <v>0.06</v>
      </c>
      <c r="J136" s="29">
        <f t="shared" si="77"/>
        <v>44194</v>
      </c>
      <c r="K136" s="2">
        <f t="shared" si="78"/>
        <v>83</v>
      </c>
      <c r="L136" s="17">
        <f t="shared" si="79"/>
        <v>84</v>
      </c>
      <c r="M136" s="12">
        <f t="shared" si="70"/>
        <v>1.019612822</v>
      </c>
      <c r="N136" s="12">
        <f t="shared" ca="1" si="71"/>
        <v>1.02692574</v>
      </c>
      <c r="O136" s="17">
        <f t="shared" si="80"/>
        <v>0</v>
      </c>
      <c r="P136" s="14">
        <f t="shared" ca="1" si="88"/>
        <v>26.925740000000001</v>
      </c>
      <c r="Q136" s="14">
        <f t="shared" si="89"/>
        <v>0</v>
      </c>
      <c r="R136" s="14">
        <f t="shared" si="87"/>
        <v>0</v>
      </c>
      <c r="S136" s="20">
        <f t="shared" si="72"/>
        <v>0</v>
      </c>
      <c r="T136" s="14">
        <f t="shared" si="73"/>
        <v>0</v>
      </c>
      <c r="U136" s="4" t="str">
        <f t="shared" si="81"/>
        <v>J=</v>
      </c>
      <c r="V136" s="29">
        <f t="shared" si="82"/>
        <v>44803</v>
      </c>
      <c r="W136" s="3"/>
      <c r="X136" s="4"/>
      <c r="Y136" s="92"/>
      <c r="Z136" s="93"/>
      <c r="AA136" s="94"/>
      <c r="AB136" s="95"/>
      <c r="AC136" s="94"/>
      <c r="AD136" s="99"/>
      <c r="AE136" s="100"/>
      <c r="AF136" s="94"/>
      <c r="AG136" s="92"/>
      <c r="AH136" s="97"/>
      <c r="AI136" s="10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5">
        <f t="shared" si="74"/>
        <v>44319</v>
      </c>
      <c r="B137" s="15">
        <f t="shared" ca="1" si="83"/>
        <v>1026.9257399999999</v>
      </c>
      <c r="C137" s="14">
        <f t="shared" si="75"/>
        <v>1000</v>
      </c>
      <c r="D137" s="13">
        <f ca="1">IF(A137&lt;$B$1,VLOOKUP(A137,[1]DI!$A$4:$B$15000,2,FALSE),0)</f>
        <v>2.6499999999999999E-2</v>
      </c>
      <c r="E137" s="14">
        <f t="shared" ca="1" si="84"/>
        <v>1.00010379</v>
      </c>
      <c r="F137" s="14">
        <f ca="1">(TRUNC(PRODUCT($E$12:$E136),16))</f>
        <v>1.0071722460427699</v>
      </c>
      <c r="G137" s="14">
        <f t="shared" si="85"/>
        <v>1</v>
      </c>
      <c r="H137" s="14">
        <f t="shared" ca="1" si="86"/>
        <v>1.00717225</v>
      </c>
      <c r="I137" s="13">
        <f t="shared" si="76"/>
        <v>0.06</v>
      </c>
      <c r="J137" s="29">
        <f t="shared" si="77"/>
        <v>44194</v>
      </c>
      <c r="K137" s="2">
        <f t="shared" si="78"/>
        <v>84</v>
      </c>
      <c r="L137" s="17">
        <f t="shared" si="79"/>
        <v>84</v>
      </c>
      <c r="M137" s="12">
        <f t="shared" si="70"/>
        <v>1.019612822</v>
      </c>
      <c r="N137" s="12">
        <f t="shared" ca="1" si="71"/>
        <v>1.02692574</v>
      </c>
      <c r="O137" s="17">
        <f t="shared" si="80"/>
        <v>0</v>
      </c>
      <c r="P137" s="14">
        <f t="shared" ca="1" si="88"/>
        <v>26.925740000000001</v>
      </c>
      <c r="Q137" s="14">
        <f t="shared" si="89"/>
        <v>0</v>
      </c>
      <c r="R137" s="14">
        <f t="shared" si="87"/>
        <v>0</v>
      </c>
      <c r="S137" s="20">
        <f t="shared" si="72"/>
        <v>0</v>
      </c>
      <c r="T137" s="14">
        <f t="shared" si="73"/>
        <v>0</v>
      </c>
      <c r="U137" s="4" t="str">
        <f t="shared" si="81"/>
        <v>J=</v>
      </c>
      <c r="V137" s="29">
        <f t="shared" si="82"/>
        <v>44803</v>
      </c>
      <c r="W137" s="3"/>
      <c r="X137" s="4"/>
      <c r="Y137" s="92"/>
      <c r="Z137" s="93"/>
      <c r="AA137" s="94"/>
      <c r="AB137" s="95"/>
      <c r="AC137" s="94"/>
      <c r="AD137" s="99"/>
      <c r="AE137" s="100"/>
      <c r="AF137" s="94"/>
      <c r="AG137" s="92"/>
      <c r="AH137" s="97"/>
      <c r="AI137" s="10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5">
        <f t="shared" si="74"/>
        <v>44320</v>
      </c>
      <c r="B138" s="15">
        <f t="shared" ca="1" si="83"/>
        <v>1027.269824</v>
      </c>
      <c r="C138" s="14">
        <f t="shared" si="75"/>
        <v>1000</v>
      </c>
      <c r="D138" s="13">
        <f ca="1">IF(A138&lt;$B$1,VLOOKUP(A138,[1]DI!$A$4:$B$15000,2,FALSE),0)</f>
        <v>2.6499999999999999E-2</v>
      </c>
      <c r="E138" s="14">
        <f t="shared" ca="1" si="84"/>
        <v>1.00010379</v>
      </c>
      <c r="F138" s="14">
        <f ca="1">(TRUNC(PRODUCT($E$12:$E137),16))</f>
        <v>1.0072767804501901</v>
      </c>
      <c r="G138" s="14">
        <f t="shared" si="85"/>
        <v>1</v>
      </c>
      <c r="H138" s="14">
        <f t="shared" ca="1" si="86"/>
        <v>1.00727678</v>
      </c>
      <c r="I138" s="13">
        <f t="shared" si="76"/>
        <v>0.06</v>
      </c>
      <c r="J138" s="29">
        <f t="shared" si="77"/>
        <v>44194</v>
      </c>
      <c r="K138" s="2">
        <f t="shared" si="78"/>
        <v>85</v>
      </c>
      <c r="L138" s="17">
        <f t="shared" si="79"/>
        <v>85</v>
      </c>
      <c r="M138" s="12">
        <f t="shared" si="70"/>
        <v>1.0198486099999999</v>
      </c>
      <c r="N138" s="12">
        <f t="shared" ca="1" si="71"/>
        <v>1.027269824</v>
      </c>
      <c r="O138" s="17">
        <f t="shared" si="80"/>
        <v>0</v>
      </c>
      <c r="P138" s="14">
        <f t="shared" ca="1" si="88"/>
        <v>27.269824</v>
      </c>
      <c r="Q138" s="14">
        <f t="shared" si="89"/>
        <v>0</v>
      </c>
      <c r="R138" s="14">
        <f t="shared" si="87"/>
        <v>0</v>
      </c>
      <c r="S138" s="20">
        <f t="shared" si="72"/>
        <v>0</v>
      </c>
      <c r="T138" s="14">
        <f t="shared" si="73"/>
        <v>0</v>
      </c>
      <c r="U138" s="4" t="str">
        <f t="shared" si="81"/>
        <v>J=</v>
      </c>
      <c r="V138" s="29">
        <f t="shared" si="82"/>
        <v>44803</v>
      </c>
      <c r="W138" s="3"/>
      <c r="X138" s="4"/>
      <c r="Y138" s="92"/>
      <c r="Z138" s="93"/>
      <c r="AA138" s="94"/>
      <c r="AB138" s="95"/>
      <c r="AC138" s="94"/>
      <c r="AD138" s="99"/>
      <c r="AE138" s="100"/>
      <c r="AF138" s="94"/>
      <c r="AG138" s="92"/>
      <c r="AH138" s="97"/>
      <c r="AI138" s="10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5">
        <f t="shared" si="74"/>
        <v>44321</v>
      </c>
      <c r="B139" s="15">
        <f t="shared" ca="1" si="83"/>
        <v>1027.6140330000001</v>
      </c>
      <c r="C139" s="14">
        <f t="shared" si="75"/>
        <v>1000</v>
      </c>
      <c r="D139" s="13">
        <f ca="1">IF(A139&lt;$B$1,VLOOKUP(A139,[1]DI!$A$4:$B$15000,2,FALSE),0)</f>
        <v>2.6499999999999999E-2</v>
      </c>
      <c r="E139" s="14">
        <f t="shared" ca="1" si="84"/>
        <v>1.00010379</v>
      </c>
      <c r="F139" s="14">
        <f ca="1">(TRUNC(PRODUCT($E$12:$E138),16))</f>
        <v>1.0073813257072299</v>
      </c>
      <c r="G139" s="14">
        <f t="shared" si="85"/>
        <v>1</v>
      </c>
      <c r="H139" s="14">
        <f t="shared" ca="1" si="86"/>
        <v>1.0073813300000001</v>
      </c>
      <c r="I139" s="13">
        <f t="shared" si="76"/>
        <v>0.06</v>
      </c>
      <c r="J139" s="29">
        <f t="shared" si="77"/>
        <v>44194</v>
      </c>
      <c r="K139" s="2">
        <f t="shared" si="78"/>
        <v>86</v>
      </c>
      <c r="L139" s="17">
        <f t="shared" si="79"/>
        <v>86</v>
      </c>
      <c r="M139" s="12">
        <f t="shared" si="70"/>
        <v>1.0200844529999999</v>
      </c>
      <c r="N139" s="12">
        <f t="shared" ca="1" si="71"/>
        <v>1.0276140330000001</v>
      </c>
      <c r="O139" s="17">
        <f t="shared" si="80"/>
        <v>0</v>
      </c>
      <c r="P139" s="14">
        <f t="shared" ca="1" si="88"/>
        <v>27.614032999999999</v>
      </c>
      <c r="Q139" s="14">
        <f t="shared" si="89"/>
        <v>0</v>
      </c>
      <c r="R139" s="14">
        <f t="shared" si="87"/>
        <v>0</v>
      </c>
      <c r="S139" s="20">
        <f t="shared" si="72"/>
        <v>0</v>
      </c>
      <c r="T139" s="14">
        <f t="shared" si="73"/>
        <v>0</v>
      </c>
      <c r="U139" s="4" t="str">
        <f t="shared" si="81"/>
        <v>J=</v>
      </c>
      <c r="V139" s="29">
        <f t="shared" si="82"/>
        <v>44803</v>
      </c>
      <c r="W139" s="3"/>
      <c r="X139" s="4"/>
      <c r="Y139" s="92"/>
      <c r="Z139" s="93"/>
      <c r="AA139" s="94"/>
      <c r="AB139" s="95"/>
      <c r="AC139" s="94"/>
      <c r="AD139" s="99"/>
      <c r="AE139" s="100"/>
      <c r="AF139" s="94"/>
      <c r="AG139" s="92"/>
      <c r="AH139" s="97"/>
      <c r="AI139" s="10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5">
        <f t="shared" si="74"/>
        <v>44322</v>
      </c>
      <c r="B140" s="15">
        <f t="shared" ca="1" si="83"/>
        <v>1027.95834599</v>
      </c>
      <c r="C140" s="14">
        <f t="shared" si="75"/>
        <v>1000</v>
      </c>
      <c r="D140" s="13">
        <f ca="1">IF(A140&lt;$B$1,VLOOKUP(A140,[1]DI!$A$4:$B$15000,2,FALSE),0)</f>
        <v>3.4000000000000002E-2</v>
      </c>
      <c r="E140" s="14">
        <f t="shared" ca="1" si="84"/>
        <v>1.00013269</v>
      </c>
      <c r="F140" s="14">
        <f ca="1">(TRUNC(PRODUCT($E$12:$E139),16))</f>
        <v>1.0074858818150201</v>
      </c>
      <c r="G140" s="14">
        <f t="shared" si="85"/>
        <v>1</v>
      </c>
      <c r="H140" s="14">
        <f t="shared" ca="1" si="86"/>
        <v>1.0074858799999999</v>
      </c>
      <c r="I140" s="13">
        <f t="shared" si="76"/>
        <v>0.06</v>
      </c>
      <c r="J140" s="29">
        <f t="shared" si="77"/>
        <v>44194</v>
      </c>
      <c r="K140" s="2">
        <f t="shared" si="78"/>
        <v>87</v>
      </c>
      <c r="L140" s="17">
        <f t="shared" si="79"/>
        <v>87</v>
      </c>
      <c r="M140" s="12">
        <f t="shared" ref="M140:M203" si="90">ROUND((I140+1)^(L140/252),9)</f>
        <v>1.02032035</v>
      </c>
      <c r="N140" s="12">
        <f t="shared" ref="N140:N203" ca="1" si="91">ROUND(H140*M140,9)</f>
        <v>1.0279583459999999</v>
      </c>
      <c r="O140" s="17">
        <f t="shared" si="80"/>
        <v>0</v>
      </c>
      <c r="P140" s="14">
        <f t="shared" ca="1" si="88"/>
        <v>27.958345990000002</v>
      </c>
      <c r="Q140" s="14">
        <f t="shared" si="89"/>
        <v>0</v>
      </c>
      <c r="R140" s="14">
        <f t="shared" si="87"/>
        <v>0</v>
      </c>
      <c r="S140" s="20">
        <f t="shared" ref="S140:S203" si="92">IF($O140&gt;0,VLOOKUP($O140,$Y$12:$AE$150,7),0)</f>
        <v>0</v>
      </c>
      <c r="T140" s="14">
        <f t="shared" ref="T140:T203" si="93">IF(S140&gt;0,TRUNC(S140*C140,8),0)</f>
        <v>0</v>
      </c>
      <c r="U140" s="4" t="str">
        <f t="shared" si="81"/>
        <v>J=</v>
      </c>
      <c r="V140" s="29">
        <f t="shared" si="82"/>
        <v>44803</v>
      </c>
      <c r="W140" s="3"/>
      <c r="X140" s="4"/>
      <c r="Y140" s="92"/>
      <c r="Z140" s="93"/>
      <c r="AA140" s="94"/>
      <c r="AB140" s="95"/>
      <c r="AC140" s="94"/>
      <c r="AD140" s="99"/>
      <c r="AE140" s="100"/>
      <c r="AF140" s="94"/>
      <c r="AG140" s="92"/>
      <c r="AH140" s="97"/>
      <c r="AI140" s="10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5">
        <f t="shared" ref="A141:A204" si="94">(A140+1)</f>
        <v>44323</v>
      </c>
      <c r="B141" s="15">
        <f t="shared" ca="1" si="83"/>
        <v>1028.332502</v>
      </c>
      <c r="C141" s="14">
        <f t="shared" ref="C141:C204" si="95">(C140-T140)</f>
        <v>1000</v>
      </c>
      <c r="D141" s="13">
        <f ca="1">IF(A141&lt;$B$1,VLOOKUP(A141,[1]DI!$A$4:$B$15000,2,FALSE),0)</f>
        <v>3.4000000000000002E-2</v>
      </c>
      <c r="E141" s="14">
        <f t="shared" ca="1" si="84"/>
        <v>1.00013269</v>
      </c>
      <c r="F141" s="14">
        <f ca="1">(TRUNC(PRODUCT($E$12:$E140),16))</f>
        <v>1.0076195651166799</v>
      </c>
      <c r="G141" s="14">
        <f t="shared" si="85"/>
        <v>1</v>
      </c>
      <c r="H141" s="14">
        <f t="shared" ca="1" si="86"/>
        <v>1.0076195699999999</v>
      </c>
      <c r="I141" s="13">
        <f t="shared" ref="I141:I204" si="96">I140</f>
        <v>0.06</v>
      </c>
      <c r="J141" s="29">
        <f t="shared" ref="J141:J204" si="97">IF(O140&gt;0,VLOOKUP(O140,Y$12:AI$150,2),J140)</f>
        <v>44194</v>
      </c>
      <c r="K141" s="2">
        <f t="shared" ref="K141:K204" si="98">IF(A141&gt;J141,IF(NETWORKDAYS(J141,A141,$Y$160:$Y$544)-1=0,1,NETWORKDAYS(J141,A141,$Y$160:$Y$544)-1),0)</f>
        <v>88</v>
      </c>
      <c r="L141" s="17">
        <f t="shared" ref="L141:L204" si="99">IF(AND(K141=1,K140=1),1,IF(K141&gt;0,IF(K141=K140,K141+1,K141),0))</f>
        <v>88</v>
      </c>
      <c r="M141" s="12">
        <f t="shared" si="90"/>
        <v>1.0205563019999999</v>
      </c>
      <c r="N141" s="12">
        <f t="shared" ca="1" si="91"/>
        <v>1.028332502</v>
      </c>
      <c r="O141" s="17">
        <f t="shared" ref="O141:O204" si="100">IF(VLOOKUP(A141,Z$12:AG$150,8)=VLOOKUP(A140,Z$12:AG$150,8),0,VLOOKUP(A141,Z$12:AG$150,8))</f>
        <v>0</v>
      </c>
      <c r="P141" s="14">
        <f t="shared" ca="1" si="88"/>
        <v>28.332502000000002</v>
      </c>
      <c r="Q141" s="14">
        <f t="shared" si="89"/>
        <v>0</v>
      </c>
      <c r="R141" s="14">
        <f t="shared" si="87"/>
        <v>0</v>
      </c>
      <c r="S141" s="20">
        <f t="shared" si="92"/>
        <v>0</v>
      </c>
      <c r="T141" s="14">
        <f t="shared" si="93"/>
        <v>0</v>
      </c>
      <c r="U141" s="4" t="str">
        <f t="shared" ref="U141:U204" si="101">IF(O140&gt;0,VLOOKUP(O140,Y$12:AI$150,10),U140)</f>
        <v>J=</v>
      </c>
      <c r="V141" s="29">
        <f t="shared" ref="V141:V204" si="102">IF(O140&gt;0,VLOOKUP(O140,Y$12:AI$150,11),V140)</f>
        <v>44803</v>
      </c>
      <c r="W141" s="3"/>
      <c r="X141" s="4"/>
      <c r="Y141" s="92"/>
      <c r="Z141" s="93"/>
      <c r="AA141" s="94"/>
      <c r="AB141" s="95"/>
      <c r="AC141" s="94"/>
      <c r="AD141" s="99"/>
      <c r="AE141" s="100"/>
      <c r="AF141" s="94"/>
      <c r="AG141" s="92"/>
      <c r="AH141" s="97"/>
      <c r="AI141" s="10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5">
        <f t="shared" si="94"/>
        <v>44324</v>
      </c>
      <c r="B142" s="15">
        <f t="shared" ref="B142:B205" ca="1" si="103">IF(A142&lt;=TODAY(),C142+P142,IF(AND(A142&gt;TODAY(),A142&lt;=$B$1),IF(VLOOKUP(TODAY(),$A$10:$D$5000,4,FALSE)=0,"n.d",C142+P142),"n.d"))</f>
        <v>1028.706786</v>
      </c>
      <c r="C142" s="14">
        <f t="shared" si="95"/>
        <v>1000</v>
      </c>
      <c r="D142" s="13">
        <f ca="1">IF(A142&lt;$B$1,VLOOKUP(A142,[1]DI!$A$4:$B$15000,2,FALSE),0)</f>
        <v>0</v>
      </c>
      <c r="E142" s="14">
        <f t="shared" ref="E142:E205" ca="1" si="104">ROUND(((1+D142)^(1/252)),8)</f>
        <v>1</v>
      </c>
      <c r="F142" s="14">
        <f ca="1">(TRUNC(PRODUCT($E$12:$E141),16))</f>
        <v>1.0077532661567801</v>
      </c>
      <c r="G142" s="14">
        <f t="shared" ref="G142:G205" si="105">IF(O141&gt;0,F141,G141)</f>
        <v>1</v>
      </c>
      <c r="H142" s="14">
        <f t="shared" ref="H142:H205" ca="1" si="106">ROUND(F142/G142,8)</f>
        <v>1.00775327</v>
      </c>
      <c r="I142" s="13">
        <f t="shared" si="96"/>
        <v>0.06</v>
      </c>
      <c r="J142" s="29">
        <f t="shared" si="97"/>
        <v>44194</v>
      </c>
      <c r="K142" s="2">
        <f t="shared" si="98"/>
        <v>88</v>
      </c>
      <c r="L142" s="17">
        <f t="shared" si="99"/>
        <v>89</v>
      </c>
      <c r="M142" s="12">
        <f t="shared" si="90"/>
        <v>1.0207923080000001</v>
      </c>
      <c r="N142" s="12">
        <f t="shared" ca="1" si="91"/>
        <v>1.0287067860000001</v>
      </c>
      <c r="O142" s="17">
        <f t="shared" si="100"/>
        <v>0</v>
      </c>
      <c r="P142" s="14">
        <f t="shared" ca="1" si="88"/>
        <v>28.706786000000001</v>
      </c>
      <c r="Q142" s="14">
        <f t="shared" si="89"/>
        <v>0</v>
      </c>
      <c r="R142" s="14">
        <f t="shared" si="87"/>
        <v>0</v>
      </c>
      <c r="S142" s="20">
        <f t="shared" si="92"/>
        <v>0</v>
      </c>
      <c r="T142" s="14">
        <f t="shared" si="93"/>
        <v>0</v>
      </c>
      <c r="U142" s="4" t="str">
        <f t="shared" si="101"/>
        <v>J=</v>
      </c>
      <c r="V142" s="29">
        <f t="shared" si="102"/>
        <v>44803</v>
      </c>
      <c r="W142" s="3"/>
      <c r="X142" s="3"/>
      <c r="Y142" s="92"/>
      <c r="Z142" s="93"/>
      <c r="AA142" s="94"/>
      <c r="AB142" s="95"/>
      <c r="AC142" s="94"/>
      <c r="AD142" s="99"/>
      <c r="AE142" s="100"/>
      <c r="AF142" s="94"/>
      <c r="AG142" s="92"/>
      <c r="AH142" s="97"/>
      <c r="AI142" s="10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5">
        <f t="shared" si="94"/>
        <v>44325</v>
      </c>
      <c r="B143" s="15">
        <f t="shared" ca="1" si="103"/>
        <v>1028.706786</v>
      </c>
      <c r="C143" s="14">
        <f t="shared" si="95"/>
        <v>1000</v>
      </c>
      <c r="D143" s="13">
        <f ca="1">IF(A143&lt;$B$1,VLOOKUP(A143,[1]DI!$A$4:$B$15000,2,FALSE),0)</f>
        <v>0</v>
      </c>
      <c r="E143" s="14">
        <f t="shared" ca="1" si="104"/>
        <v>1</v>
      </c>
      <c r="F143" s="14">
        <f ca="1">(TRUNC(PRODUCT($E$12:$E142),16))</f>
        <v>1.0077532661567801</v>
      </c>
      <c r="G143" s="14">
        <f t="shared" si="105"/>
        <v>1</v>
      </c>
      <c r="H143" s="14">
        <f t="shared" ca="1" si="106"/>
        <v>1.00775327</v>
      </c>
      <c r="I143" s="13">
        <f t="shared" si="96"/>
        <v>0.06</v>
      </c>
      <c r="J143" s="29">
        <f t="shared" si="97"/>
        <v>44194</v>
      </c>
      <c r="K143" s="2">
        <f t="shared" si="98"/>
        <v>88</v>
      </c>
      <c r="L143" s="17">
        <f t="shared" si="99"/>
        <v>89</v>
      </c>
      <c r="M143" s="12">
        <f t="shared" si="90"/>
        <v>1.0207923080000001</v>
      </c>
      <c r="N143" s="12">
        <f t="shared" ca="1" si="91"/>
        <v>1.0287067860000001</v>
      </c>
      <c r="O143" s="17">
        <f t="shared" si="100"/>
        <v>0</v>
      </c>
      <c r="P143" s="14">
        <f t="shared" ca="1" si="88"/>
        <v>28.706786000000001</v>
      </c>
      <c r="Q143" s="14">
        <f t="shared" si="89"/>
        <v>0</v>
      </c>
      <c r="R143" s="14">
        <f t="shared" si="87"/>
        <v>0</v>
      </c>
      <c r="S143" s="20">
        <f t="shared" si="92"/>
        <v>0</v>
      </c>
      <c r="T143" s="14">
        <f t="shared" si="93"/>
        <v>0</v>
      </c>
      <c r="U143" s="4" t="str">
        <f t="shared" si="101"/>
        <v>J=</v>
      </c>
      <c r="V143" s="29">
        <f t="shared" si="102"/>
        <v>44803</v>
      </c>
      <c r="W143" s="3"/>
      <c r="X143" s="3"/>
      <c r="Y143" s="92"/>
      <c r="Z143" s="93"/>
      <c r="AA143" s="94"/>
      <c r="AB143" s="95"/>
      <c r="AC143" s="94"/>
      <c r="AD143" s="99"/>
      <c r="AE143" s="100"/>
      <c r="AF143" s="94"/>
      <c r="AG143" s="92"/>
      <c r="AH143" s="97"/>
      <c r="AI143" s="10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5">
        <f t="shared" si="94"/>
        <v>44326</v>
      </c>
      <c r="B144" s="15">
        <f t="shared" ca="1" si="103"/>
        <v>1028.706786</v>
      </c>
      <c r="C144" s="14">
        <f t="shared" si="95"/>
        <v>1000</v>
      </c>
      <c r="D144" s="13">
        <f ca="1">IF(A144&lt;$B$1,VLOOKUP(A144,[1]DI!$A$4:$B$15000,2,FALSE),0)</f>
        <v>3.4000000000000002E-2</v>
      </c>
      <c r="E144" s="14">
        <f t="shared" ca="1" si="104"/>
        <v>1.00013269</v>
      </c>
      <c r="F144" s="14">
        <f ca="1">(TRUNC(PRODUCT($E$12:$E143),16))</f>
        <v>1.0077532661567801</v>
      </c>
      <c r="G144" s="14">
        <f t="shared" si="105"/>
        <v>1</v>
      </c>
      <c r="H144" s="14">
        <f t="shared" ca="1" si="106"/>
        <v>1.00775327</v>
      </c>
      <c r="I144" s="13">
        <f t="shared" si="96"/>
        <v>0.06</v>
      </c>
      <c r="J144" s="29">
        <f t="shared" si="97"/>
        <v>44194</v>
      </c>
      <c r="K144" s="2">
        <f t="shared" si="98"/>
        <v>89</v>
      </c>
      <c r="L144" s="17">
        <f t="shared" si="99"/>
        <v>89</v>
      </c>
      <c r="M144" s="12">
        <f t="shared" si="90"/>
        <v>1.0207923080000001</v>
      </c>
      <c r="N144" s="12">
        <f t="shared" ca="1" si="91"/>
        <v>1.0287067860000001</v>
      </c>
      <c r="O144" s="17">
        <f t="shared" si="100"/>
        <v>0</v>
      </c>
      <c r="P144" s="14">
        <f t="shared" ca="1" si="88"/>
        <v>28.706786000000001</v>
      </c>
      <c r="Q144" s="14">
        <f t="shared" si="89"/>
        <v>0</v>
      </c>
      <c r="R144" s="14">
        <f t="shared" si="87"/>
        <v>0</v>
      </c>
      <c r="S144" s="20">
        <f t="shared" si="92"/>
        <v>0</v>
      </c>
      <c r="T144" s="14">
        <f t="shared" si="93"/>
        <v>0</v>
      </c>
      <c r="U144" s="4" t="str">
        <f t="shared" si="101"/>
        <v>J=</v>
      </c>
      <c r="V144" s="29">
        <f t="shared" si="102"/>
        <v>44803</v>
      </c>
      <c r="W144" s="3"/>
      <c r="X144" s="3"/>
      <c r="Y144" s="92"/>
      <c r="Z144" s="93"/>
      <c r="AA144" s="94"/>
      <c r="AB144" s="95"/>
      <c r="AC144" s="94"/>
      <c r="AD144" s="99"/>
      <c r="AE144" s="100"/>
      <c r="AF144" s="94"/>
      <c r="AG144" s="92"/>
      <c r="AH144" s="97"/>
      <c r="AI144" s="10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5">
        <f t="shared" si="94"/>
        <v>44327</v>
      </c>
      <c r="B145" s="15">
        <f t="shared" ca="1" si="103"/>
        <v>1029.0811989900001</v>
      </c>
      <c r="C145" s="14">
        <f t="shared" si="95"/>
        <v>1000</v>
      </c>
      <c r="D145" s="13">
        <f ca="1">IF(A145&lt;$B$1,VLOOKUP(A145,[1]DI!$A$4:$B$15000,2,FALSE),0)</f>
        <v>3.4000000000000002E-2</v>
      </c>
      <c r="E145" s="14">
        <f t="shared" ca="1" si="104"/>
        <v>1.00013269</v>
      </c>
      <c r="F145" s="14">
        <f ca="1">(TRUNC(PRODUCT($E$12:$E144),16))</f>
        <v>1.0078869849376599</v>
      </c>
      <c r="G145" s="14">
        <f t="shared" si="105"/>
        <v>1</v>
      </c>
      <c r="H145" s="14">
        <f t="shared" ca="1" si="106"/>
        <v>1.0078869800000001</v>
      </c>
      <c r="I145" s="13">
        <f t="shared" si="96"/>
        <v>0.06</v>
      </c>
      <c r="J145" s="29">
        <f t="shared" si="97"/>
        <v>44194</v>
      </c>
      <c r="K145" s="2">
        <f t="shared" si="98"/>
        <v>90</v>
      </c>
      <c r="L145" s="17">
        <f t="shared" si="99"/>
        <v>90</v>
      </c>
      <c r="M145" s="12">
        <f t="shared" si="90"/>
        <v>1.0210283689999999</v>
      </c>
      <c r="N145" s="12">
        <f t="shared" ca="1" si="91"/>
        <v>1.0290811989999999</v>
      </c>
      <c r="O145" s="17">
        <f t="shared" si="100"/>
        <v>0</v>
      </c>
      <c r="P145" s="14">
        <f t="shared" ca="1" si="88"/>
        <v>29.081198990000001</v>
      </c>
      <c r="Q145" s="14">
        <f t="shared" si="89"/>
        <v>0</v>
      </c>
      <c r="R145" s="14">
        <f t="shared" si="87"/>
        <v>0</v>
      </c>
      <c r="S145" s="20">
        <f t="shared" si="92"/>
        <v>0</v>
      </c>
      <c r="T145" s="14">
        <f t="shared" si="93"/>
        <v>0</v>
      </c>
      <c r="U145" s="4" t="str">
        <f t="shared" si="101"/>
        <v>J=</v>
      </c>
      <c r="V145" s="29">
        <f t="shared" si="102"/>
        <v>44803</v>
      </c>
      <c r="W145" s="3"/>
      <c r="X145" s="3"/>
      <c r="Y145" s="92"/>
      <c r="Z145" s="93"/>
      <c r="AA145" s="94"/>
      <c r="AB145" s="95"/>
      <c r="AC145" s="94"/>
      <c r="AD145" s="99"/>
      <c r="AE145" s="100"/>
      <c r="AF145" s="94"/>
      <c r="AG145" s="92"/>
      <c r="AH145" s="97"/>
      <c r="AI145" s="10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5">
        <f t="shared" si="94"/>
        <v>44328</v>
      </c>
      <c r="B146" s="15">
        <f t="shared" ca="1" si="103"/>
        <v>1029.4557600000001</v>
      </c>
      <c r="C146" s="14">
        <f t="shared" si="95"/>
        <v>1000</v>
      </c>
      <c r="D146" s="13">
        <f ca="1">IF(A146&lt;$B$1,VLOOKUP(A146,[1]DI!$A$4:$B$15000,2,FALSE),0)</f>
        <v>3.4000000000000002E-2</v>
      </c>
      <c r="E146" s="14">
        <f t="shared" ca="1" si="104"/>
        <v>1.00013269</v>
      </c>
      <c r="F146" s="14">
        <f ca="1">(TRUNC(PRODUCT($E$12:$E145),16))</f>
        <v>1.0080207214617001</v>
      </c>
      <c r="G146" s="14">
        <f t="shared" si="105"/>
        <v>1</v>
      </c>
      <c r="H146" s="14">
        <f t="shared" ca="1" si="106"/>
        <v>1.00802072</v>
      </c>
      <c r="I146" s="13">
        <f t="shared" si="96"/>
        <v>0.06</v>
      </c>
      <c r="J146" s="29">
        <f t="shared" si="97"/>
        <v>44194</v>
      </c>
      <c r="K146" s="2">
        <f t="shared" si="98"/>
        <v>91</v>
      </c>
      <c r="L146" s="17">
        <f t="shared" si="99"/>
        <v>91</v>
      </c>
      <c r="M146" s="12">
        <f t="shared" si="90"/>
        <v>1.021264484</v>
      </c>
      <c r="N146" s="12">
        <f t="shared" ca="1" si="91"/>
        <v>1.0294557600000001</v>
      </c>
      <c r="O146" s="17">
        <f t="shared" si="100"/>
        <v>0</v>
      </c>
      <c r="P146" s="14">
        <f t="shared" ca="1" si="88"/>
        <v>29.455760000000001</v>
      </c>
      <c r="Q146" s="14">
        <f t="shared" si="89"/>
        <v>0</v>
      </c>
      <c r="R146" s="14">
        <f t="shared" ref="R146:R209" si="107">IF(O146&gt;0,P146-Q146,R145)</f>
        <v>0</v>
      </c>
      <c r="S146" s="20">
        <f t="shared" si="92"/>
        <v>0</v>
      </c>
      <c r="T146" s="14">
        <f t="shared" si="93"/>
        <v>0</v>
      </c>
      <c r="U146" s="4" t="str">
        <f t="shared" si="101"/>
        <v>J=</v>
      </c>
      <c r="V146" s="29">
        <f t="shared" si="102"/>
        <v>44803</v>
      </c>
      <c r="W146" s="3"/>
      <c r="X146" s="3"/>
      <c r="Y146" s="92"/>
      <c r="Z146" s="93"/>
      <c r="AA146" s="94"/>
      <c r="AB146" s="95"/>
      <c r="AC146" s="94"/>
      <c r="AD146" s="99"/>
      <c r="AE146" s="100"/>
      <c r="AF146" s="94"/>
      <c r="AG146" s="92"/>
      <c r="AH146" s="97"/>
      <c r="AI146" s="10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5">
        <f t="shared" si="94"/>
        <v>44329</v>
      </c>
      <c r="B147" s="15">
        <f t="shared" ca="1" si="103"/>
        <v>1029.830461</v>
      </c>
      <c r="C147" s="14">
        <f t="shared" si="95"/>
        <v>1000</v>
      </c>
      <c r="D147" s="13">
        <f ca="1">IF(A147&lt;$B$1,VLOOKUP(A147,[1]DI!$A$4:$B$15000,2,FALSE),0)</f>
        <v>3.4000000000000002E-2</v>
      </c>
      <c r="E147" s="14">
        <f t="shared" ca="1" si="104"/>
        <v>1.00013269</v>
      </c>
      <c r="F147" s="14">
        <f ca="1">(TRUNC(PRODUCT($E$12:$E146),16))</f>
        <v>1.00815447573123</v>
      </c>
      <c r="G147" s="14">
        <f t="shared" si="105"/>
        <v>1</v>
      </c>
      <c r="H147" s="14">
        <f t="shared" ca="1" si="106"/>
        <v>1.00815448</v>
      </c>
      <c r="I147" s="13">
        <f t="shared" si="96"/>
        <v>0.06</v>
      </c>
      <c r="J147" s="29">
        <f t="shared" si="97"/>
        <v>44194</v>
      </c>
      <c r="K147" s="2">
        <f t="shared" si="98"/>
        <v>92</v>
      </c>
      <c r="L147" s="17">
        <f t="shared" si="99"/>
        <v>92</v>
      </c>
      <c r="M147" s="12">
        <f t="shared" si="90"/>
        <v>1.021500654</v>
      </c>
      <c r="N147" s="12">
        <f t="shared" ca="1" si="91"/>
        <v>1.029830461</v>
      </c>
      <c r="O147" s="17">
        <f t="shared" si="100"/>
        <v>0</v>
      </c>
      <c r="P147" s="14">
        <f t="shared" ca="1" si="88"/>
        <v>29.830461</v>
      </c>
      <c r="Q147" s="14">
        <f t="shared" si="89"/>
        <v>0</v>
      </c>
      <c r="R147" s="14">
        <f t="shared" si="107"/>
        <v>0</v>
      </c>
      <c r="S147" s="20">
        <f t="shared" si="92"/>
        <v>0</v>
      </c>
      <c r="T147" s="14">
        <f t="shared" si="93"/>
        <v>0</v>
      </c>
      <c r="U147" s="4" t="str">
        <f t="shared" si="101"/>
        <v>J=</v>
      </c>
      <c r="V147" s="29">
        <f t="shared" si="102"/>
        <v>44803</v>
      </c>
      <c r="W147" s="3"/>
      <c r="X147" s="3"/>
      <c r="Y147" s="92"/>
      <c r="Z147" s="93"/>
      <c r="AA147" s="94"/>
      <c r="AB147" s="95"/>
      <c r="AC147" s="94"/>
      <c r="AD147" s="99"/>
      <c r="AE147" s="100"/>
      <c r="AF147" s="94"/>
      <c r="AG147" s="92"/>
      <c r="AH147" s="97"/>
      <c r="AI147" s="10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5">
        <f t="shared" si="94"/>
        <v>44330</v>
      </c>
      <c r="B148" s="15">
        <f t="shared" ca="1" si="103"/>
        <v>1030.2052900000001</v>
      </c>
      <c r="C148" s="14">
        <f t="shared" si="95"/>
        <v>1000</v>
      </c>
      <c r="D148" s="13">
        <f ca="1">IF(A148&lt;$B$1,VLOOKUP(A148,[1]DI!$A$4:$B$15000,2,FALSE),0)</f>
        <v>3.4000000000000002E-2</v>
      </c>
      <c r="E148" s="14">
        <f t="shared" ca="1" si="104"/>
        <v>1.00013269</v>
      </c>
      <c r="F148" s="14">
        <f ca="1">(TRUNC(PRODUCT($E$12:$E147),16))</f>
        <v>1.0082882477486099</v>
      </c>
      <c r="G148" s="14">
        <f t="shared" si="105"/>
        <v>1</v>
      </c>
      <c r="H148" s="14">
        <f t="shared" ca="1" si="106"/>
        <v>1.0082882500000001</v>
      </c>
      <c r="I148" s="13">
        <f t="shared" si="96"/>
        <v>0.06</v>
      </c>
      <c r="J148" s="29">
        <f t="shared" si="97"/>
        <v>44194</v>
      </c>
      <c r="K148" s="2">
        <f t="shared" si="98"/>
        <v>93</v>
      </c>
      <c r="L148" s="17">
        <f t="shared" si="99"/>
        <v>93</v>
      </c>
      <c r="M148" s="12">
        <f t="shared" si="90"/>
        <v>1.0217368790000001</v>
      </c>
      <c r="N148" s="12">
        <f t="shared" ca="1" si="91"/>
        <v>1.0302052900000001</v>
      </c>
      <c r="O148" s="17">
        <f t="shared" si="100"/>
        <v>0</v>
      </c>
      <c r="P148" s="14">
        <f t="shared" ca="1" si="88"/>
        <v>30.205290000000002</v>
      </c>
      <c r="Q148" s="14">
        <f t="shared" si="89"/>
        <v>0</v>
      </c>
      <c r="R148" s="14">
        <f t="shared" si="107"/>
        <v>0</v>
      </c>
      <c r="S148" s="20">
        <f t="shared" si="92"/>
        <v>0</v>
      </c>
      <c r="T148" s="14">
        <f t="shared" si="93"/>
        <v>0</v>
      </c>
      <c r="U148" s="4" t="str">
        <f t="shared" si="101"/>
        <v>J=</v>
      </c>
      <c r="V148" s="29">
        <f t="shared" si="102"/>
        <v>44803</v>
      </c>
      <c r="W148" s="3"/>
      <c r="X148" s="3"/>
      <c r="Y148" s="92"/>
      <c r="Z148" s="93"/>
      <c r="AA148" s="94"/>
      <c r="AB148" s="95"/>
      <c r="AC148" s="94"/>
      <c r="AD148" s="99"/>
      <c r="AE148" s="100"/>
      <c r="AF148" s="94"/>
      <c r="AG148" s="92"/>
      <c r="AH148" s="97"/>
      <c r="AI148" s="10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5">
        <f t="shared" si="94"/>
        <v>44331</v>
      </c>
      <c r="B149" s="15">
        <f t="shared" ca="1" si="103"/>
        <v>1030.5802570000001</v>
      </c>
      <c r="C149" s="14">
        <f t="shared" si="95"/>
        <v>1000</v>
      </c>
      <c r="D149" s="13">
        <f ca="1">IF(A149&lt;$B$1,VLOOKUP(A149,[1]DI!$A$4:$B$15000,2,FALSE),0)</f>
        <v>0</v>
      </c>
      <c r="E149" s="14">
        <f t="shared" ca="1" si="104"/>
        <v>1</v>
      </c>
      <c r="F149" s="14">
        <f ca="1">(TRUNC(PRODUCT($E$12:$E148),16))</f>
        <v>1.0084220375162101</v>
      </c>
      <c r="G149" s="14">
        <f t="shared" si="105"/>
        <v>1</v>
      </c>
      <c r="H149" s="14">
        <f t="shared" ca="1" si="106"/>
        <v>1.0084220399999999</v>
      </c>
      <c r="I149" s="13">
        <f t="shared" si="96"/>
        <v>0.06</v>
      </c>
      <c r="J149" s="29">
        <f t="shared" si="97"/>
        <v>44194</v>
      </c>
      <c r="K149" s="2">
        <f t="shared" si="98"/>
        <v>93</v>
      </c>
      <c r="L149" s="17">
        <f t="shared" si="99"/>
        <v>94</v>
      </c>
      <c r="M149" s="12">
        <f t="shared" si="90"/>
        <v>1.021973158</v>
      </c>
      <c r="N149" s="12">
        <f t="shared" ca="1" si="91"/>
        <v>1.030580257</v>
      </c>
      <c r="O149" s="17">
        <f t="shared" si="100"/>
        <v>0</v>
      </c>
      <c r="P149" s="14">
        <f t="shared" ca="1" si="88"/>
        <v>30.580257</v>
      </c>
      <c r="Q149" s="14">
        <f t="shared" si="89"/>
        <v>0</v>
      </c>
      <c r="R149" s="14">
        <f t="shared" si="107"/>
        <v>0</v>
      </c>
      <c r="S149" s="20">
        <f t="shared" si="92"/>
        <v>0</v>
      </c>
      <c r="T149" s="14">
        <f t="shared" si="93"/>
        <v>0</v>
      </c>
      <c r="U149" s="4" t="str">
        <f t="shared" si="101"/>
        <v>J=</v>
      </c>
      <c r="V149" s="29">
        <f t="shared" si="102"/>
        <v>44803</v>
      </c>
      <c r="W149" s="3"/>
      <c r="X149" s="3"/>
      <c r="Y149" s="92"/>
      <c r="Z149" s="93"/>
      <c r="AA149" s="94"/>
      <c r="AB149" s="95"/>
      <c r="AC149" s="94"/>
      <c r="AD149" s="99"/>
      <c r="AE149" s="100"/>
      <c r="AF149" s="94"/>
      <c r="AG149" s="92"/>
      <c r="AH149" s="97"/>
      <c r="AI149" s="10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5">
        <f t="shared" si="94"/>
        <v>44332</v>
      </c>
      <c r="B150" s="15">
        <f t="shared" ca="1" si="103"/>
        <v>1030.5802570000001</v>
      </c>
      <c r="C150" s="14">
        <f t="shared" si="95"/>
        <v>1000</v>
      </c>
      <c r="D150" s="13">
        <f ca="1">IF(A150&lt;$B$1,VLOOKUP(A150,[1]DI!$A$4:$B$15000,2,FALSE),0)</f>
        <v>0</v>
      </c>
      <c r="E150" s="14">
        <f t="shared" ca="1" si="104"/>
        <v>1</v>
      </c>
      <c r="F150" s="14">
        <f ca="1">(TRUNC(PRODUCT($E$12:$E149),16))</f>
        <v>1.0084220375162101</v>
      </c>
      <c r="G150" s="14">
        <f t="shared" si="105"/>
        <v>1</v>
      </c>
      <c r="H150" s="14">
        <f t="shared" ca="1" si="106"/>
        <v>1.0084220399999999</v>
      </c>
      <c r="I150" s="13">
        <f t="shared" si="96"/>
        <v>0.06</v>
      </c>
      <c r="J150" s="29">
        <f t="shared" si="97"/>
        <v>44194</v>
      </c>
      <c r="K150" s="2">
        <f t="shared" si="98"/>
        <v>93</v>
      </c>
      <c r="L150" s="17">
        <f t="shared" si="99"/>
        <v>94</v>
      </c>
      <c r="M150" s="12">
        <f t="shared" si="90"/>
        <v>1.021973158</v>
      </c>
      <c r="N150" s="12">
        <f t="shared" ca="1" si="91"/>
        <v>1.030580257</v>
      </c>
      <c r="O150" s="17">
        <f t="shared" si="100"/>
        <v>0</v>
      </c>
      <c r="P150" s="14">
        <f t="shared" ca="1" si="88"/>
        <v>30.580257</v>
      </c>
      <c r="Q150" s="14">
        <f t="shared" si="89"/>
        <v>0</v>
      </c>
      <c r="R150" s="14">
        <f t="shared" si="107"/>
        <v>0</v>
      </c>
      <c r="S150" s="20">
        <f t="shared" si="92"/>
        <v>0</v>
      </c>
      <c r="T150" s="14">
        <f t="shared" si="93"/>
        <v>0</v>
      </c>
      <c r="U150" s="4" t="str">
        <f t="shared" si="101"/>
        <v>J=</v>
      </c>
      <c r="V150" s="29">
        <f t="shared" si="102"/>
        <v>44803</v>
      </c>
      <c r="W150" s="3"/>
      <c r="X150" s="3"/>
      <c r="Y150" s="92"/>
      <c r="Z150" s="93"/>
      <c r="AA150" s="94"/>
      <c r="AB150" s="95"/>
      <c r="AC150" s="94"/>
      <c r="AD150" s="99"/>
      <c r="AE150" s="100"/>
      <c r="AF150" s="94"/>
      <c r="AG150" s="92"/>
      <c r="AH150" s="97"/>
      <c r="AI150" s="10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5">
        <f t="shared" si="94"/>
        <v>44333</v>
      </c>
      <c r="B151" s="15">
        <f t="shared" ca="1" si="103"/>
        <v>1030.5802570000001</v>
      </c>
      <c r="C151" s="14">
        <f t="shared" si="95"/>
        <v>1000</v>
      </c>
      <c r="D151" s="13">
        <f ca="1">IF(A151&lt;$B$1,VLOOKUP(A151,[1]DI!$A$4:$B$15000,2,FALSE),0)</f>
        <v>3.4000000000000002E-2</v>
      </c>
      <c r="E151" s="14">
        <f t="shared" ca="1" si="104"/>
        <v>1.00013269</v>
      </c>
      <c r="F151" s="14">
        <f ca="1">(TRUNC(PRODUCT($E$12:$E150),16))</f>
        <v>1.0084220375162101</v>
      </c>
      <c r="G151" s="14">
        <f t="shared" si="105"/>
        <v>1</v>
      </c>
      <c r="H151" s="14">
        <f t="shared" ca="1" si="106"/>
        <v>1.0084220399999999</v>
      </c>
      <c r="I151" s="13">
        <f t="shared" si="96"/>
        <v>0.06</v>
      </c>
      <c r="J151" s="29">
        <f t="shared" si="97"/>
        <v>44194</v>
      </c>
      <c r="K151" s="2">
        <f t="shared" si="98"/>
        <v>94</v>
      </c>
      <c r="L151" s="17">
        <f t="shared" si="99"/>
        <v>94</v>
      </c>
      <c r="M151" s="12">
        <f t="shared" si="90"/>
        <v>1.021973158</v>
      </c>
      <c r="N151" s="12">
        <f t="shared" ca="1" si="91"/>
        <v>1.030580257</v>
      </c>
      <c r="O151" s="17">
        <f t="shared" si="100"/>
        <v>0</v>
      </c>
      <c r="P151" s="14">
        <f t="shared" ca="1" si="88"/>
        <v>30.580257</v>
      </c>
      <c r="Q151" s="14">
        <f t="shared" si="89"/>
        <v>0</v>
      </c>
      <c r="R151" s="14">
        <f t="shared" si="107"/>
        <v>0</v>
      </c>
      <c r="S151" s="20">
        <f t="shared" si="92"/>
        <v>0</v>
      </c>
      <c r="T151" s="14">
        <f t="shared" si="93"/>
        <v>0</v>
      </c>
      <c r="U151" s="4" t="str">
        <f t="shared" si="101"/>
        <v>J=</v>
      </c>
      <c r="V151" s="29">
        <f t="shared" si="102"/>
        <v>44803</v>
      </c>
      <c r="W151" s="3"/>
      <c r="X151" s="3"/>
      <c r="Y151" s="102"/>
      <c r="Z151" s="103"/>
      <c r="AA151" s="102"/>
      <c r="AB151" s="102"/>
      <c r="AC151" s="102"/>
      <c r="AD151" s="104"/>
      <c r="AE151" s="100"/>
      <c r="AF151" s="102"/>
      <c r="AG151" s="94"/>
      <c r="AH151" s="105"/>
      <c r="AI151" s="94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5">
        <f t="shared" si="94"/>
        <v>44334</v>
      </c>
      <c r="B152" s="15">
        <f t="shared" ca="1" si="103"/>
        <v>1030.9553629899999</v>
      </c>
      <c r="C152" s="14">
        <f t="shared" si="95"/>
        <v>1000</v>
      </c>
      <c r="D152" s="13">
        <f ca="1">IF(A152&lt;$B$1,VLOOKUP(A152,[1]DI!$A$4:$B$15000,2,FALSE),0)</f>
        <v>3.4000000000000002E-2</v>
      </c>
      <c r="E152" s="14">
        <f t="shared" ca="1" si="104"/>
        <v>1.00013269</v>
      </c>
      <c r="F152" s="14">
        <f ca="1">(TRUNC(PRODUCT($E$12:$E151),16))</f>
        <v>1.0085558450363601</v>
      </c>
      <c r="G152" s="14">
        <f t="shared" si="105"/>
        <v>1</v>
      </c>
      <c r="H152" s="14">
        <f t="shared" ca="1" si="106"/>
        <v>1.00855585</v>
      </c>
      <c r="I152" s="13">
        <f t="shared" si="96"/>
        <v>0.06</v>
      </c>
      <c r="J152" s="29">
        <f t="shared" si="97"/>
        <v>44194</v>
      </c>
      <c r="K152" s="2">
        <f t="shared" si="98"/>
        <v>95</v>
      </c>
      <c r="L152" s="17">
        <f t="shared" si="99"/>
        <v>95</v>
      </c>
      <c r="M152" s="12">
        <f t="shared" si="90"/>
        <v>1.022209492</v>
      </c>
      <c r="N152" s="12">
        <f t="shared" ca="1" si="91"/>
        <v>1.0309553629999999</v>
      </c>
      <c r="O152" s="17">
        <f t="shared" si="100"/>
        <v>0</v>
      </c>
      <c r="P152" s="14">
        <f t="shared" ca="1" si="88"/>
        <v>30.955362990000001</v>
      </c>
      <c r="Q152" s="14">
        <f t="shared" si="89"/>
        <v>0</v>
      </c>
      <c r="R152" s="14">
        <f t="shared" si="107"/>
        <v>0</v>
      </c>
      <c r="S152" s="20">
        <f t="shared" si="92"/>
        <v>0</v>
      </c>
      <c r="T152" s="14">
        <f t="shared" si="93"/>
        <v>0</v>
      </c>
      <c r="U152" s="4" t="str">
        <f t="shared" si="101"/>
        <v>J=</v>
      </c>
      <c r="V152" s="29">
        <f t="shared" si="102"/>
        <v>44803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5">
        <f t="shared" si="94"/>
        <v>44335</v>
      </c>
      <c r="B153" s="15">
        <f t="shared" ca="1" si="103"/>
        <v>1031.330598</v>
      </c>
      <c r="C153" s="14">
        <f t="shared" si="95"/>
        <v>1000</v>
      </c>
      <c r="D153" s="13">
        <f ca="1">IF(A153&lt;$B$1,VLOOKUP(A153,[1]DI!$A$4:$B$15000,2,FALSE),0)</f>
        <v>3.4000000000000002E-2</v>
      </c>
      <c r="E153" s="14">
        <f t="shared" ca="1" si="104"/>
        <v>1.00013269</v>
      </c>
      <c r="F153" s="14">
        <f ca="1">(TRUNC(PRODUCT($E$12:$E152),16))</f>
        <v>1.0086896703114401</v>
      </c>
      <c r="G153" s="14">
        <f t="shared" si="105"/>
        <v>1</v>
      </c>
      <c r="H153" s="14">
        <f t="shared" ca="1" si="106"/>
        <v>1.0086896700000001</v>
      </c>
      <c r="I153" s="13">
        <f t="shared" si="96"/>
        <v>0.06</v>
      </c>
      <c r="J153" s="29">
        <f t="shared" si="97"/>
        <v>44194</v>
      </c>
      <c r="K153" s="2">
        <f t="shared" si="98"/>
        <v>96</v>
      </c>
      <c r="L153" s="17">
        <f t="shared" si="99"/>
        <v>96</v>
      </c>
      <c r="M153" s="12">
        <f t="shared" si="90"/>
        <v>1.0224458809999999</v>
      </c>
      <c r="N153" s="12">
        <f t="shared" ca="1" si="91"/>
        <v>1.031330598</v>
      </c>
      <c r="O153" s="17">
        <f t="shared" si="100"/>
        <v>0</v>
      </c>
      <c r="P153" s="14">
        <f t="shared" ca="1" si="88"/>
        <v>31.330597999999998</v>
      </c>
      <c r="Q153" s="14">
        <f t="shared" si="89"/>
        <v>0</v>
      </c>
      <c r="R153" s="14">
        <f t="shared" si="107"/>
        <v>0</v>
      </c>
      <c r="S153" s="20">
        <f t="shared" si="92"/>
        <v>0</v>
      </c>
      <c r="T153" s="14">
        <f t="shared" si="93"/>
        <v>0</v>
      </c>
      <c r="U153" s="4" t="str">
        <f t="shared" si="101"/>
        <v>J=</v>
      </c>
      <c r="V153" s="29">
        <f t="shared" si="102"/>
        <v>44803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5">
        <f t="shared" si="94"/>
        <v>44336</v>
      </c>
      <c r="B154" s="15">
        <f t="shared" ca="1" si="103"/>
        <v>1031.7059719900001</v>
      </c>
      <c r="C154" s="14">
        <f t="shared" si="95"/>
        <v>1000</v>
      </c>
      <c r="D154" s="13">
        <f ca="1">IF(A154&lt;$B$1,VLOOKUP(A154,[1]DI!$A$4:$B$15000,2,FALSE),0)</f>
        <v>3.4000000000000002E-2</v>
      </c>
      <c r="E154" s="14">
        <f t="shared" ca="1" si="104"/>
        <v>1.00013269</v>
      </c>
      <c r="F154" s="14">
        <f ca="1">(TRUNC(PRODUCT($E$12:$E153),16))</f>
        <v>1.0088235133437999</v>
      </c>
      <c r="G154" s="14">
        <f t="shared" si="105"/>
        <v>1</v>
      </c>
      <c r="H154" s="14">
        <f t="shared" ca="1" si="106"/>
        <v>1.00882351</v>
      </c>
      <c r="I154" s="13">
        <f t="shared" si="96"/>
        <v>0.06</v>
      </c>
      <c r="J154" s="29">
        <f t="shared" si="97"/>
        <v>44194</v>
      </c>
      <c r="K154" s="2">
        <f t="shared" si="98"/>
        <v>97</v>
      </c>
      <c r="L154" s="17">
        <f t="shared" si="99"/>
        <v>97</v>
      </c>
      <c r="M154" s="12">
        <f t="shared" si="90"/>
        <v>1.022682324</v>
      </c>
      <c r="N154" s="12">
        <f t="shared" ca="1" si="91"/>
        <v>1.0317059719999999</v>
      </c>
      <c r="O154" s="17">
        <f t="shared" si="100"/>
        <v>0</v>
      </c>
      <c r="P154" s="14">
        <f t="shared" ca="1" si="88"/>
        <v>31.705971989999998</v>
      </c>
      <c r="Q154" s="14">
        <f t="shared" si="89"/>
        <v>0</v>
      </c>
      <c r="R154" s="14">
        <f t="shared" si="107"/>
        <v>0</v>
      </c>
      <c r="S154" s="20">
        <f t="shared" si="92"/>
        <v>0</v>
      </c>
      <c r="T154" s="14">
        <f t="shared" si="93"/>
        <v>0</v>
      </c>
      <c r="U154" s="4" t="str">
        <f t="shared" si="101"/>
        <v>J=</v>
      </c>
      <c r="V154" s="29">
        <f t="shared" si="102"/>
        <v>44803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5">
        <f t="shared" si="94"/>
        <v>44337</v>
      </c>
      <c r="B155" s="15">
        <f t="shared" ca="1" si="103"/>
        <v>1032.081484</v>
      </c>
      <c r="C155" s="14">
        <f t="shared" si="95"/>
        <v>1000</v>
      </c>
      <c r="D155" s="13">
        <f ca="1">IF(A155&lt;$B$1,VLOOKUP(A155,[1]DI!$A$4:$B$15000,2,FALSE),0)</f>
        <v>3.4000000000000002E-2</v>
      </c>
      <c r="E155" s="14">
        <f t="shared" ca="1" si="104"/>
        <v>1.00013269</v>
      </c>
      <c r="F155" s="14">
        <f ca="1">(TRUNC(PRODUCT($E$12:$E154),16))</f>
        <v>1.00895737413578</v>
      </c>
      <c r="G155" s="14">
        <f t="shared" si="105"/>
        <v>1</v>
      </c>
      <c r="H155" s="14">
        <f t="shared" ca="1" si="106"/>
        <v>1.0089573700000001</v>
      </c>
      <c r="I155" s="13">
        <f t="shared" si="96"/>
        <v>0.06</v>
      </c>
      <c r="J155" s="29">
        <f t="shared" si="97"/>
        <v>44194</v>
      </c>
      <c r="K155" s="2">
        <f t="shared" si="98"/>
        <v>98</v>
      </c>
      <c r="L155" s="17">
        <f t="shared" si="99"/>
        <v>98</v>
      </c>
      <c r="M155" s="12">
        <f t="shared" si="90"/>
        <v>1.0229188220000001</v>
      </c>
      <c r="N155" s="12">
        <f t="shared" ca="1" si="91"/>
        <v>1.0320814840000001</v>
      </c>
      <c r="O155" s="17">
        <f t="shared" si="100"/>
        <v>0</v>
      </c>
      <c r="P155" s="14">
        <f t="shared" ca="1" si="88"/>
        <v>32.081484000000003</v>
      </c>
      <c r="Q155" s="14">
        <f t="shared" si="89"/>
        <v>0</v>
      </c>
      <c r="R155" s="14">
        <f t="shared" si="107"/>
        <v>0</v>
      </c>
      <c r="S155" s="20">
        <f t="shared" si="92"/>
        <v>0</v>
      </c>
      <c r="T155" s="14">
        <f t="shared" si="93"/>
        <v>0</v>
      </c>
      <c r="U155" s="4" t="str">
        <f t="shared" si="101"/>
        <v>J=</v>
      </c>
      <c r="V155" s="29">
        <f t="shared" si="102"/>
        <v>44803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5">
        <f t="shared" si="94"/>
        <v>44338</v>
      </c>
      <c r="B156" s="15">
        <f t="shared" ca="1" si="103"/>
        <v>1032.457136</v>
      </c>
      <c r="C156" s="14">
        <f t="shared" si="95"/>
        <v>1000</v>
      </c>
      <c r="D156" s="13">
        <f ca="1">IF(A156&lt;$B$1,VLOOKUP(A156,[1]DI!$A$4:$B$15000,2,FALSE),0)</f>
        <v>0</v>
      </c>
      <c r="E156" s="14">
        <f t="shared" ca="1" si="104"/>
        <v>1</v>
      </c>
      <c r="F156" s="14">
        <f ca="1">(TRUNC(PRODUCT($E$12:$E155),16))</f>
        <v>1.00909125268976</v>
      </c>
      <c r="G156" s="14">
        <f t="shared" si="105"/>
        <v>1</v>
      </c>
      <c r="H156" s="14">
        <f t="shared" ca="1" si="106"/>
        <v>1.00909125</v>
      </c>
      <c r="I156" s="13">
        <f t="shared" si="96"/>
        <v>0.06</v>
      </c>
      <c r="J156" s="29">
        <f t="shared" si="97"/>
        <v>44194</v>
      </c>
      <c r="K156" s="2">
        <f t="shared" si="98"/>
        <v>98</v>
      </c>
      <c r="L156" s="17">
        <f t="shared" si="99"/>
        <v>99</v>
      </c>
      <c r="M156" s="12">
        <f t="shared" si="90"/>
        <v>1.023155375</v>
      </c>
      <c r="N156" s="12">
        <f t="shared" ca="1" si="91"/>
        <v>1.0324571360000001</v>
      </c>
      <c r="O156" s="17">
        <f t="shared" si="100"/>
        <v>0</v>
      </c>
      <c r="P156" s="14">
        <f t="shared" ca="1" si="88"/>
        <v>32.457135999999998</v>
      </c>
      <c r="Q156" s="14">
        <f t="shared" si="89"/>
        <v>0</v>
      </c>
      <c r="R156" s="14">
        <f t="shared" si="107"/>
        <v>0</v>
      </c>
      <c r="S156" s="20">
        <f t="shared" si="92"/>
        <v>0</v>
      </c>
      <c r="T156" s="14">
        <f t="shared" si="93"/>
        <v>0</v>
      </c>
      <c r="U156" s="4" t="str">
        <f t="shared" si="101"/>
        <v>J=</v>
      </c>
      <c r="V156" s="29">
        <f t="shared" si="102"/>
        <v>44803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5">
        <f t="shared" si="94"/>
        <v>44339</v>
      </c>
      <c r="B157" s="15">
        <f t="shared" ca="1" si="103"/>
        <v>1032.457136</v>
      </c>
      <c r="C157" s="14">
        <f t="shared" si="95"/>
        <v>1000</v>
      </c>
      <c r="D157" s="13">
        <f ca="1">IF(A157&lt;$B$1,VLOOKUP(A157,[1]DI!$A$4:$B$15000,2,FALSE),0)</f>
        <v>0</v>
      </c>
      <c r="E157" s="14">
        <f t="shared" ca="1" si="104"/>
        <v>1</v>
      </c>
      <c r="F157" s="14">
        <f ca="1">(TRUNC(PRODUCT($E$12:$E156),16))</f>
        <v>1.00909125268976</v>
      </c>
      <c r="G157" s="14">
        <f t="shared" si="105"/>
        <v>1</v>
      </c>
      <c r="H157" s="14">
        <f t="shared" ca="1" si="106"/>
        <v>1.00909125</v>
      </c>
      <c r="I157" s="13">
        <f t="shared" si="96"/>
        <v>0.06</v>
      </c>
      <c r="J157" s="29">
        <f t="shared" si="97"/>
        <v>44194</v>
      </c>
      <c r="K157" s="2">
        <f t="shared" si="98"/>
        <v>98</v>
      </c>
      <c r="L157" s="17">
        <f t="shared" si="99"/>
        <v>99</v>
      </c>
      <c r="M157" s="12">
        <f t="shared" si="90"/>
        <v>1.023155375</v>
      </c>
      <c r="N157" s="12">
        <f t="shared" ca="1" si="91"/>
        <v>1.0324571360000001</v>
      </c>
      <c r="O157" s="17">
        <f t="shared" si="100"/>
        <v>0</v>
      </c>
      <c r="P157" s="14">
        <f t="shared" ca="1" si="88"/>
        <v>32.457135999999998</v>
      </c>
      <c r="Q157" s="14">
        <f t="shared" si="89"/>
        <v>0</v>
      </c>
      <c r="R157" s="14">
        <f t="shared" si="107"/>
        <v>0</v>
      </c>
      <c r="S157" s="20">
        <f t="shared" si="92"/>
        <v>0</v>
      </c>
      <c r="T157" s="14">
        <f t="shared" si="93"/>
        <v>0</v>
      </c>
      <c r="U157" s="4" t="str">
        <f t="shared" si="101"/>
        <v>J=</v>
      </c>
      <c r="V157" s="29">
        <f t="shared" si="102"/>
        <v>44803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5">
        <f t="shared" si="94"/>
        <v>44340</v>
      </c>
      <c r="B158" s="15">
        <f t="shared" ca="1" si="103"/>
        <v>1032.457136</v>
      </c>
      <c r="C158" s="14">
        <f t="shared" si="95"/>
        <v>1000</v>
      </c>
      <c r="D158" s="13">
        <f ca="1">IF(A158&lt;$B$1,VLOOKUP(A158,[1]DI!$A$4:$B$15000,2,FALSE),0)</f>
        <v>3.4000000000000002E-2</v>
      </c>
      <c r="E158" s="14">
        <f t="shared" ca="1" si="104"/>
        <v>1.00013269</v>
      </c>
      <c r="F158" s="14">
        <f ca="1">(TRUNC(PRODUCT($E$12:$E157),16))</f>
        <v>1.00909125268976</v>
      </c>
      <c r="G158" s="14">
        <f t="shared" si="105"/>
        <v>1</v>
      </c>
      <c r="H158" s="14">
        <f t="shared" ca="1" si="106"/>
        <v>1.00909125</v>
      </c>
      <c r="I158" s="13">
        <f t="shared" si="96"/>
        <v>0.06</v>
      </c>
      <c r="J158" s="29">
        <f t="shared" si="97"/>
        <v>44194</v>
      </c>
      <c r="K158" s="2">
        <f t="shared" si="98"/>
        <v>99</v>
      </c>
      <c r="L158" s="17">
        <f t="shared" si="99"/>
        <v>99</v>
      </c>
      <c r="M158" s="12">
        <f t="shared" si="90"/>
        <v>1.023155375</v>
      </c>
      <c r="N158" s="12">
        <f t="shared" ca="1" si="91"/>
        <v>1.0324571360000001</v>
      </c>
      <c r="O158" s="17">
        <f t="shared" si="100"/>
        <v>0</v>
      </c>
      <c r="P158" s="14">
        <f t="shared" ca="1" si="88"/>
        <v>32.457135999999998</v>
      </c>
      <c r="Q158" s="14">
        <f t="shared" si="89"/>
        <v>0</v>
      </c>
      <c r="R158" s="14">
        <f t="shared" si="107"/>
        <v>0</v>
      </c>
      <c r="S158" s="20">
        <f t="shared" si="92"/>
        <v>0</v>
      </c>
      <c r="T158" s="14">
        <f t="shared" si="93"/>
        <v>0</v>
      </c>
      <c r="U158" s="4" t="str">
        <f t="shared" si="101"/>
        <v>J=</v>
      </c>
      <c r="V158" s="29">
        <f t="shared" si="102"/>
        <v>44803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5">
        <f t="shared" si="94"/>
        <v>44341</v>
      </c>
      <c r="B159" s="15">
        <f t="shared" ca="1" si="103"/>
        <v>1032.8329269999999</v>
      </c>
      <c r="C159" s="14">
        <f t="shared" si="95"/>
        <v>1000</v>
      </c>
      <c r="D159" s="13">
        <f ca="1">IF(A159&lt;$B$1,VLOOKUP(A159,[1]DI!$A$4:$B$15000,2,FALSE),0)</f>
        <v>3.4000000000000002E-2</v>
      </c>
      <c r="E159" s="14">
        <f t="shared" ca="1" si="104"/>
        <v>1.00013269</v>
      </c>
      <c r="F159" s="14">
        <f ca="1">(TRUNC(PRODUCT($E$12:$E158),16))</f>
        <v>1.0092251490080699</v>
      </c>
      <c r="G159" s="14">
        <f t="shared" si="105"/>
        <v>1</v>
      </c>
      <c r="H159" s="14">
        <f t="shared" ca="1" si="106"/>
        <v>1.00922515</v>
      </c>
      <c r="I159" s="13">
        <f t="shared" si="96"/>
        <v>0.06</v>
      </c>
      <c r="J159" s="29">
        <f t="shared" si="97"/>
        <v>44194</v>
      </c>
      <c r="K159" s="2">
        <f t="shared" si="98"/>
        <v>100</v>
      </c>
      <c r="L159" s="17">
        <f t="shared" si="99"/>
        <v>100</v>
      </c>
      <c r="M159" s="12">
        <f t="shared" si="90"/>
        <v>1.0233919819999999</v>
      </c>
      <c r="N159" s="12">
        <f t="shared" ca="1" si="91"/>
        <v>1.0328329270000001</v>
      </c>
      <c r="O159" s="17">
        <f t="shared" si="100"/>
        <v>0</v>
      </c>
      <c r="P159" s="14">
        <f t="shared" ca="1" si="88"/>
        <v>32.832926999999998</v>
      </c>
      <c r="Q159" s="14">
        <f t="shared" si="89"/>
        <v>0</v>
      </c>
      <c r="R159" s="14">
        <f t="shared" si="107"/>
        <v>0</v>
      </c>
      <c r="S159" s="20">
        <f t="shared" si="92"/>
        <v>0</v>
      </c>
      <c r="T159" s="14">
        <f t="shared" si="93"/>
        <v>0</v>
      </c>
      <c r="U159" s="4" t="str">
        <f t="shared" si="101"/>
        <v>J=</v>
      </c>
      <c r="V159" s="29">
        <f t="shared" si="102"/>
        <v>44803</v>
      </c>
      <c r="W159" s="3"/>
      <c r="X159" s="3"/>
      <c r="Y159" s="106" t="s">
        <v>50</v>
      </c>
      <c r="Z159" s="107"/>
      <c r="AA159" s="108"/>
      <c r="AB159" s="1"/>
      <c r="AD159" s="110" t="s">
        <v>51</v>
      </c>
      <c r="AE159" s="110" t="s">
        <v>52</v>
      </c>
      <c r="AF159" s="110" t="s">
        <v>53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5">
        <f t="shared" si="94"/>
        <v>44342</v>
      </c>
      <c r="B160" s="15">
        <f t="shared" ca="1" si="103"/>
        <v>1033.208846</v>
      </c>
      <c r="C160" s="14">
        <f t="shared" si="95"/>
        <v>1000</v>
      </c>
      <c r="D160" s="13">
        <f ca="1">IF(A160&lt;$B$1,VLOOKUP(A160,[1]DI!$A$4:$B$15000,2,FALSE),0)</f>
        <v>3.4000000000000002E-2</v>
      </c>
      <c r="E160" s="14">
        <f t="shared" ca="1" si="104"/>
        <v>1.00013269</v>
      </c>
      <c r="F160" s="14">
        <f ca="1">(TRUNC(PRODUCT($E$12:$E159),16))</f>
        <v>1.0093590630931</v>
      </c>
      <c r="G160" s="14">
        <f t="shared" si="105"/>
        <v>1</v>
      </c>
      <c r="H160" s="14">
        <f t="shared" ca="1" si="106"/>
        <v>1.00935906</v>
      </c>
      <c r="I160" s="13">
        <f t="shared" si="96"/>
        <v>0.06</v>
      </c>
      <c r="J160" s="29">
        <f t="shared" si="97"/>
        <v>44194</v>
      </c>
      <c r="K160" s="2">
        <f t="shared" si="98"/>
        <v>101</v>
      </c>
      <c r="L160" s="17">
        <f t="shared" si="99"/>
        <v>101</v>
      </c>
      <c r="M160" s="12">
        <f t="shared" si="90"/>
        <v>1.023628644</v>
      </c>
      <c r="N160" s="12">
        <f t="shared" ca="1" si="91"/>
        <v>1.033208846</v>
      </c>
      <c r="O160" s="17">
        <f t="shared" si="100"/>
        <v>0</v>
      </c>
      <c r="P160" s="14">
        <f t="shared" ca="1" si="88"/>
        <v>33.208846000000001</v>
      </c>
      <c r="Q160" s="14">
        <f t="shared" si="89"/>
        <v>0</v>
      </c>
      <c r="R160" s="14">
        <f t="shared" si="107"/>
        <v>0</v>
      </c>
      <c r="S160" s="20">
        <f t="shared" si="92"/>
        <v>0</v>
      </c>
      <c r="T160" s="14">
        <f t="shared" si="93"/>
        <v>0</v>
      </c>
      <c r="U160" s="4" t="str">
        <f t="shared" si="101"/>
        <v>J=</v>
      </c>
      <c r="V160" s="29">
        <f t="shared" si="102"/>
        <v>44803</v>
      </c>
      <c r="W160" s="3"/>
      <c r="X160" s="3"/>
      <c r="Y160" s="103">
        <f>[2]Plan1!$A230</f>
        <v>43831</v>
      </c>
      <c r="Z160" s="103" t="str">
        <f>[2]Plan1!$C230</f>
        <v>Confraternização Universal</v>
      </c>
      <c r="AA160" s="94"/>
      <c r="AB160" s="1"/>
      <c r="AD160" s="93">
        <f t="shared" ref="AD160:AD174" si="108">WORKDAY(AE160,-1,$Y$160:$Y$544)</f>
        <v>44193</v>
      </c>
      <c r="AE160" s="111">
        <f>A10</f>
        <v>44194</v>
      </c>
      <c r="AF160" s="93">
        <f t="shared" ref="AF160:AF174" si="109">WORKDAY(AD160,1,$Y$160:$Y$544)</f>
        <v>44194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5">
        <f t="shared" si="94"/>
        <v>44343</v>
      </c>
      <c r="B161" s="15">
        <f t="shared" ca="1" si="103"/>
        <v>1033.5849049999999</v>
      </c>
      <c r="C161" s="14">
        <f t="shared" si="95"/>
        <v>1000</v>
      </c>
      <c r="D161" s="13">
        <f ca="1">IF(A161&lt;$B$1,VLOOKUP(A161,[1]DI!$A$4:$B$15000,2,FALSE),0)</f>
        <v>3.4000000000000002E-2</v>
      </c>
      <c r="E161" s="14">
        <f t="shared" ca="1" si="104"/>
        <v>1.00013269</v>
      </c>
      <c r="F161" s="14">
        <f ca="1">(TRUNC(PRODUCT($E$12:$E160),16))</f>
        <v>1.00949299494718</v>
      </c>
      <c r="G161" s="14">
        <f t="shared" si="105"/>
        <v>1</v>
      </c>
      <c r="H161" s="14">
        <f t="shared" ca="1" si="106"/>
        <v>1.00949299</v>
      </c>
      <c r="I161" s="13">
        <f t="shared" si="96"/>
        <v>0.06</v>
      </c>
      <c r="J161" s="29">
        <f t="shared" si="97"/>
        <v>44194</v>
      </c>
      <c r="K161" s="2">
        <f t="shared" si="98"/>
        <v>102</v>
      </c>
      <c r="L161" s="17">
        <f t="shared" si="99"/>
        <v>102</v>
      </c>
      <c r="M161" s="12">
        <f t="shared" si="90"/>
        <v>1.0238653609999999</v>
      </c>
      <c r="N161" s="12">
        <f t="shared" ca="1" si="91"/>
        <v>1.0335849050000001</v>
      </c>
      <c r="O161" s="17">
        <f t="shared" si="100"/>
        <v>0</v>
      </c>
      <c r="P161" s="14">
        <f t="shared" ca="1" si="88"/>
        <v>33.584904999999999</v>
      </c>
      <c r="Q161" s="14">
        <f t="shared" si="89"/>
        <v>0</v>
      </c>
      <c r="R161" s="14">
        <f t="shared" si="107"/>
        <v>0</v>
      </c>
      <c r="S161" s="20">
        <f t="shared" si="92"/>
        <v>0</v>
      </c>
      <c r="T161" s="14">
        <f t="shared" si="93"/>
        <v>0</v>
      </c>
      <c r="U161" s="4" t="str">
        <f t="shared" si="101"/>
        <v>J=</v>
      </c>
      <c r="V161" s="29">
        <f t="shared" si="102"/>
        <v>44803</v>
      </c>
      <c r="W161" s="3"/>
      <c r="X161" s="3"/>
      <c r="Y161" s="103">
        <f>[2]Plan1!$A231</f>
        <v>43885</v>
      </c>
      <c r="Z161" s="103" t="str">
        <f>[2]Plan1!$C231</f>
        <v>Carnaval</v>
      </c>
      <c r="AA161" s="94"/>
      <c r="AB161" s="1"/>
      <c r="AD161" s="93">
        <f>WORKDAY(AE161,-1,$Y$160:$Y$544)</f>
        <v>44225</v>
      </c>
      <c r="AE161" s="93">
        <v>44226</v>
      </c>
      <c r="AF161" s="93">
        <f t="shared" si="109"/>
        <v>44228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5">
        <f t="shared" si="94"/>
        <v>44344</v>
      </c>
      <c r="B162" s="15">
        <f t="shared" ca="1" si="103"/>
        <v>1033.9611019900001</v>
      </c>
      <c r="C162" s="14">
        <f t="shared" si="95"/>
        <v>1000</v>
      </c>
      <c r="D162" s="13">
        <f ca="1">IF(A162&lt;$B$1,VLOOKUP(A162,[1]DI!$A$4:$B$15000,2,FALSE),0)</f>
        <v>3.4000000000000002E-2</v>
      </c>
      <c r="E162" s="14">
        <f t="shared" ca="1" si="104"/>
        <v>1.00013269</v>
      </c>
      <c r="F162" s="14">
        <f ca="1">(TRUNC(PRODUCT($E$12:$E161),16))</f>
        <v>1.00962694457268</v>
      </c>
      <c r="G162" s="14">
        <f t="shared" si="105"/>
        <v>1</v>
      </c>
      <c r="H162" s="14">
        <f t="shared" ca="1" si="106"/>
        <v>1.00962694</v>
      </c>
      <c r="I162" s="13">
        <f t="shared" si="96"/>
        <v>0.06</v>
      </c>
      <c r="J162" s="29">
        <f t="shared" si="97"/>
        <v>44194</v>
      </c>
      <c r="K162" s="2">
        <f t="shared" si="98"/>
        <v>103</v>
      </c>
      <c r="L162" s="17">
        <f t="shared" si="99"/>
        <v>103</v>
      </c>
      <c r="M162" s="12">
        <f t="shared" si="90"/>
        <v>1.0241021320000001</v>
      </c>
      <c r="N162" s="12">
        <f t="shared" ca="1" si="91"/>
        <v>1.0339611019999999</v>
      </c>
      <c r="O162" s="17">
        <f t="shared" si="100"/>
        <v>0</v>
      </c>
      <c r="P162" s="14">
        <f t="shared" ca="1" si="88"/>
        <v>33.961101990000003</v>
      </c>
      <c r="Q162" s="14">
        <f t="shared" si="89"/>
        <v>0</v>
      </c>
      <c r="R162" s="14">
        <f t="shared" si="107"/>
        <v>0</v>
      </c>
      <c r="S162" s="20">
        <f t="shared" si="92"/>
        <v>0</v>
      </c>
      <c r="T162" s="14">
        <f t="shared" si="93"/>
        <v>0</v>
      </c>
      <c r="U162" s="4" t="str">
        <f t="shared" si="101"/>
        <v>J=</v>
      </c>
      <c r="V162" s="29">
        <f t="shared" si="102"/>
        <v>44803</v>
      </c>
      <c r="W162" s="3"/>
      <c r="X162" s="3"/>
      <c r="Y162" s="103">
        <f>[2]Plan1!$A232</f>
        <v>43886</v>
      </c>
      <c r="Z162" s="103" t="str">
        <f>[2]Plan1!$C232</f>
        <v>Carnaval</v>
      </c>
      <c r="AA162" s="94"/>
      <c r="AB162" s="1"/>
      <c r="AD162" s="93">
        <f t="shared" si="108"/>
        <v>44253</v>
      </c>
      <c r="AE162" s="93">
        <v>44255</v>
      </c>
      <c r="AF162" s="93">
        <f t="shared" si="109"/>
        <v>44256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5">
        <f t="shared" si="94"/>
        <v>44345</v>
      </c>
      <c r="B163" s="15">
        <f t="shared" ca="1" si="103"/>
        <v>1034.337438</v>
      </c>
      <c r="C163" s="14">
        <f t="shared" si="95"/>
        <v>1000</v>
      </c>
      <c r="D163" s="13">
        <f ca="1">IF(A163&lt;$B$1,VLOOKUP(A163,[1]DI!$A$4:$B$15000,2,FALSE),0)</f>
        <v>0</v>
      </c>
      <c r="E163" s="14">
        <f t="shared" ca="1" si="104"/>
        <v>1</v>
      </c>
      <c r="F163" s="14">
        <f ca="1">(TRUNC(PRODUCT($E$12:$E162),16))</f>
        <v>1.0097609119719499</v>
      </c>
      <c r="G163" s="14">
        <f t="shared" si="105"/>
        <v>1</v>
      </c>
      <c r="H163" s="14">
        <f t="shared" ca="1" si="106"/>
        <v>1.00976091</v>
      </c>
      <c r="I163" s="13">
        <f t="shared" si="96"/>
        <v>0.06</v>
      </c>
      <c r="J163" s="29">
        <f t="shared" si="97"/>
        <v>44194</v>
      </c>
      <c r="K163" s="2">
        <f t="shared" si="98"/>
        <v>103</v>
      </c>
      <c r="L163" s="17">
        <f t="shared" si="99"/>
        <v>104</v>
      </c>
      <c r="M163" s="12">
        <f t="shared" si="90"/>
        <v>1.024338958</v>
      </c>
      <c r="N163" s="12">
        <f t="shared" ca="1" si="91"/>
        <v>1.0343374380000001</v>
      </c>
      <c r="O163" s="17">
        <f t="shared" si="100"/>
        <v>0</v>
      </c>
      <c r="P163" s="14">
        <f t="shared" ca="1" si="88"/>
        <v>34.337437999999999</v>
      </c>
      <c r="Q163" s="14">
        <f t="shared" si="89"/>
        <v>0</v>
      </c>
      <c r="R163" s="14">
        <f t="shared" si="107"/>
        <v>0</v>
      </c>
      <c r="S163" s="20">
        <f t="shared" si="92"/>
        <v>0</v>
      </c>
      <c r="T163" s="14">
        <f t="shared" si="93"/>
        <v>0</v>
      </c>
      <c r="U163" s="4" t="str">
        <f t="shared" si="101"/>
        <v>J=</v>
      </c>
      <c r="V163" s="29">
        <f t="shared" si="102"/>
        <v>44803</v>
      </c>
      <c r="W163" s="3"/>
      <c r="X163" s="3"/>
      <c r="Y163" s="103">
        <f>[2]Plan1!$A233</f>
        <v>43931</v>
      </c>
      <c r="Z163" s="103" t="str">
        <f>[2]Plan1!$C233</f>
        <v>Paixão de Cristo</v>
      </c>
      <c r="AA163" s="94"/>
      <c r="AB163" s="1"/>
      <c r="AD163" s="93">
        <f t="shared" si="108"/>
        <v>44284</v>
      </c>
      <c r="AE163" s="93">
        <v>44285</v>
      </c>
      <c r="AF163" s="93">
        <f t="shared" si="109"/>
        <v>44285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5">
        <f t="shared" si="94"/>
        <v>44346</v>
      </c>
      <c r="B164" s="15">
        <f t="shared" ca="1" si="103"/>
        <v>1034.337438</v>
      </c>
      <c r="C164" s="14">
        <f t="shared" si="95"/>
        <v>1000</v>
      </c>
      <c r="D164" s="13">
        <f ca="1">IF(A164&lt;$B$1,VLOOKUP(A164,[1]DI!$A$4:$B$15000,2,FALSE),0)</f>
        <v>0</v>
      </c>
      <c r="E164" s="14">
        <f t="shared" ca="1" si="104"/>
        <v>1</v>
      </c>
      <c r="F164" s="14">
        <f ca="1">(TRUNC(PRODUCT($E$12:$E163),16))</f>
        <v>1.0097609119719499</v>
      </c>
      <c r="G164" s="14">
        <f t="shared" si="105"/>
        <v>1</v>
      </c>
      <c r="H164" s="14">
        <f t="shared" ca="1" si="106"/>
        <v>1.00976091</v>
      </c>
      <c r="I164" s="13">
        <f t="shared" si="96"/>
        <v>0.06</v>
      </c>
      <c r="J164" s="29">
        <f t="shared" si="97"/>
        <v>44194</v>
      </c>
      <c r="K164" s="2">
        <f t="shared" si="98"/>
        <v>103</v>
      </c>
      <c r="L164" s="17">
        <f t="shared" si="99"/>
        <v>104</v>
      </c>
      <c r="M164" s="12">
        <f t="shared" si="90"/>
        <v>1.024338958</v>
      </c>
      <c r="N164" s="12">
        <f t="shared" ca="1" si="91"/>
        <v>1.0343374380000001</v>
      </c>
      <c r="O164" s="17">
        <f t="shared" si="100"/>
        <v>0</v>
      </c>
      <c r="P164" s="14">
        <f t="shared" ca="1" si="88"/>
        <v>34.337437999999999</v>
      </c>
      <c r="Q164" s="14">
        <f t="shared" si="89"/>
        <v>0</v>
      </c>
      <c r="R164" s="14">
        <f t="shared" si="107"/>
        <v>0</v>
      </c>
      <c r="S164" s="20">
        <f t="shared" si="92"/>
        <v>0</v>
      </c>
      <c r="T164" s="14">
        <f t="shared" si="93"/>
        <v>0</v>
      </c>
      <c r="U164" s="4" t="str">
        <f t="shared" si="101"/>
        <v>J=</v>
      </c>
      <c r="V164" s="29">
        <f t="shared" si="102"/>
        <v>44803</v>
      </c>
      <c r="W164" s="3"/>
      <c r="X164" s="3"/>
      <c r="Y164" s="103">
        <f>[2]Plan1!$A234</f>
        <v>43942</v>
      </c>
      <c r="Z164" s="103" t="str">
        <f>[2]Plan1!$C234</f>
        <v>Tiradentes</v>
      </c>
      <c r="AA164" s="94"/>
      <c r="AB164" s="1"/>
      <c r="AD164" s="93">
        <f t="shared" si="108"/>
        <v>44315</v>
      </c>
      <c r="AE164" s="93">
        <v>44316</v>
      </c>
      <c r="AF164" s="93">
        <f t="shared" si="109"/>
        <v>44316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5">
        <f t="shared" si="94"/>
        <v>44347</v>
      </c>
      <c r="B165" s="15">
        <f t="shared" ca="1" si="103"/>
        <v>1034.337438</v>
      </c>
      <c r="C165" s="14">
        <f t="shared" si="95"/>
        <v>1000</v>
      </c>
      <c r="D165" s="13">
        <f ca="1">IF(A165&lt;$B$1,VLOOKUP(A165,[1]DI!$A$4:$B$15000,2,FALSE),0)</f>
        <v>3.4000000000000002E-2</v>
      </c>
      <c r="E165" s="14">
        <f t="shared" ca="1" si="104"/>
        <v>1.00013269</v>
      </c>
      <c r="F165" s="14">
        <f ca="1">(TRUNC(PRODUCT($E$12:$E164),16))</f>
        <v>1.0097609119719499</v>
      </c>
      <c r="G165" s="14">
        <f t="shared" si="105"/>
        <v>1</v>
      </c>
      <c r="H165" s="14">
        <f t="shared" ca="1" si="106"/>
        <v>1.00976091</v>
      </c>
      <c r="I165" s="13">
        <f t="shared" si="96"/>
        <v>0.06</v>
      </c>
      <c r="J165" s="29">
        <f t="shared" si="97"/>
        <v>44194</v>
      </c>
      <c r="K165" s="2">
        <f t="shared" si="98"/>
        <v>104</v>
      </c>
      <c r="L165" s="17">
        <f t="shared" si="99"/>
        <v>104</v>
      </c>
      <c r="M165" s="12">
        <f t="shared" si="90"/>
        <v>1.024338958</v>
      </c>
      <c r="N165" s="12">
        <f t="shared" ca="1" si="91"/>
        <v>1.0343374380000001</v>
      </c>
      <c r="O165" s="17">
        <f t="shared" si="100"/>
        <v>0</v>
      </c>
      <c r="P165" s="14">
        <f t="shared" ca="1" si="88"/>
        <v>34.337437999999999</v>
      </c>
      <c r="Q165" s="14">
        <f t="shared" si="89"/>
        <v>0</v>
      </c>
      <c r="R165" s="14">
        <f t="shared" si="107"/>
        <v>0</v>
      </c>
      <c r="S165" s="20">
        <f t="shared" si="92"/>
        <v>0</v>
      </c>
      <c r="T165" s="14">
        <f t="shared" si="93"/>
        <v>0</v>
      </c>
      <c r="U165" s="4" t="str">
        <f t="shared" si="101"/>
        <v>J=</v>
      </c>
      <c r="V165" s="29">
        <f t="shared" si="102"/>
        <v>44803</v>
      </c>
      <c r="W165" s="3"/>
      <c r="X165" s="3"/>
      <c r="Y165" s="103">
        <f>[2]Plan1!$A235</f>
        <v>43952</v>
      </c>
      <c r="Z165" s="103" t="str">
        <f>[2]Plan1!$C235</f>
        <v>Dia do Trabalho</v>
      </c>
      <c r="AA165" s="94"/>
      <c r="AB165" s="1"/>
      <c r="AD165" s="93">
        <f t="shared" si="108"/>
        <v>44344</v>
      </c>
      <c r="AE165" s="93">
        <v>44346</v>
      </c>
      <c r="AF165" s="93">
        <f t="shared" si="109"/>
        <v>44347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5">
        <f t="shared" si="94"/>
        <v>44348</v>
      </c>
      <c r="B166" s="15">
        <f t="shared" ca="1" si="103"/>
        <v>1034.71391399</v>
      </c>
      <c r="C166" s="14">
        <f t="shared" si="95"/>
        <v>1000</v>
      </c>
      <c r="D166" s="13">
        <f ca="1">IF(A166&lt;$B$1,VLOOKUP(A166,[1]DI!$A$4:$B$15000,2,FALSE),0)</f>
        <v>3.4000000000000002E-2</v>
      </c>
      <c r="E166" s="14">
        <f t="shared" ca="1" si="104"/>
        <v>1.00013269</v>
      </c>
      <c r="F166" s="14">
        <f ca="1">(TRUNC(PRODUCT($E$12:$E165),16))</f>
        <v>1.00989489714736</v>
      </c>
      <c r="G166" s="14">
        <f t="shared" si="105"/>
        <v>1</v>
      </c>
      <c r="H166" s="14">
        <f t="shared" ca="1" si="106"/>
        <v>1.0098948999999999</v>
      </c>
      <c r="I166" s="13">
        <f t="shared" si="96"/>
        <v>0.06</v>
      </c>
      <c r="J166" s="29">
        <f t="shared" si="97"/>
        <v>44194</v>
      </c>
      <c r="K166" s="2">
        <f t="shared" si="98"/>
        <v>105</v>
      </c>
      <c r="L166" s="17">
        <f t="shared" si="99"/>
        <v>105</v>
      </c>
      <c r="M166" s="12">
        <f t="shared" si="90"/>
        <v>1.0245758389999999</v>
      </c>
      <c r="N166" s="12">
        <f t="shared" ca="1" si="91"/>
        <v>1.0347139139999999</v>
      </c>
      <c r="O166" s="17">
        <f t="shared" si="100"/>
        <v>0</v>
      </c>
      <c r="P166" s="14">
        <f t="shared" ca="1" si="88"/>
        <v>34.713913990000002</v>
      </c>
      <c r="Q166" s="14">
        <f t="shared" si="89"/>
        <v>0</v>
      </c>
      <c r="R166" s="14">
        <f t="shared" si="107"/>
        <v>0</v>
      </c>
      <c r="S166" s="20">
        <f t="shared" si="92"/>
        <v>0</v>
      </c>
      <c r="T166" s="14">
        <f t="shared" si="93"/>
        <v>0</v>
      </c>
      <c r="U166" s="4" t="str">
        <f t="shared" si="101"/>
        <v>J=</v>
      </c>
      <c r="V166" s="29">
        <f t="shared" si="102"/>
        <v>44803</v>
      </c>
      <c r="W166" s="3"/>
      <c r="X166" s="3"/>
      <c r="Y166" s="103">
        <f>[2]Plan1!$A236</f>
        <v>43993</v>
      </c>
      <c r="Z166" s="103" t="str">
        <f>[2]Plan1!$C236</f>
        <v>Corpus Christi</v>
      </c>
      <c r="AA166" s="94"/>
      <c r="AB166" s="1"/>
      <c r="AD166" s="93">
        <f t="shared" si="108"/>
        <v>44376</v>
      </c>
      <c r="AE166" s="93">
        <v>44377</v>
      </c>
      <c r="AF166" s="93">
        <f t="shared" si="109"/>
        <v>44377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5">
        <f t="shared" si="94"/>
        <v>44349</v>
      </c>
      <c r="B167" s="15">
        <f t="shared" ca="1" si="103"/>
        <v>1035.09052</v>
      </c>
      <c r="C167" s="14">
        <f t="shared" si="95"/>
        <v>1000</v>
      </c>
      <c r="D167" s="13">
        <f ca="1">IF(A167&lt;$B$1,VLOOKUP(A167,[1]DI!$A$4:$B$15000,2,FALSE),0)</f>
        <v>3.4000000000000002E-2</v>
      </c>
      <c r="E167" s="14">
        <f t="shared" ca="1" si="104"/>
        <v>1.00013269</v>
      </c>
      <c r="F167" s="14">
        <f ca="1">(TRUNC(PRODUCT($E$12:$E166),16))</f>
        <v>1.0100289001012701</v>
      </c>
      <c r="G167" s="14">
        <f t="shared" si="105"/>
        <v>1</v>
      </c>
      <c r="H167" s="14">
        <f t="shared" ca="1" si="106"/>
        <v>1.0100289</v>
      </c>
      <c r="I167" s="13">
        <f t="shared" si="96"/>
        <v>0.06</v>
      </c>
      <c r="J167" s="29">
        <f t="shared" si="97"/>
        <v>44194</v>
      </c>
      <c r="K167" s="2">
        <f t="shared" si="98"/>
        <v>106</v>
      </c>
      <c r="L167" s="17">
        <f t="shared" si="99"/>
        <v>106</v>
      </c>
      <c r="M167" s="12">
        <f t="shared" si="90"/>
        <v>1.024812775</v>
      </c>
      <c r="N167" s="12">
        <f t="shared" ca="1" si="91"/>
        <v>1.03509052</v>
      </c>
      <c r="O167" s="17">
        <f t="shared" si="100"/>
        <v>0</v>
      </c>
      <c r="P167" s="14">
        <f t="shared" ca="1" si="88"/>
        <v>35.090519999999998</v>
      </c>
      <c r="Q167" s="14">
        <f t="shared" si="89"/>
        <v>0</v>
      </c>
      <c r="R167" s="14">
        <f t="shared" si="107"/>
        <v>0</v>
      </c>
      <c r="S167" s="20">
        <f t="shared" si="92"/>
        <v>0</v>
      </c>
      <c r="T167" s="14">
        <f t="shared" si="93"/>
        <v>0</v>
      </c>
      <c r="U167" s="4" t="str">
        <f t="shared" si="101"/>
        <v>J=</v>
      </c>
      <c r="V167" s="29">
        <f t="shared" si="102"/>
        <v>44803</v>
      </c>
      <c r="W167" s="3"/>
      <c r="X167" s="3"/>
      <c r="Y167" s="103">
        <f>[2]Plan1!$A237</f>
        <v>44081</v>
      </c>
      <c r="Z167" s="103" t="str">
        <f>[2]Plan1!$C237</f>
        <v>Independência do Brasil</v>
      </c>
      <c r="AA167" s="94"/>
      <c r="AB167" s="1"/>
      <c r="AD167" s="93">
        <f t="shared" si="108"/>
        <v>44406</v>
      </c>
      <c r="AE167" s="93">
        <v>44407</v>
      </c>
      <c r="AF167" s="93">
        <f t="shared" si="109"/>
        <v>44407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5">
        <f t="shared" si="94"/>
        <v>44350</v>
      </c>
      <c r="B168" s="15">
        <f t="shared" ca="1" si="103"/>
        <v>1035.467265</v>
      </c>
      <c r="C168" s="14">
        <f t="shared" si="95"/>
        <v>1000</v>
      </c>
      <c r="D168" s="13">
        <f ca="1">IF(A168&lt;$B$1,VLOOKUP(A168,[1]DI!$A$4:$B$15000,2,FALSE),0)</f>
        <v>0</v>
      </c>
      <c r="E168" s="14">
        <f t="shared" ca="1" si="104"/>
        <v>1</v>
      </c>
      <c r="F168" s="14">
        <f ca="1">(TRUNC(PRODUCT($E$12:$E167),16))</f>
        <v>1.0101629208360201</v>
      </c>
      <c r="G168" s="14">
        <f t="shared" si="105"/>
        <v>1</v>
      </c>
      <c r="H168" s="14">
        <f t="shared" ca="1" si="106"/>
        <v>1.01016292</v>
      </c>
      <c r="I168" s="13">
        <f t="shared" si="96"/>
        <v>0.06</v>
      </c>
      <c r="J168" s="29">
        <f t="shared" si="97"/>
        <v>44194</v>
      </c>
      <c r="K168" s="2">
        <f t="shared" si="98"/>
        <v>106</v>
      </c>
      <c r="L168" s="17">
        <f t="shared" si="99"/>
        <v>107</v>
      </c>
      <c r="M168" s="12">
        <f t="shared" si="90"/>
        <v>1.025049766</v>
      </c>
      <c r="N168" s="12">
        <f t="shared" ca="1" si="91"/>
        <v>1.0354672650000001</v>
      </c>
      <c r="O168" s="17">
        <f t="shared" si="100"/>
        <v>0</v>
      </c>
      <c r="P168" s="14">
        <f t="shared" ca="1" si="88"/>
        <v>35.467264999999998</v>
      </c>
      <c r="Q168" s="14">
        <f t="shared" si="89"/>
        <v>0</v>
      </c>
      <c r="R168" s="14">
        <f t="shared" si="107"/>
        <v>0</v>
      </c>
      <c r="S168" s="20">
        <f t="shared" si="92"/>
        <v>0</v>
      </c>
      <c r="T168" s="14">
        <f t="shared" si="93"/>
        <v>0</v>
      </c>
      <c r="U168" s="4" t="str">
        <f t="shared" si="101"/>
        <v>J=</v>
      </c>
      <c r="V168" s="29">
        <f t="shared" si="102"/>
        <v>44803</v>
      </c>
      <c r="W168" s="3"/>
      <c r="X168" s="3"/>
      <c r="Y168" s="103">
        <f>[2]Plan1!$A238</f>
        <v>44116</v>
      </c>
      <c r="Z168" s="103" t="str">
        <f>[2]Plan1!$C238</f>
        <v>Nossa Sr.a Aparecida - Padroeira do Brasil</v>
      </c>
      <c r="AA168" s="94"/>
      <c r="AB168" s="1"/>
      <c r="AD168" s="93">
        <f t="shared" si="108"/>
        <v>44435</v>
      </c>
      <c r="AE168" s="93">
        <v>44438</v>
      </c>
      <c r="AF168" s="93">
        <f t="shared" si="109"/>
        <v>44438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5">
        <f t="shared" si="94"/>
        <v>44351</v>
      </c>
      <c r="B169" s="15">
        <f t="shared" ca="1" si="103"/>
        <v>1035.467265</v>
      </c>
      <c r="C169" s="14">
        <f t="shared" si="95"/>
        <v>1000</v>
      </c>
      <c r="D169" s="13">
        <f ca="1">IF(A169&lt;$B$1,VLOOKUP(A169,[1]DI!$A$4:$B$15000,2,FALSE),0)</f>
        <v>3.4000000000000002E-2</v>
      </c>
      <c r="E169" s="14">
        <f t="shared" ca="1" si="104"/>
        <v>1.00013269</v>
      </c>
      <c r="F169" s="14">
        <f ca="1">(TRUNC(PRODUCT($E$12:$E168),16))</f>
        <v>1.0101629208360201</v>
      </c>
      <c r="G169" s="14">
        <f t="shared" si="105"/>
        <v>1</v>
      </c>
      <c r="H169" s="14">
        <f t="shared" ca="1" si="106"/>
        <v>1.01016292</v>
      </c>
      <c r="I169" s="13">
        <f t="shared" si="96"/>
        <v>0.06</v>
      </c>
      <c r="J169" s="29">
        <f t="shared" si="97"/>
        <v>44194</v>
      </c>
      <c r="K169" s="2">
        <f t="shared" si="98"/>
        <v>107</v>
      </c>
      <c r="L169" s="17">
        <f t="shared" si="99"/>
        <v>107</v>
      </c>
      <c r="M169" s="12">
        <f t="shared" si="90"/>
        <v>1.025049766</v>
      </c>
      <c r="N169" s="12">
        <f t="shared" ca="1" si="91"/>
        <v>1.0354672650000001</v>
      </c>
      <c r="O169" s="17">
        <f t="shared" si="100"/>
        <v>0</v>
      </c>
      <c r="P169" s="14">
        <f t="shared" ca="1" si="88"/>
        <v>35.467264999999998</v>
      </c>
      <c r="Q169" s="14">
        <f t="shared" si="89"/>
        <v>0</v>
      </c>
      <c r="R169" s="14">
        <f t="shared" si="107"/>
        <v>0</v>
      </c>
      <c r="S169" s="20">
        <f t="shared" si="92"/>
        <v>0</v>
      </c>
      <c r="T169" s="14">
        <f t="shared" si="93"/>
        <v>0</v>
      </c>
      <c r="U169" s="4" t="str">
        <f t="shared" si="101"/>
        <v>J=</v>
      </c>
      <c r="V169" s="29">
        <f t="shared" si="102"/>
        <v>44803</v>
      </c>
      <c r="W169" s="3"/>
      <c r="X169" s="3"/>
      <c r="Y169" s="103">
        <f>[2]Plan1!$A239</f>
        <v>44137</v>
      </c>
      <c r="Z169" s="103" t="str">
        <f>[2]Plan1!$C239</f>
        <v>Finados</v>
      </c>
      <c r="AA169" s="94"/>
      <c r="AB169" s="1"/>
      <c r="AD169" s="93">
        <f t="shared" si="108"/>
        <v>44468</v>
      </c>
      <c r="AE169" s="93">
        <v>44469</v>
      </c>
      <c r="AF169" s="93">
        <f t="shared" si="109"/>
        <v>44469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5">
        <f t="shared" si="94"/>
        <v>44352</v>
      </c>
      <c r="B170" s="15">
        <f t="shared" ca="1" si="103"/>
        <v>1035.8441479999999</v>
      </c>
      <c r="C170" s="14">
        <f t="shared" si="95"/>
        <v>1000</v>
      </c>
      <c r="D170" s="13">
        <f ca="1">IF(A170&lt;$B$1,VLOOKUP(A170,[1]DI!$A$4:$B$15000,2,FALSE),0)</f>
        <v>0</v>
      </c>
      <c r="E170" s="14">
        <f t="shared" ca="1" si="104"/>
        <v>1</v>
      </c>
      <c r="F170" s="14">
        <f ca="1">(TRUNC(PRODUCT($E$12:$E169),16))</f>
        <v>1.0102969593539901</v>
      </c>
      <c r="G170" s="14">
        <f t="shared" si="105"/>
        <v>1</v>
      </c>
      <c r="H170" s="14">
        <f t="shared" ca="1" si="106"/>
        <v>1.01029696</v>
      </c>
      <c r="I170" s="13">
        <f t="shared" si="96"/>
        <v>0.06</v>
      </c>
      <c r="J170" s="29">
        <f t="shared" si="97"/>
        <v>44194</v>
      </c>
      <c r="K170" s="2">
        <f t="shared" si="98"/>
        <v>107</v>
      </c>
      <c r="L170" s="17">
        <f t="shared" si="99"/>
        <v>108</v>
      </c>
      <c r="M170" s="12">
        <f t="shared" si="90"/>
        <v>1.025286811</v>
      </c>
      <c r="N170" s="12">
        <f t="shared" ca="1" si="91"/>
        <v>1.035844148</v>
      </c>
      <c r="O170" s="17">
        <f t="shared" si="100"/>
        <v>0</v>
      </c>
      <c r="P170" s="14">
        <f t="shared" ca="1" si="88"/>
        <v>35.844147999999997</v>
      </c>
      <c r="Q170" s="14">
        <f t="shared" si="89"/>
        <v>0</v>
      </c>
      <c r="R170" s="14">
        <f t="shared" si="107"/>
        <v>0</v>
      </c>
      <c r="S170" s="20">
        <f t="shared" si="92"/>
        <v>0</v>
      </c>
      <c r="T170" s="14">
        <f t="shared" si="93"/>
        <v>0</v>
      </c>
      <c r="U170" s="4" t="str">
        <f t="shared" si="101"/>
        <v>J=</v>
      </c>
      <c r="V170" s="29">
        <f t="shared" si="102"/>
        <v>44803</v>
      </c>
      <c r="W170" s="3"/>
      <c r="X170" s="3"/>
      <c r="Y170" s="103">
        <f>[2]Plan1!$A240</f>
        <v>44150</v>
      </c>
      <c r="Z170" s="103" t="str">
        <f>[2]Plan1!$C240</f>
        <v>Proclamação da República</v>
      </c>
      <c r="AA170" s="94"/>
      <c r="AB170" s="1"/>
      <c r="AD170" s="93">
        <f t="shared" si="108"/>
        <v>44498</v>
      </c>
      <c r="AE170" s="93">
        <v>44499</v>
      </c>
      <c r="AF170" s="93">
        <f t="shared" si="109"/>
        <v>44501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5">
        <f t="shared" si="94"/>
        <v>44353</v>
      </c>
      <c r="B171" s="15">
        <f t="shared" ca="1" si="103"/>
        <v>1035.8441479999999</v>
      </c>
      <c r="C171" s="14">
        <f t="shared" si="95"/>
        <v>1000</v>
      </c>
      <c r="D171" s="13">
        <f ca="1">IF(A171&lt;$B$1,VLOOKUP(A171,[1]DI!$A$4:$B$15000,2,FALSE),0)</f>
        <v>0</v>
      </c>
      <c r="E171" s="14">
        <f t="shared" ca="1" si="104"/>
        <v>1</v>
      </c>
      <c r="F171" s="14">
        <f ca="1">(TRUNC(PRODUCT($E$12:$E170),16))</f>
        <v>1.0102969593539901</v>
      </c>
      <c r="G171" s="14">
        <f t="shared" si="105"/>
        <v>1</v>
      </c>
      <c r="H171" s="14">
        <f t="shared" ca="1" si="106"/>
        <v>1.01029696</v>
      </c>
      <c r="I171" s="13">
        <f t="shared" si="96"/>
        <v>0.06</v>
      </c>
      <c r="J171" s="29">
        <f t="shared" si="97"/>
        <v>44194</v>
      </c>
      <c r="K171" s="2">
        <f t="shared" si="98"/>
        <v>107</v>
      </c>
      <c r="L171" s="17">
        <f t="shared" si="99"/>
        <v>108</v>
      </c>
      <c r="M171" s="12">
        <f t="shared" si="90"/>
        <v>1.025286811</v>
      </c>
      <c r="N171" s="12">
        <f t="shared" ca="1" si="91"/>
        <v>1.035844148</v>
      </c>
      <c r="O171" s="17">
        <f t="shared" si="100"/>
        <v>0</v>
      </c>
      <c r="P171" s="14">
        <f t="shared" ca="1" si="88"/>
        <v>35.844147999999997</v>
      </c>
      <c r="Q171" s="14">
        <f t="shared" si="89"/>
        <v>0</v>
      </c>
      <c r="R171" s="14">
        <f t="shared" si="107"/>
        <v>0</v>
      </c>
      <c r="S171" s="20">
        <f t="shared" si="92"/>
        <v>0</v>
      </c>
      <c r="T171" s="14">
        <f t="shared" si="93"/>
        <v>0</v>
      </c>
      <c r="U171" s="4" t="str">
        <f t="shared" si="101"/>
        <v>J=</v>
      </c>
      <c r="V171" s="29">
        <f t="shared" si="102"/>
        <v>44803</v>
      </c>
      <c r="W171" s="3"/>
      <c r="X171" s="3"/>
      <c r="Y171" s="103">
        <f>[2]Plan1!$A241</f>
        <v>44190</v>
      </c>
      <c r="Z171" s="103" t="str">
        <f>[2]Plan1!$C241</f>
        <v>Natal</v>
      </c>
      <c r="AA171" s="94"/>
      <c r="AB171" s="1"/>
      <c r="AD171" s="93">
        <f t="shared" si="108"/>
        <v>44529</v>
      </c>
      <c r="AE171" s="93">
        <v>44530</v>
      </c>
      <c r="AF171" s="93">
        <f t="shared" si="109"/>
        <v>44530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5">
        <f t="shared" si="94"/>
        <v>44354</v>
      </c>
      <c r="B172" s="15">
        <f t="shared" ca="1" si="103"/>
        <v>1035.8441479999999</v>
      </c>
      <c r="C172" s="14">
        <f t="shared" si="95"/>
        <v>1000</v>
      </c>
      <c r="D172" s="13">
        <f ca="1">IF(A172&lt;$B$1,VLOOKUP(A172,[1]DI!$A$4:$B$15000,2,FALSE),0)</f>
        <v>3.4000000000000002E-2</v>
      </c>
      <c r="E172" s="14">
        <f t="shared" ca="1" si="104"/>
        <v>1.00013269</v>
      </c>
      <c r="F172" s="14">
        <f ca="1">(TRUNC(PRODUCT($E$12:$E171),16))</f>
        <v>1.0102969593539901</v>
      </c>
      <c r="G172" s="14">
        <f t="shared" si="105"/>
        <v>1</v>
      </c>
      <c r="H172" s="14">
        <f t="shared" ca="1" si="106"/>
        <v>1.01029696</v>
      </c>
      <c r="I172" s="13">
        <f t="shared" si="96"/>
        <v>0.06</v>
      </c>
      <c r="J172" s="29">
        <f t="shared" si="97"/>
        <v>44194</v>
      </c>
      <c r="K172" s="2">
        <f t="shared" si="98"/>
        <v>108</v>
      </c>
      <c r="L172" s="17">
        <f t="shared" si="99"/>
        <v>108</v>
      </c>
      <c r="M172" s="12">
        <f t="shared" si="90"/>
        <v>1.025286811</v>
      </c>
      <c r="N172" s="12">
        <f t="shared" ca="1" si="91"/>
        <v>1.035844148</v>
      </c>
      <c r="O172" s="17">
        <f t="shared" si="100"/>
        <v>0</v>
      </c>
      <c r="P172" s="14">
        <f t="shared" ca="1" si="88"/>
        <v>35.844147999999997</v>
      </c>
      <c r="Q172" s="14">
        <f t="shared" si="89"/>
        <v>0</v>
      </c>
      <c r="R172" s="14">
        <f t="shared" si="107"/>
        <v>0</v>
      </c>
      <c r="S172" s="20">
        <f t="shared" si="92"/>
        <v>0</v>
      </c>
      <c r="T172" s="14">
        <f t="shared" si="93"/>
        <v>0</v>
      </c>
      <c r="U172" s="4" t="str">
        <f t="shared" si="101"/>
        <v>J=</v>
      </c>
      <c r="V172" s="29">
        <f t="shared" si="102"/>
        <v>44803</v>
      </c>
      <c r="W172" s="3"/>
      <c r="X172" s="3"/>
      <c r="Y172" s="103">
        <f>[2]Plan1!$A242</f>
        <v>44197</v>
      </c>
      <c r="Z172" s="103" t="str">
        <f>[2]Plan1!$C242</f>
        <v>Confraternização Universal</v>
      </c>
      <c r="AA172" s="94"/>
      <c r="AB172" s="1"/>
      <c r="AD172" s="93">
        <f t="shared" si="108"/>
        <v>44559</v>
      </c>
      <c r="AE172" s="93">
        <v>44560</v>
      </c>
      <c r="AF172" s="93">
        <f t="shared" si="109"/>
        <v>44560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5">
        <f t="shared" si="94"/>
        <v>44355</v>
      </c>
      <c r="B173" s="15">
        <f t="shared" ca="1" si="103"/>
        <v>1036.2211709999999</v>
      </c>
      <c r="C173" s="14">
        <f t="shared" si="95"/>
        <v>1000</v>
      </c>
      <c r="D173" s="13">
        <f ca="1">IF(A173&lt;$B$1,VLOOKUP(A173,[1]DI!$A$4:$B$15000,2,FALSE),0)</f>
        <v>3.4000000000000002E-2</v>
      </c>
      <c r="E173" s="14">
        <f t="shared" ca="1" si="104"/>
        <v>1.00013269</v>
      </c>
      <c r="F173" s="14">
        <f ca="1">(TRUNC(PRODUCT($E$12:$E172),16))</f>
        <v>1.01043101565752</v>
      </c>
      <c r="G173" s="14">
        <f t="shared" si="105"/>
        <v>1</v>
      </c>
      <c r="H173" s="14">
        <f t="shared" ca="1" si="106"/>
        <v>1.01043102</v>
      </c>
      <c r="I173" s="13">
        <f t="shared" si="96"/>
        <v>0.06</v>
      </c>
      <c r="J173" s="29">
        <f t="shared" si="97"/>
        <v>44194</v>
      </c>
      <c r="K173" s="2">
        <f t="shared" si="98"/>
        <v>109</v>
      </c>
      <c r="L173" s="17">
        <f t="shared" si="99"/>
        <v>109</v>
      </c>
      <c r="M173" s="12">
        <f t="shared" si="90"/>
        <v>1.0255239110000001</v>
      </c>
      <c r="N173" s="12">
        <f t="shared" ca="1" si="91"/>
        <v>1.036221171</v>
      </c>
      <c r="O173" s="17">
        <f t="shared" si="100"/>
        <v>0</v>
      </c>
      <c r="P173" s="14">
        <f t="shared" ca="1" si="88"/>
        <v>36.221170999999998</v>
      </c>
      <c r="Q173" s="14">
        <f t="shared" si="89"/>
        <v>0</v>
      </c>
      <c r="R173" s="14">
        <f t="shared" si="107"/>
        <v>0</v>
      </c>
      <c r="S173" s="20">
        <f t="shared" si="92"/>
        <v>0</v>
      </c>
      <c r="T173" s="14">
        <f t="shared" si="93"/>
        <v>0</v>
      </c>
      <c r="U173" s="4" t="str">
        <f t="shared" si="101"/>
        <v>J=</v>
      </c>
      <c r="V173" s="29">
        <f t="shared" si="102"/>
        <v>44803</v>
      </c>
      <c r="W173" s="3"/>
      <c r="X173" s="3"/>
      <c r="Y173" s="103">
        <f>[2]Plan1!$A243</f>
        <v>44242</v>
      </c>
      <c r="Z173" s="103" t="str">
        <f>[2]Plan1!$C243</f>
        <v>Carnaval</v>
      </c>
      <c r="AA173" s="94"/>
      <c r="AB173" s="1"/>
      <c r="AD173" s="93">
        <f t="shared" si="108"/>
        <v>44589</v>
      </c>
      <c r="AE173" s="93">
        <v>44591</v>
      </c>
      <c r="AF173" s="93">
        <f t="shared" si="109"/>
        <v>44592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5">
        <f t="shared" si="94"/>
        <v>44356</v>
      </c>
      <c r="B174" s="15">
        <f t="shared" ca="1" si="103"/>
        <v>1036.598324</v>
      </c>
      <c r="C174" s="14">
        <f t="shared" si="95"/>
        <v>1000</v>
      </c>
      <c r="D174" s="13">
        <f ca="1">IF(A174&lt;$B$1,VLOOKUP(A174,[1]DI!$A$4:$B$15000,2,FALSE),0)</f>
        <v>3.4000000000000002E-2</v>
      </c>
      <c r="E174" s="14">
        <f t="shared" ca="1" si="104"/>
        <v>1.00013269</v>
      </c>
      <c r="F174" s="14">
        <f ca="1">(TRUNC(PRODUCT($E$12:$E173),16))</f>
        <v>1.01056508974899</v>
      </c>
      <c r="G174" s="14">
        <f t="shared" si="105"/>
        <v>1</v>
      </c>
      <c r="H174" s="14">
        <f t="shared" ca="1" si="106"/>
        <v>1.0105650900000001</v>
      </c>
      <c r="I174" s="13">
        <f t="shared" si="96"/>
        <v>0.06</v>
      </c>
      <c r="J174" s="29">
        <f t="shared" si="97"/>
        <v>44194</v>
      </c>
      <c r="K174" s="2">
        <f t="shared" si="98"/>
        <v>110</v>
      </c>
      <c r="L174" s="17">
        <f t="shared" si="99"/>
        <v>110</v>
      </c>
      <c r="M174" s="12">
        <f t="shared" si="90"/>
        <v>1.0257610660000001</v>
      </c>
      <c r="N174" s="12">
        <f t="shared" ca="1" si="91"/>
        <v>1.0365983240000001</v>
      </c>
      <c r="O174" s="17">
        <f t="shared" si="100"/>
        <v>0</v>
      </c>
      <c r="P174" s="14">
        <f t="shared" ca="1" si="88"/>
        <v>36.598323999999998</v>
      </c>
      <c r="Q174" s="14">
        <f t="shared" si="89"/>
        <v>0</v>
      </c>
      <c r="R174" s="14">
        <f t="shared" si="107"/>
        <v>0</v>
      </c>
      <c r="S174" s="20">
        <f t="shared" si="92"/>
        <v>0</v>
      </c>
      <c r="T174" s="14">
        <f t="shared" si="93"/>
        <v>0</v>
      </c>
      <c r="U174" s="4" t="str">
        <f t="shared" si="101"/>
        <v>J=</v>
      </c>
      <c r="V174" s="29">
        <f t="shared" si="102"/>
        <v>44803</v>
      </c>
      <c r="W174" s="3"/>
      <c r="X174" s="3"/>
      <c r="Y174" s="103">
        <f>[2]Plan1!$A244</f>
        <v>44243</v>
      </c>
      <c r="Z174" s="103" t="str">
        <f>[2]Plan1!$C244</f>
        <v>Carnaval</v>
      </c>
      <c r="AA174" s="94"/>
      <c r="AB174" s="1"/>
      <c r="AD174" s="93">
        <f t="shared" si="108"/>
        <v>44617</v>
      </c>
      <c r="AE174" s="93">
        <v>44620</v>
      </c>
      <c r="AF174" s="93">
        <f t="shared" si="109"/>
        <v>44622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5">
        <f t="shared" si="94"/>
        <v>44357</v>
      </c>
      <c r="B175" s="15">
        <f t="shared" ca="1" si="103"/>
        <v>1036.9756159999999</v>
      </c>
      <c r="C175" s="14">
        <f t="shared" si="95"/>
        <v>1000</v>
      </c>
      <c r="D175" s="13">
        <f ca="1">IF(A175&lt;$B$1,VLOOKUP(A175,[1]DI!$A$4:$B$15000,2,FALSE),0)</f>
        <v>3.4000000000000002E-2</v>
      </c>
      <c r="E175" s="14">
        <f t="shared" ca="1" si="104"/>
        <v>1.00013269</v>
      </c>
      <c r="F175" s="14">
        <f ca="1">(TRUNC(PRODUCT($E$12:$E174),16))</f>
        <v>1.01069918163075</v>
      </c>
      <c r="G175" s="14">
        <f t="shared" si="105"/>
        <v>1</v>
      </c>
      <c r="H175" s="14">
        <f t="shared" ca="1" si="106"/>
        <v>1.01069918</v>
      </c>
      <c r="I175" s="13">
        <f t="shared" si="96"/>
        <v>0.06</v>
      </c>
      <c r="J175" s="29">
        <f t="shared" si="97"/>
        <v>44194</v>
      </c>
      <c r="K175" s="2">
        <f t="shared" si="98"/>
        <v>111</v>
      </c>
      <c r="L175" s="17">
        <f t="shared" si="99"/>
        <v>111</v>
      </c>
      <c r="M175" s="12">
        <f t="shared" si="90"/>
        <v>1.0259982759999999</v>
      </c>
      <c r="N175" s="12">
        <f t="shared" ca="1" si="91"/>
        <v>1.0369756160000001</v>
      </c>
      <c r="O175" s="17">
        <f t="shared" si="100"/>
        <v>0</v>
      </c>
      <c r="P175" s="14">
        <f t="shared" ca="1" si="88"/>
        <v>36.975616000000002</v>
      </c>
      <c r="Q175" s="14">
        <f t="shared" si="89"/>
        <v>0</v>
      </c>
      <c r="R175" s="14">
        <f t="shared" si="107"/>
        <v>0</v>
      </c>
      <c r="S175" s="20">
        <f t="shared" si="92"/>
        <v>0</v>
      </c>
      <c r="T175" s="14">
        <f t="shared" si="93"/>
        <v>0</v>
      </c>
      <c r="U175" s="4" t="str">
        <f t="shared" si="101"/>
        <v>J=</v>
      </c>
      <c r="V175" s="29">
        <f t="shared" si="102"/>
        <v>44803</v>
      </c>
      <c r="W175" s="3"/>
      <c r="X175" s="3"/>
      <c r="Y175" s="103">
        <f>[2]Plan1!$A245</f>
        <v>44288</v>
      </c>
      <c r="Z175" s="103" t="str">
        <f>[2]Plan1!$C245</f>
        <v>Paixão de Cristo</v>
      </c>
      <c r="AA175" s="94"/>
      <c r="AB175" s="1"/>
      <c r="AD175" s="93">
        <f t="shared" ref="AD175:AD214" si="110">WORKDAY(AE175,-1,$Y$160:$Y$544)</f>
        <v>44649</v>
      </c>
      <c r="AE175" s="93">
        <v>44650</v>
      </c>
      <c r="AF175" s="93">
        <f t="shared" ref="AF175:AF214" si="111">WORKDAY(AD175,1,$Y$160:$Y$544)</f>
        <v>44650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5">
        <f t="shared" si="94"/>
        <v>44358</v>
      </c>
      <c r="B176" s="15">
        <f t="shared" ca="1" si="103"/>
        <v>1037.3530479900001</v>
      </c>
      <c r="C176" s="14">
        <f t="shared" si="95"/>
        <v>1000</v>
      </c>
      <c r="D176" s="13">
        <f ca="1">IF(A176&lt;$B$1,VLOOKUP(A176,[1]DI!$A$4:$B$15000,2,FALSE),0)</f>
        <v>3.4000000000000002E-2</v>
      </c>
      <c r="E176" s="14">
        <f t="shared" ca="1" si="104"/>
        <v>1.00013269</v>
      </c>
      <c r="F176" s="14">
        <f ca="1">(TRUNC(PRODUCT($E$12:$E175),16))</f>
        <v>1.0108332913051601</v>
      </c>
      <c r="G176" s="14">
        <f t="shared" si="105"/>
        <v>1</v>
      </c>
      <c r="H176" s="14">
        <f t="shared" ca="1" si="106"/>
        <v>1.0108332900000001</v>
      </c>
      <c r="I176" s="13">
        <f t="shared" si="96"/>
        <v>0.06</v>
      </c>
      <c r="J176" s="29">
        <f t="shared" si="97"/>
        <v>44194</v>
      </c>
      <c r="K176" s="2">
        <f t="shared" si="98"/>
        <v>112</v>
      </c>
      <c r="L176" s="17">
        <f t="shared" si="99"/>
        <v>112</v>
      </c>
      <c r="M176" s="12">
        <f t="shared" si="90"/>
        <v>1.0262355409999999</v>
      </c>
      <c r="N176" s="12">
        <f t="shared" ca="1" si="91"/>
        <v>1.0373530479999999</v>
      </c>
      <c r="O176" s="17">
        <f t="shared" si="100"/>
        <v>0</v>
      </c>
      <c r="P176" s="14">
        <f t="shared" ca="1" si="88"/>
        <v>37.35304799</v>
      </c>
      <c r="Q176" s="14">
        <f t="shared" si="89"/>
        <v>0</v>
      </c>
      <c r="R176" s="14">
        <f t="shared" si="107"/>
        <v>0</v>
      </c>
      <c r="S176" s="20">
        <f t="shared" si="92"/>
        <v>0</v>
      </c>
      <c r="T176" s="14">
        <f t="shared" si="93"/>
        <v>0</v>
      </c>
      <c r="U176" s="4" t="str">
        <f t="shared" si="101"/>
        <v>J=</v>
      </c>
      <c r="V176" s="29">
        <f t="shared" si="102"/>
        <v>44803</v>
      </c>
      <c r="W176" s="3"/>
      <c r="X176" s="3"/>
      <c r="Y176" s="103">
        <f>[2]Plan1!$A246</f>
        <v>44307</v>
      </c>
      <c r="Z176" s="103" t="str">
        <f>[2]Plan1!$C246</f>
        <v>Tiradentes</v>
      </c>
      <c r="AA176" s="94"/>
      <c r="AB176" s="1"/>
      <c r="AD176" s="93">
        <f t="shared" si="110"/>
        <v>44680</v>
      </c>
      <c r="AE176" s="93">
        <v>44681</v>
      </c>
      <c r="AF176" s="93">
        <f t="shared" si="111"/>
        <v>44683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5">
        <f t="shared" si="94"/>
        <v>44359</v>
      </c>
      <c r="B177" s="15">
        <f t="shared" ca="1" si="103"/>
        <v>1037.73062</v>
      </c>
      <c r="C177" s="14">
        <f t="shared" si="95"/>
        <v>1000</v>
      </c>
      <c r="D177" s="13">
        <f ca="1">IF(A177&lt;$B$1,VLOOKUP(A177,[1]DI!$A$4:$B$15000,2,FALSE),0)</f>
        <v>0</v>
      </c>
      <c r="E177" s="14">
        <f t="shared" ca="1" si="104"/>
        <v>1</v>
      </c>
      <c r="F177" s="14">
        <f ca="1">(TRUNC(PRODUCT($E$12:$E176),16))</f>
        <v>1.0109674187745801</v>
      </c>
      <c r="G177" s="14">
        <f t="shared" si="105"/>
        <v>1</v>
      </c>
      <c r="H177" s="14">
        <f t="shared" ca="1" si="106"/>
        <v>1.0109674200000001</v>
      </c>
      <c r="I177" s="13">
        <f t="shared" si="96"/>
        <v>0.06</v>
      </c>
      <c r="J177" s="29">
        <f t="shared" si="97"/>
        <v>44194</v>
      </c>
      <c r="K177" s="2">
        <f t="shared" si="98"/>
        <v>112</v>
      </c>
      <c r="L177" s="17">
        <f t="shared" si="99"/>
        <v>113</v>
      </c>
      <c r="M177" s="12">
        <f t="shared" si="90"/>
        <v>1.026472861</v>
      </c>
      <c r="N177" s="12">
        <f t="shared" ca="1" si="91"/>
        <v>1.03773062</v>
      </c>
      <c r="O177" s="17">
        <f t="shared" si="100"/>
        <v>0</v>
      </c>
      <c r="P177" s="14">
        <f t="shared" ca="1" si="88"/>
        <v>37.730620000000002</v>
      </c>
      <c r="Q177" s="14">
        <f t="shared" si="89"/>
        <v>0</v>
      </c>
      <c r="R177" s="14">
        <f t="shared" si="107"/>
        <v>0</v>
      </c>
      <c r="S177" s="20">
        <f t="shared" si="92"/>
        <v>0</v>
      </c>
      <c r="T177" s="14">
        <f t="shared" si="93"/>
        <v>0</v>
      </c>
      <c r="U177" s="4" t="str">
        <f t="shared" si="101"/>
        <v>J=</v>
      </c>
      <c r="V177" s="29">
        <f t="shared" si="102"/>
        <v>44803</v>
      </c>
      <c r="W177" s="3"/>
      <c r="X177" s="3"/>
      <c r="Y177" s="103">
        <f>[2]Plan1!$A247</f>
        <v>44317</v>
      </c>
      <c r="Z177" s="103" t="str">
        <f>[2]Plan1!$C247</f>
        <v>Dia do Trabalho</v>
      </c>
      <c r="AA177" s="94"/>
      <c r="AB177" s="1"/>
      <c r="AD177" s="93">
        <f t="shared" si="110"/>
        <v>44708</v>
      </c>
      <c r="AE177" s="93">
        <v>44711</v>
      </c>
      <c r="AF177" s="93">
        <f t="shared" si="111"/>
        <v>44711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5">
        <f t="shared" si="94"/>
        <v>44360</v>
      </c>
      <c r="B178" s="15">
        <f t="shared" ca="1" si="103"/>
        <v>1037.73062</v>
      </c>
      <c r="C178" s="14">
        <f t="shared" si="95"/>
        <v>1000</v>
      </c>
      <c r="D178" s="13">
        <f ca="1">IF(A178&lt;$B$1,VLOOKUP(A178,[1]DI!$A$4:$B$15000,2,FALSE),0)</f>
        <v>0</v>
      </c>
      <c r="E178" s="14">
        <f t="shared" ca="1" si="104"/>
        <v>1</v>
      </c>
      <c r="F178" s="14">
        <f ca="1">(TRUNC(PRODUCT($E$12:$E177),16))</f>
        <v>1.0109674187745801</v>
      </c>
      <c r="G178" s="14">
        <f t="shared" si="105"/>
        <v>1</v>
      </c>
      <c r="H178" s="14">
        <f t="shared" ca="1" si="106"/>
        <v>1.0109674200000001</v>
      </c>
      <c r="I178" s="13">
        <f t="shared" si="96"/>
        <v>0.06</v>
      </c>
      <c r="J178" s="29">
        <f t="shared" si="97"/>
        <v>44194</v>
      </c>
      <c r="K178" s="2">
        <f t="shared" si="98"/>
        <v>112</v>
      </c>
      <c r="L178" s="17">
        <f t="shared" si="99"/>
        <v>113</v>
      </c>
      <c r="M178" s="12">
        <f t="shared" si="90"/>
        <v>1.026472861</v>
      </c>
      <c r="N178" s="12">
        <f t="shared" ca="1" si="91"/>
        <v>1.03773062</v>
      </c>
      <c r="O178" s="17">
        <f t="shared" si="100"/>
        <v>0</v>
      </c>
      <c r="P178" s="14">
        <f t="shared" ref="P178:P241" ca="1" si="112">TRUNC(((N178-1)*C178),8)+TRUNC(R177*N178,8)</f>
        <v>37.730620000000002</v>
      </c>
      <c r="Q178" s="14">
        <f t="shared" ref="Q178:Q241" si="113">Q177</f>
        <v>0</v>
      </c>
      <c r="R178" s="14">
        <f t="shared" si="107"/>
        <v>0</v>
      </c>
      <c r="S178" s="20">
        <f t="shared" si="92"/>
        <v>0</v>
      </c>
      <c r="T178" s="14">
        <f t="shared" si="93"/>
        <v>0</v>
      </c>
      <c r="U178" s="4" t="str">
        <f t="shared" si="101"/>
        <v>J=</v>
      </c>
      <c r="V178" s="29">
        <f t="shared" si="102"/>
        <v>44803</v>
      </c>
      <c r="W178" s="3"/>
      <c r="X178" s="3"/>
      <c r="Y178" s="103">
        <f>[2]Plan1!$A248</f>
        <v>44350</v>
      </c>
      <c r="Z178" s="103" t="str">
        <f>[2]Plan1!$C248</f>
        <v>Corpus Christi</v>
      </c>
      <c r="AA178" s="94"/>
      <c r="AB178" s="1"/>
      <c r="AD178" s="93">
        <f t="shared" si="110"/>
        <v>44741</v>
      </c>
      <c r="AE178" s="93">
        <v>44742</v>
      </c>
      <c r="AF178" s="93">
        <f t="shared" si="111"/>
        <v>44742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5">
        <f t="shared" si="94"/>
        <v>44361</v>
      </c>
      <c r="B179" s="15">
        <f t="shared" ca="1" si="103"/>
        <v>1037.73062</v>
      </c>
      <c r="C179" s="14">
        <f t="shared" si="95"/>
        <v>1000</v>
      </c>
      <c r="D179" s="13">
        <f ca="1">IF(A179&lt;$B$1,VLOOKUP(A179,[1]DI!$A$4:$B$15000,2,FALSE),0)</f>
        <v>3.4000000000000002E-2</v>
      </c>
      <c r="E179" s="14">
        <f t="shared" ca="1" si="104"/>
        <v>1.00013269</v>
      </c>
      <c r="F179" s="14">
        <f ca="1">(TRUNC(PRODUCT($E$12:$E178),16))</f>
        <v>1.0109674187745801</v>
      </c>
      <c r="G179" s="14">
        <f t="shared" si="105"/>
        <v>1</v>
      </c>
      <c r="H179" s="14">
        <f t="shared" ca="1" si="106"/>
        <v>1.0109674200000001</v>
      </c>
      <c r="I179" s="13">
        <f t="shared" si="96"/>
        <v>0.06</v>
      </c>
      <c r="J179" s="29">
        <f t="shared" si="97"/>
        <v>44194</v>
      </c>
      <c r="K179" s="2">
        <f t="shared" si="98"/>
        <v>113</v>
      </c>
      <c r="L179" s="17">
        <f t="shared" si="99"/>
        <v>113</v>
      </c>
      <c r="M179" s="12">
        <f t="shared" si="90"/>
        <v>1.026472861</v>
      </c>
      <c r="N179" s="12">
        <f t="shared" ca="1" si="91"/>
        <v>1.03773062</v>
      </c>
      <c r="O179" s="17">
        <f t="shared" si="100"/>
        <v>0</v>
      </c>
      <c r="P179" s="14">
        <f t="shared" ca="1" si="112"/>
        <v>37.730620000000002</v>
      </c>
      <c r="Q179" s="14">
        <f t="shared" si="113"/>
        <v>0</v>
      </c>
      <c r="R179" s="14">
        <f t="shared" si="107"/>
        <v>0</v>
      </c>
      <c r="S179" s="20">
        <f t="shared" si="92"/>
        <v>0</v>
      </c>
      <c r="T179" s="14">
        <f t="shared" si="93"/>
        <v>0</v>
      </c>
      <c r="U179" s="4" t="str">
        <f t="shared" si="101"/>
        <v>J=</v>
      </c>
      <c r="V179" s="29">
        <f t="shared" si="102"/>
        <v>44803</v>
      </c>
      <c r="W179" s="3"/>
      <c r="X179" s="3"/>
      <c r="Y179" s="103">
        <f>[2]Plan1!$A249</f>
        <v>44446</v>
      </c>
      <c r="Z179" s="103" t="str">
        <f>[2]Plan1!$C249</f>
        <v>Independência do Brasil</v>
      </c>
      <c r="AA179" s="94"/>
      <c r="AB179" s="1"/>
      <c r="AD179" s="93">
        <f t="shared" si="110"/>
        <v>44771</v>
      </c>
      <c r="AE179" s="93">
        <v>44772</v>
      </c>
      <c r="AF179" s="93">
        <f t="shared" si="111"/>
        <v>44774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5">
        <f t="shared" si="94"/>
        <v>44362</v>
      </c>
      <c r="B180" s="15">
        <f t="shared" ca="1" si="103"/>
        <v>1038.10832</v>
      </c>
      <c r="C180" s="14">
        <f t="shared" si="95"/>
        <v>1000</v>
      </c>
      <c r="D180" s="13">
        <f ca="1">IF(A180&lt;$B$1,VLOOKUP(A180,[1]DI!$A$4:$B$15000,2,FALSE),0)</f>
        <v>3.4000000000000002E-2</v>
      </c>
      <c r="E180" s="14">
        <f t="shared" ca="1" si="104"/>
        <v>1.00013269</v>
      </c>
      <c r="F180" s="14">
        <f ca="1">(TRUNC(PRODUCT($E$12:$E179),16))</f>
        <v>1.0111015640413801</v>
      </c>
      <c r="G180" s="14">
        <f t="shared" si="105"/>
        <v>1</v>
      </c>
      <c r="H180" s="14">
        <f t="shared" ca="1" si="106"/>
        <v>1.01110156</v>
      </c>
      <c r="I180" s="13">
        <f t="shared" si="96"/>
        <v>0.06</v>
      </c>
      <c r="J180" s="29">
        <f t="shared" si="97"/>
        <v>44194</v>
      </c>
      <c r="K180" s="2">
        <f t="shared" si="98"/>
        <v>114</v>
      </c>
      <c r="L180" s="17">
        <f t="shared" si="99"/>
        <v>114</v>
      </c>
      <c r="M180" s="12">
        <f t="shared" si="90"/>
        <v>1.0267102349999999</v>
      </c>
      <c r="N180" s="12">
        <f t="shared" ca="1" si="91"/>
        <v>1.0381083200000001</v>
      </c>
      <c r="O180" s="17">
        <f t="shared" si="100"/>
        <v>0</v>
      </c>
      <c r="P180" s="14">
        <f t="shared" ca="1" si="112"/>
        <v>38.108319999999999</v>
      </c>
      <c r="Q180" s="14">
        <f t="shared" si="113"/>
        <v>0</v>
      </c>
      <c r="R180" s="14">
        <f t="shared" si="107"/>
        <v>0</v>
      </c>
      <c r="S180" s="20">
        <f t="shared" si="92"/>
        <v>0</v>
      </c>
      <c r="T180" s="14">
        <f t="shared" si="93"/>
        <v>0</v>
      </c>
      <c r="U180" s="4" t="str">
        <f t="shared" si="101"/>
        <v>J=</v>
      </c>
      <c r="V180" s="29">
        <f t="shared" si="102"/>
        <v>44803</v>
      </c>
      <c r="W180" s="3"/>
      <c r="X180" s="3"/>
      <c r="Y180" s="103">
        <f>[2]Plan1!$A250</f>
        <v>44481</v>
      </c>
      <c r="Z180" s="103" t="str">
        <f>[2]Plan1!$C250</f>
        <v>Nossa Sr.a Aparecida - Padroeira do Brasil</v>
      </c>
      <c r="AA180" s="94"/>
      <c r="AB180" s="1"/>
      <c r="AD180" s="93">
        <f t="shared" si="110"/>
        <v>44802</v>
      </c>
      <c r="AE180" s="93">
        <v>44803</v>
      </c>
      <c r="AF180" s="93">
        <f t="shared" si="111"/>
        <v>44803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5">
        <f t="shared" si="94"/>
        <v>44363</v>
      </c>
      <c r="B181" s="15">
        <f t="shared" ca="1" si="103"/>
        <v>1038.486171</v>
      </c>
      <c r="C181" s="14">
        <f t="shared" si="95"/>
        <v>1000</v>
      </c>
      <c r="D181" s="13">
        <f ca="1">IF(A181&lt;$B$1,VLOOKUP(A181,[1]DI!$A$4:$B$15000,2,FALSE),0)</f>
        <v>3.4000000000000002E-2</v>
      </c>
      <c r="E181" s="14">
        <f t="shared" ca="1" si="104"/>
        <v>1.00013269</v>
      </c>
      <c r="F181" s="14">
        <f ca="1">(TRUNC(PRODUCT($E$12:$E180),16))</f>
        <v>1.01123572710791</v>
      </c>
      <c r="G181" s="14">
        <f t="shared" si="105"/>
        <v>1</v>
      </c>
      <c r="H181" s="14">
        <f t="shared" ca="1" si="106"/>
        <v>1.0112357300000001</v>
      </c>
      <c r="I181" s="13">
        <f t="shared" si="96"/>
        <v>0.06</v>
      </c>
      <c r="J181" s="29">
        <f t="shared" si="97"/>
        <v>44194</v>
      </c>
      <c r="K181" s="2">
        <f t="shared" si="98"/>
        <v>115</v>
      </c>
      <c r="L181" s="17">
        <f t="shared" si="99"/>
        <v>115</v>
      </c>
      <c r="M181" s="12">
        <f t="shared" si="90"/>
        <v>1.0269476639999999</v>
      </c>
      <c r="N181" s="12">
        <f t="shared" ca="1" si="91"/>
        <v>1.038486171</v>
      </c>
      <c r="O181" s="17">
        <f t="shared" si="100"/>
        <v>0</v>
      </c>
      <c r="P181" s="14">
        <f t="shared" ca="1" si="112"/>
        <v>38.486170999999999</v>
      </c>
      <c r="Q181" s="14">
        <f t="shared" si="113"/>
        <v>0</v>
      </c>
      <c r="R181" s="14">
        <f t="shared" si="107"/>
        <v>0</v>
      </c>
      <c r="S181" s="20">
        <f t="shared" si="92"/>
        <v>0</v>
      </c>
      <c r="T181" s="14">
        <f t="shared" si="93"/>
        <v>0</v>
      </c>
      <c r="U181" s="4" t="str">
        <f t="shared" si="101"/>
        <v>J=</v>
      </c>
      <c r="V181" s="29">
        <f t="shared" si="102"/>
        <v>44803</v>
      </c>
      <c r="W181" s="3"/>
      <c r="X181" s="3"/>
      <c r="Y181" s="103">
        <f>[2]Plan1!$A251</f>
        <v>44502</v>
      </c>
      <c r="Z181" s="103" t="str">
        <f>[2]Plan1!$C251</f>
        <v>Finados</v>
      </c>
      <c r="AA181" s="94"/>
      <c r="AB181" s="1"/>
      <c r="AD181" s="93">
        <f t="shared" si="110"/>
        <v>44833</v>
      </c>
      <c r="AE181" s="93">
        <v>44834</v>
      </c>
      <c r="AF181" s="93">
        <f t="shared" si="111"/>
        <v>44834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5">
        <f t="shared" si="94"/>
        <v>44364</v>
      </c>
      <c r="B182" s="15">
        <f t="shared" ca="1" si="103"/>
        <v>1038.86415199</v>
      </c>
      <c r="C182" s="14">
        <f t="shared" si="95"/>
        <v>1000</v>
      </c>
      <c r="D182" s="13">
        <f ca="1">IF(A182&lt;$B$1,VLOOKUP(A182,[1]DI!$A$4:$B$15000,2,FALSE),0)</f>
        <v>4.1500000000000002E-2</v>
      </c>
      <c r="E182" s="14">
        <f t="shared" ca="1" si="104"/>
        <v>1.00016137</v>
      </c>
      <c r="F182" s="14">
        <f ca="1">(TRUNC(PRODUCT($E$12:$E181),16))</f>
        <v>1.0113699079765399</v>
      </c>
      <c r="G182" s="14">
        <f t="shared" si="105"/>
        <v>1</v>
      </c>
      <c r="H182" s="14">
        <f t="shared" ca="1" si="106"/>
        <v>1.01136991</v>
      </c>
      <c r="I182" s="13">
        <f t="shared" si="96"/>
        <v>0.06</v>
      </c>
      <c r="J182" s="29">
        <f t="shared" si="97"/>
        <v>44194</v>
      </c>
      <c r="K182" s="2">
        <f t="shared" si="98"/>
        <v>116</v>
      </c>
      <c r="L182" s="17">
        <f t="shared" si="99"/>
        <v>116</v>
      </c>
      <c r="M182" s="12">
        <f t="shared" si="90"/>
        <v>1.0271851489999999</v>
      </c>
      <c r="N182" s="12">
        <f t="shared" ca="1" si="91"/>
        <v>1.0388641519999999</v>
      </c>
      <c r="O182" s="17">
        <f t="shared" si="100"/>
        <v>0</v>
      </c>
      <c r="P182" s="14">
        <f t="shared" ca="1" si="112"/>
        <v>38.864151990000003</v>
      </c>
      <c r="Q182" s="14">
        <f t="shared" si="113"/>
        <v>0</v>
      </c>
      <c r="R182" s="14">
        <f t="shared" si="107"/>
        <v>0</v>
      </c>
      <c r="S182" s="20">
        <f t="shared" si="92"/>
        <v>0</v>
      </c>
      <c r="T182" s="14">
        <f t="shared" si="93"/>
        <v>0</v>
      </c>
      <c r="U182" s="4" t="str">
        <f t="shared" si="101"/>
        <v>J=</v>
      </c>
      <c r="V182" s="29">
        <f t="shared" si="102"/>
        <v>44803</v>
      </c>
      <c r="W182" s="3"/>
      <c r="X182" s="3"/>
      <c r="Y182" s="103">
        <f>[2]Plan1!$A252</f>
        <v>44515</v>
      </c>
      <c r="Z182" s="103" t="str">
        <f>[2]Plan1!$C252</f>
        <v>Proclamação da República</v>
      </c>
      <c r="AA182" s="94"/>
      <c r="AB182" s="1"/>
      <c r="AD182" s="93">
        <f t="shared" si="110"/>
        <v>44862</v>
      </c>
      <c r="AE182" s="93">
        <v>44864</v>
      </c>
      <c r="AF182" s="93">
        <f t="shared" si="111"/>
        <v>44865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5">
        <f t="shared" si="94"/>
        <v>44365</v>
      </c>
      <c r="B183" s="15">
        <f t="shared" ca="1" si="103"/>
        <v>1039.2720670000001</v>
      </c>
      <c r="C183" s="14">
        <f t="shared" si="95"/>
        <v>1000</v>
      </c>
      <c r="D183" s="13">
        <f ca="1">IF(A183&lt;$B$1,VLOOKUP(A183,[1]DI!$A$4:$B$15000,2,FALSE),0)</f>
        <v>4.1500000000000002E-2</v>
      </c>
      <c r="E183" s="14">
        <f t="shared" ca="1" si="104"/>
        <v>1.00016137</v>
      </c>
      <c r="F183" s="14">
        <f ca="1">(TRUNC(PRODUCT($E$12:$E182),16))</f>
        <v>1.01153311273859</v>
      </c>
      <c r="G183" s="14">
        <f t="shared" si="105"/>
        <v>1</v>
      </c>
      <c r="H183" s="14">
        <f t="shared" ca="1" si="106"/>
        <v>1.01153311</v>
      </c>
      <c r="I183" s="13">
        <f t="shared" si="96"/>
        <v>0.06</v>
      </c>
      <c r="J183" s="29">
        <f t="shared" si="97"/>
        <v>44194</v>
      </c>
      <c r="K183" s="2">
        <f t="shared" si="98"/>
        <v>117</v>
      </c>
      <c r="L183" s="17">
        <f t="shared" si="99"/>
        <v>117</v>
      </c>
      <c r="M183" s="12">
        <f t="shared" si="90"/>
        <v>1.0274226879999999</v>
      </c>
      <c r="N183" s="12">
        <f t="shared" ca="1" si="91"/>
        <v>1.039272067</v>
      </c>
      <c r="O183" s="17">
        <f t="shared" si="100"/>
        <v>0</v>
      </c>
      <c r="P183" s="14">
        <f t="shared" ca="1" si="112"/>
        <v>39.272067</v>
      </c>
      <c r="Q183" s="14">
        <f t="shared" si="113"/>
        <v>0</v>
      </c>
      <c r="R183" s="14">
        <f t="shared" si="107"/>
        <v>0</v>
      </c>
      <c r="S183" s="20">
        <f t="shared" si="92"/>
        <v>0</v>
      </c>
      <c r="T183" s="14">
        <f t="shared" si="93"/>
        <v>0</v>
      </c>
      <c r="U183" s="4" t="str">
        <f t="shared" si="101"/>
        <v>J=</v>
      </c>
      <c r="V183" s="29">
        <f t="shared" si="102"/>
        <v>44803</v>
      </c>
      <c r="W183" s="3"/>
      <c r="X183" s="3"/>
      <c r="Y183" s="103">
        <f>[2]Plan1!$A253</f>
        <v>44555</v>
      </c>
      <c r="Z183" s="103" t="str">
        <f>[2]Plan1!$C253</f>
        <v>Natal</v>
      </c>
      <c r="AA183" s="94"/>
      <c r="AB183" s="1"/>
      <c r="AD183" s="93">
        <f t="shared" si="110"/>
        <v>44894</v>
      </c>
      <c r="AE183" s="93">
        <v>44895</v>
      </c>
      <c r="AF183" s="93">
        <f t="shared" si="111"/>
        <v>44895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5">
        <f t="shared" si="94"/>
        <v>44366</v>
      </c>
      <c r="B184" s="15">
        <f t="shared" ca="1" si="103"/>
        <v>1039.6801459999999</v>
      </c>
      <c r="C184" s="14">
        <f t="shared" si="95"/>
        <v>1000</v>
      </c>
      <c r="D184" s="13">
        <f ca="1">IF(A184&lt;$B$1,VLOOKUP(A184,[1]DI!$A$4:$B$15000,2,FALSE),0)</f>
        <v>0</v>
      </c>
      <c r="E184" s="14">
        <f t="shared" ca="1" si="104"/>
        <v>1</v>
      </c>
      <c r="F184" s="14">
        <f ca="1">(TRUNC(PRODUCT($E$12:$E183),16))</f>
        <v>1.0116963438369999</v>
      </c>
      <c r="G184" s="14">
        <f t="shared" si="105"/>
        <v>1</v>
      </c>
      <c r="H184" s="14">
        <f t="shared" ca="1" si="106"/>
        <v>1.0116963400000001</v>
      </c>
      <c r="I184" s="13">
        <f t="shared" si="96"/>
        <v>0.06</v>
      </c>
      <c r="J184" s="29">
        <f t="shared" si="97"/>
        <v>44194</v>
      </c>
      <c r="K184" s="2">
        <f t="shared" si="98"/>
        <v>117</v>
      </c>
      <c r="L184" s="17">
        <f t="shared" si="99"/>
        <v>118</v>
      </c>
      <c r="M184" s="12">
        <f t="shared" si="90"/>
        <v>1.027660282</v>
      </c>
      <c r="N184" s="12">
        <f t="shared" ca="1" si="91"/>
        <v>1.039680146</v>
      </c>
      <c r="O184" s="17">
        <f t="shared" si="100"/>
        <v>0</v>
      </c>
      <c r="P184" s="14">
        <f t="shared" ca="1" si="112"/>
        <v>39.680146000000001</v>
      </c>
      <c r="Q184" s="14">
        <f t="shared" si="113"/>
        <v>0</v>
      </c>
      <c r="R184" s="14">
        <f t="shared" si="107"/>
        <v>0</v>
      </c>
      <c r="S184" s="20">
        <f t="shared" si="92"/>
        <v>0</v>
      </c>
      <c r="T184" s="14">
        <f t="shared" si="93"/>
        <v>0</v>
      </c>
      <c r="U184" s="4" t="str">
        <f t="shared" si="101"/>
        <v>J=</v>
      </c>
      <c r="V184" s="29">
        <f t="shared" si="102"/>
        <v>44803</v>
      </c>
      <c r="W184" s="3"/>
      <c r="X184" s="3"/>
      <c r="Y184" s="103">
        <f>[2]Plan1!$A254</f>
        <v>44562</v>
      </c>
      <c r="Z184" s="103" t="str">
        <f>[2]Plan1!$C254</f>
        <v>Confraternização Universal</v>
      </c>
      <c r="AA184" s="94"/>
      <c r="AB184" s="1"/>
      <c r="AD184" s="93">
        <f t="shared" si="110"/>
        <v>44924</v>
      </c>
      <c r="AE184" s="93">
        <v>44925</v>
      </c>
      <c r="AF184" s="93">
        <f t="shared" si="111"/>
        <v>44925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5">
        <f t="shared" si="94"/>
        <v>44367</v>
      </c>
      <c r="B185" s="15">
        <f t="shared" ca="1" si="103"/>
        <v>1039.6801459999999</v>
      </c>
      <c r="C185" s="14">
        <f t="shared" si="95"/>
        <v>1000</v>
      </c>
      <c r="D185" s="13">
        <f ca="1">IF(A185&lt;$B$1,VLOOKUP(A185,[1]DI!$A$4:$B$15000,2,FALSE),0)</f>
        <v>0</v>
      </c>
      <c r="E185" s="14">
        <f t="shared" ca="1" si="104"/>
        <v>1</v>
      </c>
      <c r="F185" s="14">
        <f ca="1">(TRUNC(PRODUCT($E$12:$E184),16))</f>
        <v>1.0116963438369999</v>
      </c>
      <c r="G185" s="14">
        <f t="shared" si="105"/>
        <v>1</v>
      </c>
      <c r="H185" s="14">
        <f t="shared" ca="1" si="106"/>
        <v>1.0116963400000001</v>
      </c>
      <c r="I185" s="13">
        <f t="shared" si="96"/>
        <v>0.06</v>
      </c>
      <c r="J185" s="29">
        <f t="shared" si="97"/>
        <v>44194</v>
      </c>
      <c r="K185" s="2">
        <f t="shared" si="98"/>
        <v>117</v>
      </c>
      <c r="L185" s="17">
        <f t="shared" si="99"/>
        <v>118</v>
      </c>
      <c r="M185" s="12">
        <f t="shared" si="90"/>
        <v>1.027660282</v>
      </c>
      <c r="N185" s="12">
        <f t="shared" ca="1" si="91"/>
        <v>1.039680146</v>
      </c>
      <c r="O185" s="17">
        <f t="shared" si="100"/>
        <v>0</v>
      </c>
      <c r="P185" s="14">
        <f t="shared" ca="1" si="112"/>
        <v>39.680146000000001</v>
      </c>
      <c r="Q185" s="14">
        <f t="shared" si="113"/>
        <v>0</v>
      </c>
      <c r="R185" s="14">
        <f t="shared" si="107"/>
        <v>0</v>
      </c>
      <c r="S185" s="20">
        <f t="shared" si="92"/>
        <v>0</v>
      </c>
      <c r="T185" s="14">
        <f t="shared" si="93"/>
        <v>0</v>
      </c>
      <c r="U185" s="4" t="str">
        <f t="shared" si="101"/>
        <v>J=</v>
      </c>
      <c r="V185" s="29">
        <f t="shared" si="102"/>
        <v>44803</v>
      </c>
      <c r="W185" s="3"/>
      <c r="X185" s="3"/>
      <c r="Y185" s="103">
        <f>[2]Plan1!$A255</f>
        <v>44620</v>
      </c>
      <c r="Z185" s="103" t="str">
        <f>[2]Plan1!$C255</f>
        <v>Carnaval</v>
      </c>
      <c r="AA185" s="94"/>
      <c r="AB185" s="1"/>
      <c r="AD185" s="93">
        <f t="shared" si="110"/>
        <v>44953</v>
      </c>
      <c r="AE185" s="93">
        <v>44956</v>
      </c>
      <c r="AF185" s="93">
        <f t="shared" si="111"/>
        <v>44956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5">
        <f t="shared" si="94"/>
        <v>44368</v>
      </c>
      <c r="B186" s="15">
        <f t="shared" ca="1" si="103"/>
        <v>1039.6801459999999</v>
      </c>
      <c r="C186" s="14">
        <f t="shared" si="95"/>
        <v>1000</v>
      </c>
      <c r="D186" s="13">
        <f ca="1">IF(A186&lt;$B$1,VLOOKUP(A186,[1]DI!$A$4:$B$15000,2,FALSE),0)</f>
        <v>4.1500000000000002E-2</v>
      </c>
      <c r="E186" s="14">
        <f t="shared" ca="1" si="104"/>
        <v>1.00016137</v>
      </c>
      <c r="F186" s="14">
        <f ca="1">(TRUNC(PRODUCT($E$12:$E185),16))</f>
        <v>1.0116963438369999</v>
      </c>
      <c r="G186" s="14">
        <f t="shared" si="105"/>
        <v>1</v>
      </c>
      <c r="H186" s="14">
        <f t="shared" ca="1" si="106"/>
        <v>1.0116963400000001</v>
      </c>
      <c r="I186" s="13">
        <f t="shared" si="96"/>
        <v>0.06</v>
      </c>
      <c r="J186" s="29">
        <f t="shared" si="97"/>
        <v>44194</v>
      </c>
      <c r="K186" s="2">
        <f t="shared" si="98"/>
        <v>118</v>
      </c>
      <c r="L186" s="17">
        <f t="shared" si="99"/>
        <v>118</v>
      </c>
      <c r="M186" s="12">
        <f t="shared" si="90"/>
        <v>1.027660282</v>
      </c>
      <c r="N186" s="12">
        <f t="shared" ca="1" si="91"/>
        <v>1.039680146</v>
      </c>
      <c r="O186" s="17">
        <f t="shared" si="100"/>
        <v>0</v>
      </c>
      <c r="P186" s="14">
        <f t="shared" ca="1" si="112"/>
        <v>39.680146000000001</v>
      </c>
      <c r="Q186" s="14">
        <f t="shared" si="113"/>
        <v>0</v>
      </c>
      <c r="R186" s="14">
        <f t="shared" si="107"/>
        <v>0</v>
      </c>
      <c r="S186" s="20">
        <f t="shared" si="92"/>
        <v>0</v>
      </c>
      <c r="T186" s="14">
        <f t="shared" si="93"/>
        <v>0</v>
      </c>
      <c r="U186" s="4" t="str">
        <f t="shared" si="101"/>
        <v>J=</v>
      </c>
      <c r="V186" s="29">
        <f t="shared" si="102"/>
        <v>44803</v>
      </c>
      <c r="W186" s="3"/>
      <c r="X186" s="3"/>
      <c r="Y186" s="103">
        <f>[2]Plan1!$A256</f>
        <v>44621</v>
      </c>
      <c r="Z186" s="103" t="str">
        <f>[2]Plan1!$C256</f>
        <v>Carnaval</v>
      </c>
      <c r="AA186" s="94"/>
      <c r="AB186" s="1"/>
      <c r="AD186" s="93">
        <f t="shared" si="110"/>
        <v>44984</v>
      </c>
      <c r="AE186" s="93">
        <v>44985</v>
      </c>
      <c r="AF186" s="93">
        <f t="shared" si="111"/>
        <v>44985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5">
        <f t="shared" si="94"/>
        <v>44369</v>
      </c>
      <c r="B187" s="15">
        <f t="shared" ca="1" si="103"/>
        <v>1040.0883889900001</v>
      </c>
      <c r="C187" s="14">
        <f t="shared" si="95"/>
        <v>1000</v>
      </c>
      <c r="D187" s="13">
        <f ca="1">IF(A187&lt;$B$1,VLOOKUP(A187,[1]DI!$A$4:$B$15000,2,FALSE),0)</f>
        <v>4.1500000000000002E-2</v>
      </c>
      <c r="E187" s="14">
        <f t="shared" ca="1" si="104"/>
        <v>1.00016137</v>
      </c>
      <c r="F187" s="14">
        <f ca="1">(TRUNC(PRODUCT($E$12:$E186),16))</f>
        <v>1.0118596012759999</v>
      </c>
      <c r="G187" s="14">
        <f t="shared" si="105"/>
        <v>1</v>
      </c>
      <c r="H187" s="14">
        <f t="shared" ca="1" si="106"/>
        <v>1.0118596</v>
      </c>
      <c r="I187" s="13">
        <f t="shared" si="96"/>
        <v>0.06</v>
      </c>
      <c r="J187" s="29">
        <f t="shared" si="97"/>
        <v>44194</v>
      </c>
      <c r="K187" s="2">
        <f t="shared" si="98"/>
        <v>119</v>
      </c>
      <c r="L187" s="17">
        <f t="shared" si="99"/>
        <v>119</v>
      </c>
      <c r="M187" s="12">
        <f t="shared" si="90"/>
        <v>1.027897931</v>
      </c>
      <c r="N187" s="12">
        <f t="shared" ca="1" si="91"/>
        <v>1.0400883889999999</v>
      </c>
      <c r="O187" s="17">
        <f t="shared" si="100"/>
        <v>0</v>
      </c>
      <c r="P187" s="14">
        <f t="shared" ca="1" si="112"/>
        <v>40.088388989999999</v>
      </c>
      <c r="Q187" s="14">
        <f t="shared" si="113"/>
        <v>0</v>
      </c>
      <c r="R187" s="14">
        <f t="shared" si="107"/>
        <v>0</v>
      </c>
      <c r="S187" s="20">
        <f t="shared" si="92"/>
        <v>0</v>
      </c>
      <c r="T187" s="14">
        <f t="shared" si="93"/>
        <v>0</v>
      </c>
      <c r="U187" s="4" t="str">
        <f t="shared" si="101"/>
        <v>J=</v>
      </c>
      <c r="V187" s="29">
        <f t="shared" si="102"/>
        <v>44803</v>
      </c>
      <c r="W187" s="3"/>
      <c r="X187" s="3"/>
      <c r="Y187" s="103">
        <f>[2]Plan1!$A257</f>
        <v>44666</v>
      </c>
      <c r="Z187" s="103" t="str">
        <f>[2]Plan1!$C257</f>
        <v>Paixão de Cristo</v>
      </c>
      <c r="AA187" s="94"/>
      <c r="AB187" s="1"/>
      <c r="AD187" s="93">
        <f t="shared" si="110"/>
        <v>45014</v>
      </c>
      <c r="AE187" s="93">
        <v>45015</v>
      </c>
      <c r="AF187" s="93">
        <f t="shared" si="111"/>
        <v>45015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5">
        <f t="shared" si="94"/>
        <v>44370</v>
      </c>
      <c r="B188" s="15">
        <f t="shared" ca="1" si="103"/>
        <v>1040.496797</v>
      </c>
      <c r="C188" s="14">
        <f t="shared" si="95"/>
        <v>1000</v>
      </c>
      <c r="D188" s="13">
        <f ca="1">IF(A188&lt;$B$1,VLOOKUP(A188,[1]DI!$A$4:$B$15000,2,FALSE),0)</f>
        <v>4.1500000000000002E-2</v>
      </c>
      <c r="E188" s="14">
        <f t="shared" ca="1" si="104"/>
        <v>1.00016137</v>
      </c>
      <c r="F188" s="14">
        <f ca="1">(TRUNC(PRODUCT($E$12:$E187),16))</f>
        <v>1.01202288505986</v>
      </c>
      <c r="G188" s="14">
        <f t="shared" si="105"/>
        <v>1</v>
      </c>
      <c r="H188" s="14">
        <f t="shared" ca="1" si="106"/>
        <v>1.0120228899999999</v>
      </c>
      <c r="I188" s="13">
        <f t="shared" si="96"/>
        <v>0.06</v>
      </c>
      <c r="J188" s="29">
        <f t="shared" si="97"/>
        <v>44194</v>
      </c>
      <c r="K188" s="2">
        <f t="shared" si="98"/>
        <v>120</v>
      </c>
      <c r="L188" s="17">
        <f t="shared" si="99"/>
        <v>120</v>
      </c>
      <c r="M188" s="12">
        <f t="shared" si="90"/>
        <v>1.0281356349999999</v>
      </c>
      <c r="N188" s="12">
        <f t="shared" ca="1" si="91"/>
        <v>1.0404967970000001</v>
      </c>
      <c r="O188" s="17">
        <f t="shared" si="100"/>
        <v>0</v>
      </c>
      <c r="P188" s="14">
        <f t="shared" ca="1" si="112"/>
        <v>40.496797000000001</v>
      </c>
      <c r="Q188" s="14">
        <f t="shared" si="113"/>
        <v>0</v>
      </c>
      <c r="R188" s="14">
        <f t="shared" si="107"/>
        <v>0</v>
      </c>
      <c r="S188" s="20">
        <f t="shared" si="92"/>
        <v>0</v>
      </c>
      <c r="T188" s="14">
        <f t="shared" si="93"/>
        <v>0</v>
      </c>
      <c r="U188" s="4" t="str">
        <f t="shared" si="101"/>
        <v>J=</v>
      </c>
      <c r="V188" s="29">
        <f t="shared" si="102"/>
        <v>44803</v>
      </c>
      <c r="W188" s="3"/>
      <c r="X188" s="3"/>
      <c r="Y188" s="103">
        <f>[2]Plan1!$A258</f>
        <v>44672</v>
      </c>
      <c r="Z188" s="103" t="str">
        <f>[2]Plan1!$C258</f>
        <v>Tiradentes</v>
      </c>
      <c r="AA188" s="94"/>
      <c r="AB188" s="1"/>
      <c r="AD188" s="93">
        <f t="shared" si="110"/>
        <v>45044</v>
      </c>
      <c r="AE188" s="93">
        <v>45046</v>
      </c>
      <c r="AF188" s="93">
        <f t="shared" si="111"/>
        <v>45048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5">
        <f t="shared" si="94"/>
        <v>44371</v>
      </c>
      <c r="B189" s="15">
        <f t="shared" ca="1" si="103"/>
        <v>1040.905358</v>
      </c>
      <c r="C189" s="14">
        <f t="shared" si="95"/>
        <v>1000</v>
      </c>
      <c r="D189" s="13">
        <f ca="1">IF(A189&lt;$B$1,VLOOKUP(A189,[1]DI!$A$4:$B$15000,2,FALSE),0)</f>
        <v>4.1500000000000002E-2</v>
      </c>
      <c r="E189" s="14">
        <f t="shared" ca="1" si="104"/>
        <v>1.00016137</v>
      </c>
      <c r="F189" s="14">
        <f ca="1">(TRUNC(PRODUCT($E$12:$E188),16))</f>
        <v>1.0121861951928199</v>
      </c>
      <c r="G189" s="14">
        <f t="shared" si="105"/>
        <v>1</v>
      </c>
      <c r="H189" s="14">
        <f t="shared" ca="1" si="106"/>
        <v>1.0121861999999999</v>
      </c>
      <c r="I189" s="13">
        <f t="shared" si="96"/>
        <v>0.06</v>
      </c>
      <c r="J189" s="29">
        <f t="shared" si="97"/>
        <v>44194</v>
      </c>
      <c r="K189" s="2">
        <f t="shared" si="98"/>
        <v>121</v>
      </c>
      <c r="L189" s="17">
        <f t="shared" si="99"/>
        <v>121</v>
      </c>
      <c r="M189" s="12">
        <f t="shared" si="90"/>
        <v>1.0283733939999999</v>
      </c>
      <c r="N189" s="12">
        <f t="shared" ca="1" si="91"/>
        <v>1.0409053580000001</v>
      </c>
      <c r="O189" s="17">
        <f t="shared" si="100"/>
        <v>0</v>
      </c>
      <c r="P189" s="14">
        <f t="shared" ca="1" si="112"/>
        <v>40.905358</v>
      </c>
      <c r="Q189" s="14">
        <f t="shared" si="113"/>
        <v>0</v>
      </c>
      <c r="R189" s="14">
        <f t="shared" si="107"/>
        <v>0</v>
      </c>
      <c r="S189" s="20">
        <f t="shared" si="92"/>
        <v>0</v>
      </c>
      <c r="T189" s="14">
        <f t="shared" si="93"/>
        <v>0</v>
      </c>
      <c r="U189" s="4" t="str">
        <f t="shared" si="101"/>
        <v>J=</v>
      </c>
      <c r="V189" s="29">
        <f t="shared" si="102"/>
        <v>44803</v>
      </c>
      <c r="W189" s="3"/>
      <c r="X189" s="3"/>
      <c r="Y189" s="103">
        <f>[2]Plan1!$A259</f>
        <v>44682</v>
      </c>
      <c r="Z189" s="103" t="str">
        <f>[2]Plan1!$C259</f>
        <v>Dia do Trabalho</v>
      </c>
      <c r="AA189" s="94"/>
      <c r="AB189" s="1"/>
      <c r="AD189" s="93">
        <f t="shared" si="110"/>
        <v>45075</v>
      </c>
      <c r="AE189" s="93">
        <v>45076</v>
      </c>
      <c r="AF189" s="93">
        <f t="shared" si="111"/>
        <v>45076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5">
        <f t="shared" si="94"/>
        <v>44372</v>
      </c>
      <c r="B190" s="15">
        <f t="shared" ca="1" si="103"/>
        <v>1041.3140729900001</v>
      </c>
      <c r="C190" s="14">
        <f t="shared" si="95"/>
        <v>1000</v>
      </c>
      <c r="D190" s="13">
        <f ca="1">IF(A190&lt;$B$1,VLOOKUP(A190,[1]DI!$A$4:$B$15000,2,FALSE),0)</f>
        <v>4.1500000000000002E-2</v>
      </c>
      <c r="E190" s="14">
        <f t="shared" ca="1" si="104"/>
        <v>1.00016137</v>
      </c>
      <c r="F190" s="14">
        <f ca="1">(TRUNC(PRODUCT($E$12:$E189),16))</f>
        <v>1.01234953167914</v>
      </c>
      <c r="G190" s="14">
        <f t="shared" si="105"/>
        <v>1</v>
      </c>
      <c r="H190" s="14">
        <f t="shared" ca="1" si="106"/>
        <v>1.0123495300000001</v>
      </c>
      <c r="I190" s="13">
        <f t="shared" si="96"/>
        <v>0.06</v>
      </c>
      <c r="J190" s="29">
        <f t="shared" si="97"/>
        <v>44194</v>
      </c>
      <c r="K190" s="2">
        <f t="shared" si="98"/>
        <v>122</v>
      </c>
      <c r="L190" s="17">
        <f t="shared" si="99"/>
        <v>122</v>
      </c>
      <c r="M190" s="12">
        <f t="shared" si="90"/>
        <v>1.0286112080000001</v>
      </c>
      <c r="N190" s="12">
        <f t="shared" ca="1" si="91"/>
        <v>1.0413140729999999</v>
      </c>
      <c r="O190" s="17">
        <f t="shared" si="100"/>
        <v>0</v>
      </c>
      <c r="P190" s="14">
        <f t="shared" ca="1" si="112"/>
        <v>41.31407299</v>
      </c>
      <c r="Q190" s="14">
        <f t="shared" si="113"/>
        <v>0</v>
      </c>
      <c r="R190" s="14">
        <f t="shared" si="107"/>
        <v>0</v>
      </c>
      <c r="S190" s="20">
        <f t="shared" si="92"/>
        <v>0</v>
      </c>
      <c r="T190" s="14">
        <f t="shared" si="93"/>
        <v>0</v>
      </c>
      <c r="U190" s="4" t="str">
        <f t="shared" si="101"/>
        <v>J=</v>
      </c>
      <c r="V190" s="29">
        <f t="shared" si="102"/>
        <v>44803</v>
      </c>
      <c r="W190" s="3"/>
      <c r="X190" s="3"/>
      <c r="Y190" s="103">
        <f>[2]Plan1!$A260</f>
        <v>44728</v>
      </c>
      <c r="Z190" s="103" t="str">
        <f>[2]Plan1!$C260</f>
        <v>Corpus Christi</v>
      </c>
      <c r="AA190" s="94"/>
      <c r="AB190" s="1"/>
      <c r="AD190" s="93">
        <f t="shared" si="110"/>
        <v>45106</v>
      </c>
      <c r="AE190" s="93">
        <v>45107</v>
      </c>
      <c r="AF190" s="93">
        <f t="shared" si="111"/>
        <v>45107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5">
        <f t="shared" si="94"/>
        <v>44373</v>
      </c>
      <c r="B191" s="15">
        <f t="shared" ca="1" si="103"/>
        <v>1041.7229520000001</v>
      </c>
      <c r="C191" s="14">
        <f t="shared" si="95"/>
        <v>1000</v>
      </c>
      <c r="D191" s="13">
        <f ca="1">IF(A191&lt;$B$1,VLOOKUP(A191,[1]DI!$A$4:$B$15000,2,FALSE),0)</f>
        <v>0</v>
      </c>
      <c r="E191" s="14">
        <f t="shared" ca="1" si="104"/>
        <v>1</v>
      </c>
      <c r="F191" s="14">
        <f ca="1">(TRUNC(PRODUCT($E$12:$E190),16))</f>
        <v>1.0125128945230699</v>
      </c>
      <c r="G191" s="14">
        <f t="shared" si="105"/>
        <v>1</v>
      </c>
      <c r="H191" s="14">
        <f t="shared" ca="1" si="106"/>
        <v>1.01251289</v>
      </c>
      <c r="I191" s="13">
        <f t="shared" si="96"/>
        <v>0.06</v>
      </c>
      <c r="J191" s="29">
        <f t="shared" si="97"/>
        <v>44194</v>
      </c>
      <c r="K191" s="2">
        <f t="shared" si="98"/>
        <v>122</v>
      </c>
      <c r="L191" s="17">
        <f t="shared" si="99"/>
        <v>123</v>
      </c>
      <c r="M191" s="12">
        <f t="shared" si="90"/>
        <v>1.0288490770000001</v>
      </c>
      <c r="N191" s="12">
        <f t="shared" ca="1" si="91"/>
        <v>1.041722952</v>
      </c>
      <c r="O191" s="17">
        <f t="shared" si="100"/>
        <v>0</v>
      </c>
      <c r="P191" s="14">
        <f t="shared" ca="1" si="112"/>
        <v>41.722951999999999</v>
      </c>
      <c r="Q191" s="14">
        <f t="shared" si="113"/>
        <v>0</v>
      </c>
      <c r="R191" s="14">
        <f t="shared" si="107"/>
        <v>0</v>
      </c>
      <c r="S191" s="20">
        <f t="shared" si="92"/>
        <v>0</v>
      </c>
      <c r="T191" s="14">
        <f t="shared" si="93"/>
        <v>0</v>
      </c>
      <c r="U191" s="4" t="str">
        <f t="shared" si="101"/>
        <v>J=</v>
      </c>
      <c r="V191" s="29">
        <f t="shared" si="102"/>
        <v>44803</v>
      </c>
      <c r="W191" s="3"/>
      <c r="X191" s="3"/>
      <c r="Y191" s="103">
        <f>[2]Plan1!$A261</f>
        <v>44811</v>
      </c>
      <c r="Z191" s="103" t="str">
        <f>[2]Plan1!$C261</f>
        <v>Independência do Brasil</v>
      </c>
      <c r="AA191" s="94"/>
      <c r="AB191" s="1"/>
      <c r="AD191" s="93">
        <f t="shared" si="110"/>
        <v>45135</v>
      </c>
      <c r="AE191" s="93">
        <v>45137</v>
      </c>
      <c r="AF191" s="93">
        <f t="shared" si="111"/>
        <v>45138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5">
        <f t="shared" si="94"/>
        <v>44374</v>
      </c>
      <c r="B192" s="15">
        <f t="shared" ca="1" si="103"/>
        <v>1041.7229520000001</v>
      </c>
      <c r="C192" s="14">
        <f t="shared" si="95"/>
        <v>1000</v>
      </c>
      <c r="D192" s="13">
        <f ca="1">IF(A192&lt;$B$1,VLOOKUP(A192,[1]DI!$A$4:$B$15000,2,FALSE),0)</f>
        <v>0</v>
      </c>
      <c r="E192" s="14">
        <f t="shared" ca="1" si="104"/>
        <v>1</v>
      </c>
      <c r="F192" s="14">
        <f ca="1">(TRUNC(PRODUCT($E$12:$E191),16))</f>
        <v>1.0125128945230699</v>
      </c>
      <c r="G192" s="14">
        <f t="shared" si="105"/>
        <v>1</v>
      </c>
      <c r="H192" s="14">
        <f t="shared" ca="1" si="106"/>
        <v>1.01251289</v>
      </c>
      <c r="I192" s="13">
        <f t="shared" si="96"/>
        <v>0.06</v>
      </c>
      <c r="J192" s="29">
        <f t="shared" si="97"/>
        <v>44194</v>
      </c>
      <c r="K192" s="2">
        <f t="shared" si="98"/>
        <v>122</v>
      </c>
      <c r="L192" s="17">
        <f t="shared" si="99"/>
        <v>123</v>
      </c>
      <c r="M192" s="12">
        <f t="shared" si="90"/>
        <v>1.0288490770000001</v>
      </c>
      <c r="N192" s="12">
        <f t="shared" ca="1" si="91"/>
        <v>1.041722952</v>
      </c>
      <c r="O192" s="17">
        <f t="shared" si="100"/>
        <v>0</v>
      </c>
      <c r="P192" s="14">
        <f t="shared" ca="1" si="112"/>
        <v>41.722951999999999</v>
      </c>
      <c r="Q192" s="14">
        <f t="shared" si="113"/>
        <v>0</v>
      </c>
      <c r="R192" s="14">
        <f t="shared" si="107"/>
        <v>0</v>
      </c>
      <c r="S192" s="20">
        <f t="shared" si="92"/>
        <v>0</v>
      </c>
      <c r="T192" s="14">
        <f t="shared" si="93"/>
        <v>0</v>
      </c>
      <c r="U192" s="4" t="str">
        <f t="shared" si="101"/>
        <v>J=</v>
      </c>
      <c r="V192" s="29">
        <f t="shared" si="102"/>
        <v>44803</v>
      </c>
      <c r="W192" s="3"/>
      <c r="X192" s="3"/>
      <c r="Y192" s="103">
        <f>[2]Plan1!$A262</f>
        <v>44846</v>
      </c>
      <c r="Z192" s="103" t="str">
        <f>[2]Plan1!$C262</f>
        <v>Nossa Sr.a Aparecida - Padroeira do Brasil</v>
      </c>
      <c r="AA192" s="94"/>
      <c r="AB192" s="1"/>
      <c r="AD192" s="93">
        <f t="shared" si="110"/>
        <v>45167</v>
      </c>
      <c r="AE192" s="93">
        <v>45168</v>
      </c>
      <c r="AF192" s="93">
        <f t="shared" si="111"/>
        <v>45168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5">
        <f t="shared" si="94"/>
        <v>44375</v>
      </c>
      <c r="B193" s="15">
        <f t="shared" ca="1" si="103"/>
        <v>1041.7229520000001</v>
      </c>
      <c r="C193" s="14">
        <f t="shared" si="95"/>
        <v>1000</v>
      </c>
      <c r="D193" s="13">
        <f ca="1">IF(A193&lt;$B$1,VLOOKUP(A193,[1]DI!$A$4:$B$15000,2,FALSE),0)</f>
        <v>4.1500000000000002E-2</v>
      </c>
      <c r="E193" s="14">
        <f t="shared" ca="1" si="104"/>
        <v>1.00016137</v>
      </c>
      <c r="F193" s="14">
        <f ca="1">(TRUNC(PRODUCT($E$12:$E192),16))</f>
        <v>1.0125128945230699</v>
      </c>
      <c r="G193" s="14">
        <f t="shared" si="105"/>
        <v>1</v>
      </c>
      <c r="H193" s="14">
        <f t="shared" ca="1" si="106"/>
        <v>1.01251289</v>
      </c>
      <c r="I193" s="13">
        <f t="shared" si="96"/>
        <v>0.06</v>
      </c>
      <c r="J193" s="29">
        <f t="shared" si="97"/>
        <v>44194</v>
      </c>
      <c r="K193" s="2">
        <f t="shared" si="98"/>
        <v>123</v>
      </c>
      <c r="L193" s="17">
        <f t="shared" si="99"/>
        <v>123</v>
      </c>
      <c r="M193" s="12">
        <f t="shared" si="90"/>
        <v>1.0288490770000001</v>
      </c>
      <c r="N193" s="12">
        <f t="shared" ca="1" si="91"/>
        <v>1.041722952</v>
      </c>
      <c r="O193" s="17">
        <f t="shared" si="100"/>
        <v>0</v>
      </c>
      <c r="P193" s="14">
        <f t="shared" ca="1" si="112"/>
        <v>41.722951999999999</v>
      </c>
      <c r="Q193" s="14">
        <f t="shared" si="113"/>
        <v>0</v>
      </c>
      <c r="R193" s="14">
        <f t="shared" si="107"/>
        <v>0</v>
      </c>
      <c r="S193" s="20">
        <f t="shared" si="92"/>
        <v>0</v>
      </c>
      <c r="T193" s="14">
        <f t="shared" si="93"/>
        <v>0</v>
      </c>
      <c r="U193" s="4" t="str">
        <f t="shared" si="101"/>
        <v>J=</v>
      </c>
      <c r="V193" s="29">
        <f t="shared" si="102"/>
        <v>44803</v>
      </c>
      <c r="W193" s="3"/>
      <c r="X193" s="3"/>
      <c r="Y193" s="103">
        <f>[2]Plan1!$A263</f>
        <v>44867</v>
      </c>
      <c r="Z193" s="103" t="str">
        <f>[2]Plan1!$C263</f>
        <v>Finados</v>
      </c>
      <c r="AA193" s="94"/>
      <c r="AB193" s="1"/>
      <c r="AD193" s="93">
        <f t="shared" si="110"/>
        <v>45198</v>
      </c>
      <c r="AE193" s="93">
        <v>45199</v>
      </c>
      <c r="AF193" s="93">
        <f t="shared" si="111"/>
        <v>45201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5">
        <f t="shared" si="94"/>
        <v>44376</v>
      </c>
      <c r="B194" s="15">
        <f t="shared" ca="1" si="103"/>
        <v>1042.1319960000001</v>
      </c>
      <c r="C194" s="14">
        <f t="shared" si="95"/>
        <v>1000</v>
      </c>
      <c r="D194" s="13">
        <f ca="1">IF(A194&lt;$B$1,VLOOKUP(A194,[1]DI!$A$4:$B$15000,2,FALSE),0)</f>
        <v>4.1500000000000002E-2</v>
      </c>
      <c r="E194" s="14">
        <f t="shared" ca="1" si="104"/>
        <v>1.00016137</v>
      </c>
      <c r="F194" s="14">
        <f ca="1">(TRUNC(PRODUCT($E$12:$E193),16))</f>
        <v>1.0126762837288601</v>
      </c>
      <c r="G194" s="14">
        <f t="shared" si="105"/>
        <v>1</v>
      </c>
      <c r="H194" s="14">
        <f t="shared" ca="1" si="106"/>
        <v>1.01267628</v>
      </c>
      <c r="I194" s="13">
        <f t="shared" si="96"/>
        <v>0.06</v>
      </c>
      <c r="J194" s="29">
        <f t="shared" si="97"/>
        <v>44194</v>
      </c>
      <c r="K194" s="2">
        <f t="shared" si="98"/>
        <v>124</v>
      </c>
      <c r="L194" s="17">
        <f t="shared" si="99"/>
        <v>124</v>
      </c>
      <c r="M194" s="12">
        <f t="shared" si="90"/>
        <v>1.0290870009999999</v>
      </c>
      <c r="N194" s="12">
        <f t="shared" ca="1" si="91"/>
        <v>1.0421319959999999</v>
      </c>
      <c r="O194" s="17">
        <f t="shared" si="100"/>
        <v>0</v>
      </c>
      <c r="P194" s="14">
        <f t="shared" ca="1" si="112"/>
        <v>42.131996000000001</v>
      </c>
      <c r="Q194" s="14">
        <f t="shared" si="113"/>
        <v>0</v>
      </c>
      <c r="R194" s="14">
        <f t="shared" si="107"/>
        <v>0</v>
      </c>
      <c r="S194" s="20">
        <f t="shared" si="92"/>
        <v>0</v>
      </c>
      <c r="T194" s="14">
        <f t="shared" si="93"/>
        <v>0</v>
      </c>
      <c r="U194" s="4" t="str">
        <f t="shared" si="101"/>
        <v>J=</v>
      </c>
      <c r="V194" s="29">
        <f t="shared" si="102"/>
        <v>44803</v>
      </c>
      <c r="W194" s="21"/>
      <c r="X194" s="21"/>
      <c r="Y194" s="103">
        <f>[2]Plan1!$A264</f>
        <v>44880</v>
      </c>
      <c r="Z194" s="103" t="str">
        <f>[2]Plan1!$C264</f>
        <v>Proclamação da República</v>
      </c>
      <c r="AA194" s="94"/>
      <c r="AB194" s="1"/>
      <c r="AD194" s="93">
        <f t="shared" si="110"/>
        <v>45226</v>
      </c>
      <c r="AE194" s="93">
        <v>45229</v>
      </c>
      <c r="AF194" s="93">
        <f t="shared" si="111"/>
        <v>45229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5">
        <f t="shared" si="94"/>
        <v>44377</v>
      </c>
      <c r="B195" s="15">
        <f t="shared" ca="1" si="103"/>
        <v>1042.54120399</v>
      </c>
      <c r="C195" s="14">
        <f t="shared" si="95"/>
        <v>1000</v>
      </c>
      <c r="D195" s="13">
        <f ca="1">IF(A195&lt;$B$1,VLOOKUP(A195,[1]DI!$A$4:$B$15000,2,FALSE),0)</f>
        <v>4.1500000000000002E-2</v>
      </c>
      <c r="E195" s="14">
        <f t="shared" ca="1" si="104"/>
        <v>1.00016137</v>
      </c>
      <c r="F195" s="14">
        <f ca="1">(TRUNC(PRODUCT($E$12:$E194),16))</f>
        <v>1.01283969930076</v>
      </c>
      <c r="G195" s="14">
        <f t="shared" si="105"/>
        <v>1</v>
      </c>
      <c r="H195" s="14">
        <f t="shared" ca="1" si="106"/>
        <v>1.0128397</v>
      </c>
      <c r="I195" s="13">
        <f t="shared" si="96"/>
        <v>0.06</v>
      </c>
      <c r="J195" s="29">
        <f t="shared" si="97"/>
        <v>44194</v>
      </c>
      <c r="K195" s="2">
        <f t="shared" si="98"/>
        <v>125</v>
      </c>
      <c r="L195" s="17">
        <f t="shared" si="99"/>
        <v>125</v>
      </c>
      <c r="M195" s="12">
        <f t="shared" si="90"/>
        <v>1.0293249799999999</v>
      </c>
      <c r="N195" s="12">
        <f t="shared" ca="1" si="91"/>
        <v>1.0425412039999999</v>
      </c>
      <c r="O195" s="17">
        <f t="shared" si="100"/>
        <v>0</v>
      </c>
      <c r="P195" s="14">
        <f t="shared" ca="1" si="112"/>
        <v>42.54120399</v>
      </c>
      <c r="Q195" s="14">
        <f t="shared" si="113"/>
        <v>0</v>
      </c>
      <c r="R195" s="14">
        <f t="shared" si="107"/>
        <v>0</v>
      </c>
      <c r="S195" s="20">
        <f t="shared" si="92"/>
        <v>0</v>
      </c>
      <c r="T195" s="14">
        <f t="shared" si="93"/>
        <v>0</v>
      </c>
      <c r="U195" s="4" t="str">
        <f t="shared" si="101"/>
        <v>J=</v>
      </c>
      <c r="V195" s="29">
        <f t="shared" si="102"/>
        <v>44803</v>
      </c>
      <c r="W195" s="3"/>
      <c r="X195" s="3"/>
      <c r="Y195" s="103">
        <f>[2]Plan1!$A265</f>
        <v>44920</v>
      </c>
      <c r="Z195" s="103" t="str">
        <f>[2]Plan1!$C265</f>
        <v>Natal</v>
      </c>
      <c r="AA195" s="94"/>
      <c r="AB195" s="1"/>
      <c r="AD195" s="93">
        <f t="shared" si="110"/>
        <v>45259</v>
      </c>
      <c r="AE195" s="93">
        <v>45260</v>
      </c>
      <c r="AF195" s="93">
        <f t="shared" si="111"/>
        <v>45260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5">
        <f t="shared" si="94"/>
        <v>44378</v>
      </c>
      <c r="B196" s="15">
        <f t="shared" ca="1" si="103"/>
        <v>1042.950566</v>
      </c>
      <c r="C196" s="14">
        <f t="shared" si="95"/>
        <v>1000</v>
      </c>
      <c r="D196" s="13">
        <f ca="1">IF(A196&lt;$B$1,VLOOKUP(A196,[1]DI!$A$4:$B$15000,2,FALSE),0)</f>
        <v>4.1500000000000002E-2</v>
      </c>
      <c r="E196" s="14">
        <f t="shared" ca="1" si="104"/>
        <v>1.00016137</v>
      </c>
      <c r="F196" s="14">
        <f ca="1">(TRUNC(PRODUCT($E$12:$E195),16))</f>
        <v>1.01300314124304</v>
      </c>
      <c r="G196" s="14">
        <f t="shared" si="105"/>
        <v>1</v>
      </c>
      <c r="H196" s="14">
        <f t="shared" ca="1" si="106"/>
        <v>1.0130031399999999</v>
      </c>
      <c r="I196" s="13">
        <f t="shared" si="96"/>
        <v>0.06</v>
      </c>
      <c r="J196" s="29">
        <f t="shared" si="97"/>
        <v>44194</v>
      </c>
      <c r="K196" s="2">
        <f t="shared" si="98"/>
        <v>126</v>
      </c>
      <c r="L196" s="17">
        <f t="shared" si="99"/>
        <v>126</v>
      </c>
      <c r="M196" s="12">
        <f t="shared" si="90"/>
        <v>1.0295630140000001</v>
      </c>
      <c r="N196" s="12">
        <f t="shared" ca="1" si="91"/>
        <v>1.042950566</v>
      </c>
      <c r="O196" s="17">
        <f t="shared" si="100"/>
        <v>0</v>
      </c>
      <c r="P196" s="14">
        <f t="shared" ca="1" si="112"/>
        <v>42.950566000000002</v>
      </c>
      <c r="Q196" s="14">
        <f t="shared" si="113"/>
        <v>0</v>
      </c>
      <c r="R196" s="14">
        <f t="shared" si="107"/>
        <v>0</v>
      </c>
      <c r="S196" s="20">
        <f t="shared" si="92"/>
        <v>0</v>
      </c>
      <c r="T196" s="14">
        <f t="shared" si="93"/>
        <v>0</v>
      </c>
      <c r="U196" s="4" t="str">
        <f t="shared" si="101"/>
        <v>J=</v>
      </c>
      <c r="V196" s="29">
        <f t="shared" si="102"/>
        <v>44803</v>
      </c>
      <c r="W196" s="3"/>
      <c r="X196" s="3"/>
      <c r="Y196" s="103">
        <f>[2]Plan1!$A266</f>
        <v>44927</v>
      </c>
      <c r="Z196" s="103" t="str">
        <f>[2]Plan1!$C266</f>
        <v>Confraternização Universal</v>
      </c>
      <c r="AA196" s="94"/>
      <c r="AB196" s="1"/>
      <c r="AD196" s="93">
        <f t="shared" si="110"/>
        <v>45289</v>
      </c>
      <c r="AE196" s="93">
        <v>45290</v>
      </c>
      <c r="AF196" s="93">
        <f t="shared" si="111"/>
        <v>45293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5">
        <f t="shared" si="94"/>
        <v>44379</v>
      </c>
      <c r="B197" s="15">
        <f t="shared" ca="1" si="103"/>
        <v>1043.360093</v>
      </c>
      <c r="C197" s="14">
        <f t="shared" si="95"/>
        <v>1000</v>
      </c>
      <c r="D197" s="13">
        <f ca="1">IF(A197&lt;$B$1,VLOOKUP(A197,[1]DI!$A$4:$B$15000,2,FALSE),0)</f>
        <v>4.1500000000000002E-2</v>
      </c>
      <c r="E197" s="14">
        <f t="shared" ca="1" si="104"/>
        <v>1.00016137</v>
      </c>
      <c r="F197" s="14">
        <f ca="1">(TRUNC(PRODUCT($E$12:$E196),16))</f>
        <v>1.0131666095599401</v>
      </c>
      <c r="G197" s="14">
        <f t="shared" si="105"/>
        <v>1</v>
      </c>
      <c r="H197" s="14">
        <f t="shared" ca="1" si="106"/>
        <v>1.0131666100000001</v>
      </c>
      <c r="I197" s="13">
        <f t="shared" si="96"/>
        <v>0.06</v>
      </c>
      <c r="J197" s="29">
        <f t="shared" si="97"/>
        <v>44194</v>
      </c>
      <c r="K197" s="2">
        <f t="shared" si="98"/>
        <v>127</v>
      </c>
      <c r="L197" s="17">
        <f t="shared" si="99"/>
        <v>127</v>
      </c>
      <c r="M197" s="12">
        <f t="shared" si="90"/>
        <v>1.0298011030000001</v>
      </c>
      <c r="N197" s="12">
        <f t="shared" ca="1" si="91"/>
        <v>1.043360093</v>
      </c>
      <c r="O197" s="17">
        <f t="shared" si="100"/>
        <v>0</v>
      </c>
      <c r="P197" s="14">
        <f t="shared" ca="1" si="112"/>
        <v>43.360092999999999</v>
      </c>
      <c r="Q197" s="14">
        <f t="shared" si="113"/>
        <v>0</v>
      </c>
      <c r="R197" s="14">
        <f t="shared" si="107"/>
        <v>0</v>
      </c>
      <c r="S197" s="20">
        <f t="shared" si="92"/>
        <v>0</v>
      </c>
      <c r="T197" s="14">
        <f t="shared" si="93"/>
        <v>0</v>
      </c>
      <c r="U197" s="4" t="str">
        <f t="shared" si="101"/>
        <v>J=</v>
      </c>
      <c r="V197" s="29">
        <f t="shared" si="102"/>
        <v>44803</v>
      </c>
      <c r="W197" s="21"/>
      <c r="X197" s="21"/>
      <c r="Y197" s="103">
        <f>[2]Plan1!$A267</f>
        <v>44977</v>
      </c>
      <c r="Z197" s="103" t="str">
        <f>[2]Plan1!$C267</f>
        <v>Carnaval</v>
      </c>
      <c r="AA197" s="94"/>
      <c r="AB197" s="1"/>
      <c r="AD197" s="93">
        <f t="shared" si="110"/>
        <v>45320</v>
      </c>
      <c r="AE197" s="93">
        <v>45321</v>
      </c>
      <c r="AF197" s="93">
        <f t="shared" si="111"/>
        <v>45321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5">
        <f t="shared" si="94"/>
        <v>44380</v>
      </c>
      <c r="B198" s="15">
        <f t="shared" ca="1" si="103"/>
        <v>1043.769773</v>
      </c>
      <c r="C198" s="14">
        <f t="shared" si="95"/>
        <v>1000</v>
      </c>
      <c r="D198" s="13">
        <f ca="1">IF(A198&lt;$B$1,VLOOKUP(A198,[1]DI!$A$4:$B$15000,2,FALSE),0)</f>
        <v>0</v>
      </c>
      <c r="E198" s="14">
        <f t="shared" ca="1" si="104"/>
        <v>1</v>
      </c>
      <c r="F198" s="14">
        <f ca="1">(TRUNC(PRODUCT($E$12:$E197),16))</f>
        <v>1.0133301042557199</v>
      </c>
      <c r="G198" s="14">
        <f t="shared" si="105"/>
        <v>1</v>
      </c>
      <c r="H198" s="14">
        <f t="shared" ca="1" si="106"/>
        <v>1.0133300999999999</v>
      </c>
      <c r="I198" s="13">
        <f t="shared" si="96"/>
        <v>0.06</v>
      </c>
      <c r="J198" s="29">
        <f t="shared" si="97"/>
        <v>44194</v>
      </c>
      <c r="K198" s="2">
        <f t="shared" si="98"/>
        <v>127</v>
      </c>
      <c r="L198" s="17">
        <f t="shared" si="99"/>
        <v>128</v>
      </c>
      <c r="M198" s="12">
        <f t="shared" si="90"/>
        <v>1.0300392469999999</v>
      </c>
      <c r="N198" s="12">
        <f t="shared" ca="1" si="91"/>
        <v>1.043769773</v>
      </c>
      <c r="O198" s="17">
        <f t="shared" si="100"/>
        <v>0</v>
      </c>
      <c r="P198" s="14">
        <f t="shared" ca="1" si="112"/>
        <v>43.769773000000001</v>
      </c>
      <c r="Q198" s="14">
        <f t="shared" si="113"/>
        <v>0</v>
      </c>
      <c r="R198" s="14">
        <f t="shared" si="107"/>
        <v>0</v>
      </c>
      <c r="S198" s="20">
        <f t="shared" si="92"/>
        <v>0</v>
      </c>
      <c r="T198" s="14">
        <f t="shared" si="93"/>
        <v>0</v>
      </c>
      <c r="U198" s="4" t="str">
        <f t="shared" si="101"/>
        <v>J=</v>
      </c>
      <c r="V198" s="29">
        <f t="shared" si="102"/>
        <v>44803</v>
      </c>
      <c r="W198" s="3"/>
      <c r="X198" s="3"/>
      <c r="Y198" s="103">
        <f>[2]Plan1!$A268</f>
        <v>44978</v>
      </c>
      <c r="Z198" s="103" t="str">
        <f>[2]Plan1!$C268</f>
        <v>Carnaval</v>
      </c>
      <c r="AA198" s="94"/>
      <c r="AB198" s="1"/>
      <c r="AD198" s="93">
        <f t="shared" si="110"/>
        <v>45350</v>
      </c>
      <c r="AE198" s="93">
        <v>45351</v>
      </c>
      <c r="AF198" s="93">
        <f t="shared" si="111"/>
        <v>45351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5">
        <f t="shared" si="94"/>
        <v>44381</v>
      </c>
      <c r="B199" s="15">
        <f t="shared" ca="1" si="103"/>
        <v>1043.769773</v>
      </c>
      <c r="C199" s="14">
        <f t="shared" si="95"/>
        <v>1000</v>
      </c>
      <c r="D199" s="13">
        <f ca="1">IF(A199&lt;$B$1,VLOOKUP(A199,[1]DI!$A$4:$B$15000,2,FALSE),0)</f>
        <v>0</v>
      </c>
      <c r="E199" s="14">
        <f t="shared" ca="1" si="104"/>
        <v>1</v>
      </c>
      <c r="F199" s="14">
        <f ca="1">(TRUNC(PRODUCT($E$12:$E198),16))</f>
        <v>1.0133301042557199</v>
      </c>
      <c r="G199" s="14">
        <f t="shared" si="105"/>
        <v>1</v>
      </c>
      <c r="H199" s="14">
        <f t="shared" ca="1" si="106"/>
        <v>1.0133300999999999</v>
      </c>
      <c r="I199" s="13">
        <f t="shared" si="96"/>
        <v>0.06</v>
      </c>
      <c r="J199" s="29">
        <f t="shared" si="97"/>
        <v>44194</v>
      </c>
      <c r="K199" s="2">
        <f t="shared" si="98"/>
        <v>127</v>
      </c>
      <c r="L199" s="17">
        <f t="shared" si="99"/>
        <v>128</v>
      </c>
      <c r="M199" s="12">
        <f t="shared" si="90"/>
        <v>1.0300392469999999</v>
      </c>
      <c r="N199" s="12">
        <f t="shared" ca="1" si="91"/>
        <v>1.043769773</v>
      </c>
      <c r="O199" s="17">
        <f t="shared" si="100"/>
        <v>0</v>
      </c>
      <c r="P199" s="14">
        <f t="shared" ca="1" si="112"/>
        <v>43.769773000000001</v>
      </c>
      <c r="Q199" s="14">
        <f t="shared" si="113"/>
        <v>0</v>
      </c>
      <c r="R199" s="14">
        <f t="shared" si="107"/>
        <v>0</v>
      </c>
      <c r="S199" s="20">
        <f t="shared" si="92"/>
        <v>0</v>
      </c>
      <c r="T199" s="14">
        <f t="shared" si="93"/>
        <v>0</v>
      </c>
      <c r="U199" s="4" t="str">
        <f t="shared" si="101"/>
        <v>J=</v>
      </c>
      <c r="V199" s="29">
        <f t="shared" si="102"/>
        <v>44803</v>
      </c>
      <c r="W199" s="3"/>
      <c r="X199" s="3"/>
      <c r="Y199" s="103">
        <f>[2]Plan1!$A269</f>
        <v>45023</v>
      </c>
      <c r="Z199" s="103" t="str">
        <f>[2]Plan1!$C269</f>
        <v>Paixão de Cristo</v>
      </c>
      <c r="AA199" s="94"/>
      <c r="AB199" s="1"/>
      <c r="AD199" s="93">
        <f t="shared" si="110"/>
        <v>45379</v>
      </c>
      <c r="AE199" s="93">
        <v>45381</v>
      </c>
      <c r="AF199" s="93">
        <f t="shared" si="111"/>
        <v>45383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5">
        <f t="shared" si="94"/>
        <v>44382</v>
      </c>
      <c r="B200" s="15">
        <f t="shared" ca="1" si="103"/>
        <v>1043.769773</v>
      </c>
      <c r="C200" s="14">
        <f t="shared" si="95"/>
        <v>1000</v>
      </c>
      <c r="D200" s="13">
        <f ca="1">IF(A200&lt;$B$1,VLOOKUP(A200,[1]DI!$A$4:$B$15000,2,FALSE),0)</f>
        <v>4.1500000000000002E-2</v>
      </c>
      <c r="E200" s="14">
        <f t="shared" ca="1" si="104"/>
        <v>1.00016137</v>
      </c>
      <c r="F200" s="14">
        <f ca="1">(TRUNC(PRODUCT($E$12:$E199),16))</f>
        <v>1.0133301042557199</v>
      </c>
      <c r="G200" s="14">
        <f t="shared" si="105"/>
        <v>1</v>
      </c>
      <c r="H200" s="14">
        <f t="shared" ca="1" si="106"/>
        <v>1.0133300999999999</v>
      </c>
      <c r="I200" s="13">
        <f t="shared" si="96"/>
        <v>0.06</v>
      </c>
      <c r="J200" s="29">
        <f t="shared" si="97"/>
        <v>44194</v>
      </c>
      <c r="K200" s="2">
        <f t="shared" si="98"/>
        <v>128</v>
      </c>
      <c r="L200" s="17">
        <f t="shared" si="99"/>
        <v>128</v>
      </c>
      <c r="M200" s="12">
        <f t="shared" si="90"/>
        <v>1.0300392469999999</v>
      </c>
      <c r="N200" s="12">
        <f t="shared" ca="1" si="91"/>
        <v>1.043769773</v>
      </c>
      <c r="O200" s="17">
        <f t="shared" si="100"/>
        <v>0</v>
      </c>
      <c r="P200" s="14">
        <f t="shared" ca="1" si="112"/>
        <v>43.769773000000001</v>
      </c>
      <c r="Q200" s="14">
        <f t="shared" si="113"/>
        <v>0</v>
      </c>
      <c r="R200" s="14">
        <f t="shared" si="107"/>
        <v>0</v>
      </c>
      <c r="S200" s="20">
        <f t="shared" si="92"/>
        <v>0</v>
      </c>
      <c r="T200" s="14">
        <f t="shared" si="93"/>
        <v>0</v>
      </c>
      <c r="U200" s="4" t="str">
        <f t="shared" si="101"/>
        <v>J=</v>
      </c>
      <c r="V200" s="29">
        <f t="shared" si="102"/>
        <v>44803</v>
      </c>
      <c r="W200" s="3"/>
      <c r="X200" s="3"/>
      <c r="Y200" s="103">
        <f>[2]Plan1!$A270</f>
        <v>45037</v>
      </c>
      <c r="Z200" s="103" t="str">
        <f>[2]Plan1!$C270</f>
        <v>Tiradentes</v>
      </c>
      <c r="AA200" s="94"/>
      <c r="AB200" s="1"/>
      <c r="AD200" s="93">
        <f t="shared" si="110"/>
        <v>45411</v>
      </c>
      <c r="AE200" s="93">
        <v>45412</v>
      </c>
      <c r="AF200" s="93">
        <f t="shared" si="111"/>
        <v>45412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5">
        <f t="shared" si="94"/>
        <v>44383</v>
      </c>
      <c r="B201" s="15">
        <f t="shared" ca="1" si="103"/>
        <v>1044.17962999</v>
      </c>
      <c r="C201" s="14">
        <f t="shared" si="95"/>
        <v>1000</v>
      </c>
      <c r="D201" s="13">
        <f ca="1">IF(A201&lt;$B$1,VLOOKUP(A201,[1]DI!$A$4:$B$15000,2,FALSE),0)</f>
        <v>4.1500000000000002E-2</v>
      </c>
      <c r="E201" s="14">
        <f t="shared" ca="1" si="104"/>
        <v>1.00016137</v>
      </c>
      <c r="F201" s="14">
        <f ca="1">(TRUNC(PRODUCT($E$12:$E200),16))</f>
        <v>1.01349362533465</v>
      </c>
      <c r="G201" s="14">
        <f t="shared" si="105"/>
        <v>1</v>
      </c>
      <c r="H201" s="14">
        <f t="shared" ca="1" si="106"/>
        <v>1.0134936299999999</v>
      </c>
      <c r="I201" s="13">
        <f t="shared" si="96"/>
        <v>0.06</v>
      </c>
      <c r="J201" s="29">
        <f t="shared" si="97"/>
        <v>44194</v>
      </c>
      <c r="K201" s="2">
        <f t="shared" si="98"/>
        <v>129</v>
      </c>
      <c r="L201" s="17">
        <f t="shared" si="99"/>
        <v>129</v>
      </c>
      <c r="M201" s="12">
        <f t="shared" si="90"/>
        <v>1.030277447</v>
      </c>
      <c r="N201" s="12">
        <f t="shared" ca="1" si="91"/>
        <v>1.0441796299999999</v>
      </c>
      <c r="O201" s="17">
        <f t="shared" si="100"/>
        <v>0</v>
      </c>
      <c r="P201" s="14">
        <f t="shared" ca="1" si="112"/>
        <v>44.179629990000002</v>
      </c>
      <c r="Q201" s="14">
        <f t="shared" si="113"/>
        <v>0</v>
      </c>
      <c r="R201" s="14">
        <f t="shared" si="107"/>
        <v>0</v>
      </c>
      <c r="S201" s="20">
        <f t="shared" si="92"/>
        <v>0</v>
      </c>
      <c r="T201" s="14">
        <f t="shared" si="93"/>
        <v>0</v>
      </c>
      <c r="U201" s="4" t="str">
        <f t="shared" si="101"/>
        <v>J=</v>
      </c>
      <c r="V201" s="29">
        <f t="shared" si="102"/>
        <v>44803</v>
      </c>
      <c r="W201" s="3"/>
      <c r="X201" s="3"/>
      <c r="Y201" s="103">
        <f>[2]Plan1!$A271</f>
        <v>45047</v>
      </c>
      <c r="Z201" s="103" t="str">
        <f>[2]Plan1!$C271</f>
        <v>Dia do Trabalho</v>
      </c>
      <c r="AA201" s="94"/>
      <c r="AB201" s="1"/>
      <c r="AD201" s="93">
        <f t="shared" si="110"/>
        <v>45441</v>
      </c>
      <c r="AE201" s="93">
        <v>45442</v>
      </c>
      <c r="AF201" s="93">
        <f t="shared" si="111"/>
        <v>45443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5">
        <f t="shared" si="94"/>
        <v>44384</v>
      </c>
      <c r="B202" s="15">
        <f t="shared" ca="1" si="103"/>
        <v>1044.5896290000001</v>
      </c>
      <c r="C202" s="14">
        <f t="shared" si="95"/>
        <v>1000</v>
      </c>
      <c r="D202" s="13">
        <f ca="1">IF(A202&lt;$B$1,VLOOKUP(A202,[1]DI!$A$4:$B$15000,2,FALSE),0)</f>
        <v>4.1500000000000002E-2</v>
      </c>
      <c r="E202" s="14">
        <f t="shared" ca="1" si="104"/>
        <v>1.00016137</v>
      </c>
      <c r="F202" s="14">
        <f ca="1">(TRUNC(PRODUCT($E$12:$E201),16))</f>
        <v>1.01365717280097</v>
      </c>
      <c r="G202" s="14">
        <f t="shared" si="105"/>
        <v>1</v>
      </c>
      <c r="H202" s="14">
        <f t="shared" ca="1" si="106"/>
        <v>1.0136571700000001</v>
      </c>
      <c r="I202" s="13">
        <f t="shared" si="96"/>
        <v>0.06</v>
      </c>
      <c r="J202" s="29">
        <f t="shared" si="97"/>
        <v>44194</v>
      </c>
      <c r="K202" s="2">
        <f t="shared" si="98"/>
        <v>130</v>
      </c>
      <c r="L202" s="17">
        <f t="shared" si="99"/>
        <v>130</v>
      </c>
      <c r="M202" s="12">
        <f t="shared" si="90"/>
        <v>1.0305157009999999</v>
      </c>
      <c r="N202" s="12">
        <f t="shared" ca="1" si="91"/>
        <v>1.0445896290000001</v>
      </c>
      <c r="O202" s="17">
        <f t="shared" si="100"/>
        <v>0</v>
      </c>
      <c r="P202" s="14">
        <f t="shared" ca="1" si="112"/>
        <v>44.589629000000002</v>
      </c>
      <c r="Q202" s="14">
        <f t="shared" si="113"/>
        <v>0</v>
      </c>
      <c r="R202" s="14">
        <f t="shared" si="107"/>
        <v>0</v>
      </c>
      <c r="S202" s="20">
        <f t="shared" si="92"/>
        <v>0</v>
      </c>
      <c r="T202" s="14">
        <f t="shared" si="93"/>
        <v>0</v>
      </c>
      <c r="U202" s="4" t="str">
        <f t="shared" si="101"/>
        <v>J=</v>
      </c>
      <c r="V202" s="29">
        <f t="shared" si="102"/>
        <v>44803</v>
      </c>
      <c r="W202" s="3"/>
      <c r="X202" s="3"/>
      <c r="Y202" s="103">
        <f>[2]Plan1!$A272</f>
        <v>45085</v>
      </c>
      <c r="Z202" s="103" t="str">
        <f>[2]Plan1!$C272</f>
        <v>Corpus Christi</v>
      </c>
      <c r="AA202" s="94"/>
      <c r="AB202" s="1"/>
      <c r="AD202" s="93">
        <f t="shared" si="110"/>
        <v>45471</v>
      </c>
      <c r="AE202" s="93">
        <v>45473</v>
      </c>
      <c r="AF202" s="93">
        <f t="shared" si="111"/>
        <v>45474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5">
        <f t="shared" si="94"/>
        <v>44385</v>
      </c>
      <c r="B203" s="15">
        <f t="shared" ca="1" si="103"/>
        <v>1044.9998029999999</v>
      </c>
      <c r="C203" s="14">
        <f t="shared" si="95"/>
        <v>1000</v>
      </c>
      <c r="D203" s="13">
        <f ca="1">IF(A203&lt;$B$1,VLOOKUP(A203,[1]DI!$A$4:$B$15000,2,FALSE),0)</f>
        <v>4.1500000000000002E-2</v>
      </c>
      <c r="E203" s="14">
        <f t="shared" ca="1" si="104"/>
        <v>1.00016137</v>
      </c>
      <c r="F203" s="14">
        <f ca="1">(TRUNC(PRODUCT($E$12:$E202),16))</f>
        <v>1.01382074665894</v>
      </c>
      <c r="G203" s="14">
        <f t="shared" si="105"/>
        <v>1</v>
      </c>
      <c r="H203" s="14">
        <f t="shared" ca="1" si="106"/>
        <v>1.01382075</v>
      </c>
      <c r="I203" s="13">
        <f t="shared" si="96"/>
        <v>0.06</v>
      </c>
      <c r="J203" s="29">
        <f t="shared" si="97"/>
        <v>44194</v>
      </c>
      <c r="K203" s="2">
        <f t="shared" si="98"/>
        <v>131</v>
      </c>
      <c r="L203" s="17">
        <f t="shared" si="99"/>
        <v>131</v>
      </c>
      <c r="M203" s="12">
        <f t="shared" si="90"/>
        <v>1.0307540100000001</v>
      </c>
      <c r="N203" s="12">
        <f t="shared" ca="1" si="91"/>
        <v>1.0449998030000001</v>
      </c>
      <c r="O203" s="17">
        <f t="shared" si="100"/>
        <v>0</v>
      </c>
      <c r="P203" s="14">
        <f t="shared" ca="1" si="112"/>
        <v>44.999803</v>
      </c>
      <c r="Q203" s="14">
        <f t="shared" si="113"/>
        <v>0</v>
      </c>
      <c r="R203" s="14">
        <f t="shared" si="107"/>
        <v>0</v>
      </c>
      <c r="S203" s="20">
        <f t="shared" si="92"/>
        <v>0</v>
      </c>
      <c r="T203" s="14">
        <f t="shared" si="93"/>
        <v>0</v>
      </c>
      <c r="U203" s="4" t="str">
        <f t="shared" si="101"/>
        <v>J=</v>
      </c>
      <c r="V203" s="29">
        <f t="shared" si="102"/>
        <v>44803</v>
      </c>
      <c r="W203" s="3"/>
      <c r="X203" s="3"/>
      <c r="Y203" s="103">
        <f>[2]Plan1!$A273</f>
        <v>45176</v>
      </c>
      <c r="Z203" s="103" t="str">
        <f>[2]Plan1!$C273</f>
        <v>Independência do Brasil</v>
      </c>
      <c r="AA203" s="94"/>
      <c r="AB203" s="1"/>
      <c r="AD203" s="93">
        <f t="shared" si="110"/>
        <v>45502</v>
      </c>
      <c r="AE203" s="93">
        <v>45503</v>
      </c>
      <c r="AF203" s="93">
        <f t="shared" si="111"/>
        <v>45503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5">
        <f t="shared" si="94"/>
        <v>44386</v>
      </c>
      <c r="B204" s="15">
        <f t="shared" ca="1" si="103"/>
        <v>1045.4101330000001</v>
      </c>
      <c r="C204" s="14">
        <f t="shared" si="95"/>
        <v>1000</v>
      </c>
      <c r="D204" s="13">
        <f ca="1">IF(A204&lt;$B$1,VLOOKUP(A204,[1]DI!$A$4:$B$15000,2,FALSE),0)</f>
        <v>4.1500000000000002E-2</v>
      </c>
      <c r="E204" s="14">
        <f t="shared" ca="1" si="104"/>
        <v>1.00016137</v>
      </c>
      <c r="F204" s="14">
        <f ca="1">(TRUNC(PRODUCT($E$12:$E203),16))</f>
        <v>1.01398434691283</v>
      </c>
      <c r="G204" s="14">
        <f t="shared" si="105"/>
        <v>1</v>
      </c>
      <c r="H204" s="14">
        <f t="shared" ca="1" si="106"/>
        <v>1.0139843500000001</v>
      </c>
      <c r="I204" s="13">
        <f t="shared" si="96"/>
        <v>0.06</v>
      </c>
      <c r="J204" s="29">
        <f t="shared" si="97"/>
        <v>44194</v>
      </c>
      <c r="K204" s="2">
        <f t="shared" si="98"/>
        <v>132</v>
      </c>
      <c r="L204" s="17">
        <f t="shared" si="99"/>
        <v>132</v>
      </c>
      <c r="M204" s="12">
        <f t="shared" ref="M204:M267" si="114">ROUND((I204+1)^(L204/252),9)</f>
        <v>1.0309923750000001</v>
      </c>
      <c r="N204" s="12">
        <f t="shared" ref="N204:N267" ca="1" si="115">ROUND(H204*M204,9)</f>
        <v>1.0454101330000001</v>
      </c>
      <c r="O204" s="17">
        <f t="shared" si="100"/>
        <v>0</v>
      </c>
      <c r="P204" s="14">
        <f t="shared" ca="1" si="112"/>
        <v>45.410133000000002</v>
      </c>
      <c r="Q204" s="14">
        <f t="shared" si="113"/>
        <v>0</v>
      </c>
      <c r="R204" s="14">
        <f t="shared" si="107"/>
        <v>0</v>
      </c>
      <c r="S204" s="20">
        <f t="shared" ref="S204:S267" si="116">IF($O204&gt;0,VLOOKUP($O204,$Y$12:$AE$150,7),0)</f>
        <v>0</v>
      </c>
      <c r="T204" s="14">
        <f t="shared" ref="T204:T267" si="117">IF(S204&gt;0,TRUNC(S204*C204,8),0)</f>
        <v>0</v>
      </c>
      <c r="U204" s="4" t="str">
        <f t="shared" si="101"/>
        <v>J=</v>
      </c>
      <c r="V204" s="29">
        <f t="shared" si="102"/>
        <v>44803</v>
      </c>
      <c r="W204" s="3"/>
      <c r="X204" s="3"/>
      <c r="Y204" s="103">
        <f>[2]Plan1!$A274</f>
        <v>45211</v>
      </c>
      <c r="Z204" s="103" t="str">
        <f>[2]Plan1!$C274</f>
        <v>Nossa Sr.a Aparecida - Padroeira do Brasil</v>
      </c>
      <c r="AA204" s="94"/>
      <c r="AB204" s="1"/>
      <c r="AD204" s="93">
        <f t="shared" si="110"/>
        <v>45533</v>
      </c>
      <c r="AE204" s="93">
        <v>45534</v>
      </c>
      <c r="AF204" s="93">
        <f t="shared" si="111"/>
        <v>45534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5">
        <f t="shared" ref="A205:A268" si="118">(A204+1)</f>
        <v>44387</v>
      </c>
      <c r="B205" s="15">
        <f t="shared" ca="1" si="103"/>
        <v>1045.820616</v>
      </c>
      <c r="C205" s="14">
        <f t="shared" ref="C205:C268" si="119">(C204-T204)</f>
        <v>1000</v>
      </c>
      <c r="D205" s="13">
        <f ca="1">IF(A205&lt;$B$1,VLOOKUP(A205,[1]DI!$A$4:$B$15000,2,FALSE),0)</f>
        <v>0</v>
      </c>
      <c r="E205" s="14">
        <f t="shared" ca="1" si="104"/>
        <v>1</v>
      </c>
      <c r="F205" s="14">
        <f ca="1">(TRUNC(PRODUCT($E$12:$E204),16))</f>
        <v>1.0141479735668899</v>
      </c>
      <c r="G205" s="14">
        <f t="shared" si="105"/>
        <v>1</v>
      </c>
      <c r="H205" s="14">
        <f t="shared" ca="1" si="106"/>
        <v>1.01414797</v>
      </c>
      <c r="I205" s="13">
        <f t="shared" ref="I205:I268" si="120">I204</f>
        <v>0.06</v>
      </c>
      <c r="J205" s="29">
        <f t="shared" ref="J205:J268" si="121">IF(O204&gt;0,VLOOKUP(O204,Y$12:AI$150,2),J204)</f>
        <v>44194</v>
      </c>
      <c r="K205" s="2">
        <f t="shared" ref="K205:K268" si="122">IF(A205&gt;J205,IF(NETWORKDAYS(J205,A205,$Y$160:$Y$544)-1=0,1,NETWORKDAYS(J205,A205,$Y$160:$Y$544)-1),0)</f>
        <v>132</v>
      </c>
      <c r="L205" s="17">
        <f t="shared" ref="L205:L268" si="123">IF(AND(K205=1,K204=1),1,IF(K205&gt;0,IF(K205=K204,K205+1,K205),0))</f>
        <v>133</v>
      </c>
      <c r="M205" s="12">
        <f t="shared" si="114"/>
        <v>1.0312307940000001</v>
      </c>
      <c r="N205" s="12">
        <f t="shared" ca="1" si="115"/>
        <v>1.0458206160000001</v>
      </c>
      <c r="O205" s="17">
        <f t="shared" ref="O205:O268" si="124">IF(VLOOKUP(A205,Z$12:AG$150,8)=VLOOKUP(A204,Z$12:AG$150,8),0,VLOOKUP(A205,Z$12:AG$150,8))</f>
        <v>0</v>
      </c>
      <c r="P205" s="14">
        <f t="shared" ca="1" si="112"/>
        <v>45.820616000000001</v>
      </c>
      <c r="Q205" s="14">
        <f t="shared" si="113"/>
        <v>0</v>
      </c>
      <c r="R205" s="14">
        <f t="shared" si="107"/>
        <v>0</v>
      </c>
      <c r="S205" s="20">
        <f t="shared" si="116"/>
        <v>0</v>
      </c>
      <c r="T205" s="14">
        <f t="shared" si="117"/>
        <v>0</v>
      </c>
      <c r="U205" s="4" t="str">
        <f t="shared" ref="U205:U268" si="125">IF(O204&gt;0,VLOOKUP(O204,Y$12:AI$150,10),U204)</f>
        <v>J=</v>
      </c>
      <c r="V205" s="29">
        <f t="shared" ref="V205:V268" si="126">IF(O204&gt;0,VLOOKUP(O204,Y$12:AI$150,11),V204)</f>
        <v>44803</v>
      </c>
      <c r="W205" s="3"/>
      <c r="X205" s="3"/>
      <c r="Y205" s="103">
        <f>[2]Plan1!$A275</f>
        <v>45232</v>
      </c>
      <c r="Z205" s="103" t="str">
        <f>[2]Plan1!$C275</f>
        <v>Finados</v>
      </c>
      <c r="AA205" s="94"/>
      <c r="AB205" s="1"/>
      <c r="AD205" s="93">
        <f t="shared" si="110"/>
        <v>45562</v>
      </c>
      <c r="AE205" s="93">
        <v>45565</v>
      </c>
      <c r="AF205" s="93">
        <f t="shared" si="111"/>
        <v>45565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5">
        <f t="shared" si="118"/>
        <v>44388</v>
      </c>
      <c r="B206" s="15">
        <f t="shared" ref="B206:B269" ca="1" si="127">IF(A206&lt;=TODAY(),C206+P206,IF(AND(A206&gt;TODAY(),A206&lt;=$B$1),IF(VLOOKUP(TODAY(),$A$10:$D$5000,4,FALSE)=0,"n.d",C206+P206),"n.d"))</f>
        <v>1045.820616</v>
      </c>
      <c r="C206" s="14">
        <f t="shared" si="119"/>
        <v>1000</v>
      </c>
      <c r="D206" s="13">
        <f ca="1">IF(A206&lt;$B$1,VLOOKUP(A206,[1]DI!$A$4:$B$15000,2,FALSE),0)</f>
        <v>0</v>
      </c>
      <c r="E206" s="14">
        <f t="shared" ref="E206:E269" ca="1" si="128">ROUND(((1+D206)^(1/252)),8)</f>
        <v>1</v>
      </c>
      <c r="F206" s="14">
        <f ca="1">(TRUNC(PRODUCT($E$12:$E205),16))</f>
        <v>1.0141479735668899</v>
      </c>
      <c r="G206" s="14">
        <f t="shared" ref="G206:G269" si="129">IF(O205&gt;0,F205,G205)</f>
        <v>1</v>
      </c>
      <c r="H206" s="14">
        <f t="shared" ref="H206:H269" ca="1" si="130">ROUND(F206/G206,8)</f>
        <v>1.01414797</v>
      </c>
      <c r="I206" s="13">
        <f t="shared" si="120"/>
        <v>0.06</v>
      </c>
      <c r="J206" s="29">
        <f t="shared" si="121"/>
        <v>44194</v>
      </c>
      <c r="K206" s="2">
        <f t="shared" si="122"/>
        <v>132</v>
      </c>
      <c r="L206" s="17">
        <f t="shared" si="123"/>
        <v>133</v>
      </c>
      <c r="M206" s="12">
        <f t="shared" si="114"/>
        <v>1.0312307940000001</v>
      </c>
      <c r="N206" s="12">
        <f t="shared" ca="1" si="115"/>
        <v>1.0458206160000001</v>
      </c>
      <c r="O206" s="17">
        <f t="shared" si="124"/>
        <v>0</v>
      </c>
      <c r="P206" s="14">
        <f t="shared" ca="1" si="112"/>
        <v>45.820616000000001</v>
      </c>
      <c r="Q206" s="14">
        <f t="shared" si="113"/>
        <v>0</v>
      </c>
      <c r="R206" s="14">
        <f t="shared" si="107"/>
        <v>0</v>
      </c>
      <c r="S206" s="20">
        <f t="shared" si="116"/>
        <v>0</v>
      </c>
      <c r="T206" s="14">
        <f t="shared" si="117"/>
        <v>0</v>
      </c>
      <c r="U206" s="4" t="str">
        <f t="shared" si="125"/>
        <v>J=</v>
      </c>
      <c r="V206" s="29">
        <f t="shared" si="126"/>
        <v>44803</v>
      </c>
      <c r="W206" s="3"/>
      <c r="X206" s="3"/>
      <c r="Y206" s="103">
        <f>[2]Plan1!$A276</f>
        <v>45245</v>
      </c>
      <c r="Z206" s="103" t="str">
        <f>[2]Plan1!$C276</f>
        <v>Proclamação da República</v>
      </c>
      <c r="AA206" s="94"/>
      <c r="AB206" s="1"/>
      <c r="AD206" s="93">
        <f t="shared" si="110"/>
        <v>45594</v>
      </c>
      <c r="AE206" s="93">
        <v>45595</v>
      </c>
      <c r="AF206" s="93">
        <f t="shared" si="111"/>
        <v>45595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5">
        <f t="shared" si="118"/>
        <v>44389</v>
      </c>
      <c r="B207" s="15">
        <f t="shared" ca="1" si="127"/>
        <v>1045.820616</v>
      </c>
      <c r="C207" s="14">
        <f t="shared" si="119"/>
        <v>1000</v>
      </c>
      <c r="D207" s="13">
        <f ca="1">IF(A207&lt;$B$1,VLOOKUP(A207,[1]DI!$A$4:$B$15000,2,FALSE),0)</f>
        <v>4.1500000000000002E-2</v>
      </c>
      <c r="E207" s="14">
        <f t="shared" ca="1" si="128"/>
        <v>1.00016137</v>
      </c>
      <c r="F207" s="14">
        <f ca="1">(TRUNC(PRODUCT($E$12:$E206),16))</f>
        <v>1.0141479735668899</v>
      </c>
      <c r="G207" s="14">
        <f t="shared" si="129"/>
        <v>1</v>
      </c>
      <c r="H207" s="14">
        <f t="shared" ca="1" si="130"/>
        <v>1.01414797</v>
      </c>
      <c r="I207" s="13">
        <f t="shared" si="120"/>
        <v>0.06</v>
      </c>
      <c r="J207" s="29">
        <f t="shared" si="121"/>
        <v>44194</v>
      </c>
      <c r="K207" s="2">
        <f t="shared" si="122"/>
        <v>133</v>
      </c>
      <c r="L207" s="17">
        <f t="shared" si="123"/>
        <v>133</v>
      </c>
      <c r="M207" s="12">
        <f t="shared" si="114"/>
        <v>1.0312307940000001</v>
      </c>
      <c r="N207" s="12">
        <f t="shared" ca="1" si="115"/>
        <v>1.0458206160000001</v>
      </c>
      <c r="O207" s="17">
        <f t="shared" si="124"/>
        <v>0</v>
      </c>
      <c r="P207" s="14">
        <f t="shared" ca="1" si="112"/>
        <v>45.820616000000001</v>
      </c>
      <c r="Q207" s="14">
        <f t="shared" si="113"/>
        <v>0</v>
      </c>
      <c r="R207" s="14">
        <f t="shared" si="107"/>
        <v>0</v>
      </c>
      <c r="S207" s="20">
        <f t="shared" si="116"/>
        <v>0</v>
      </c>
      <c r="T207" s="14">
        <f t="shared" si="117"/>
        <v>0</v>
      </c>
      <c r="U207" s="4" t="str">
        <f t="shared" si="125"/>
        <v>J=</v>
      </c>
      <c r="V207" s="29">
        <f t="shared" si="126"/>
        <v>44803</v>
      </c>
      <c r="W207" s="3"/>
      <c r="X207" s="3"/>
      <c r="Y207" s="103">
        <f>[2]Plan1!$A277</f>
        <v>45285</v>
      </c>
      <c r="Z207" s="103" t="str">
        <f>[2]Plan1!$C277</f>
        <v>Natal</v>
      </c>
      <c r="AA207" s="94"/>
      <c r="AB207" s="1"/>
      <c r="AD207" s="93">
        <f t="shared" si="110"/>
        <v>45625</v>
      </c>
      <c r="AE207" s="93">
        <v>45626</v>
      </c>
      <c r="AF207" s="93">
        <f t="shared" si="111"/>
        <v>45628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5">
        <f t="shared" si="118"/>
        <v>44390</v>
      </c>
      <c r="B208" s="15">
        <f t="shared" ca="1" si="127"/>
        <v>1046.231276</v>
      </c>
      <c r="C208" s="14">
        <f t="shared" si="119"/>
        <v>1000</v>
      </c>
      <c r="D208" s="13">
        <f ca="1">IF(A208&lt;$B$1,VLOOKUP(A208,[1]DI!$A$4:$B$15000,2,FALSE),0)</f>
        <v>4.1500000000000002E-2</v>
      </c>
      <c r="E208" s="14">
        <f t="shared" ca="1" si="128"/>
        <v>1.00016137</v>
      </c>
      <c r="F208" s="14">
        <f ca="1">(TRUNC(PRODUCT($E$12:$E207),16))</f>
        <v>1.01431162662539</v>
      </c>
      <c r="G208" s="14">
        <f t="shared" si="129"/>
        <v>1</v>
      </c>
      <c r="H208" s="14">
        <f t="shared" ca="1" si="130"/>
        <v>1.0143116299999999</v>
      </c>
      <c r="I208" s="13">
        <f t="shared" si="120"/>
        <v>0.06</v>
      </c>
      <c r="J208" s="29">
        <f t="shared" si="121"/>
        <v>44194</v>
      </c>
      <c r="K208" s="2">
        <f t="shared" si="122"/>
        <v>134</v>
      </c>
      <c r="L208" s="17">
        <f t="shared" si="123"/>
        <v>134</v>
      </c>
      <c r="M208" s="12">
        <f t="shared" si="114"/>
        <v>1.031469269</v>
      </c>
      <c r="N208" s="12">
        <f t="shared" ca="1" si="115"/>
        <v>1.0462312760000001</v>
      </c>
      <c r="O208" s="17">
        <f t="shared" si="124"/>
        <v>0</v>
      </c>
      <c r="P208" s="14">
        <f t="shared" ca="1" si="112"/>
        <v>46.231276000000001</v>
      </c>
      <c r="Q208" s="14">
        <f t="shared" si="113"/>
        <v>0</v>
      </c>
      <c r="R208" s="14">
        <f t="shared" si="107"/>
        <v>0</v>
      </c>
      <c r="S208" s="20">
        <f t="shared" si="116"/>
        <v>0</v>
      </c>
      <c r="T208" s="14">
        <f t="shared" si="117"/>
        <v>0</v>
      </c>
      <c r="U208" s="4" t="str">
        <f t="shared" si="125"/>
        <v>J=</v>
      </c>
      <c r="V208" s="29">
        <f t="shared" si="126"/>
        <v>44803</v>
      </c>
      <c r="W208" s="3"/>
      <c r="X208" s="3"/>
      <c r="Y208" s="103">
        <f>[2]Plan1!$A278</f>
        <v>45292</v>
      </c>
      <c r="Z208" s="103" t="str">
        <f>[2]Plan1!$C278</f>
        <v>Confraternização Universal</v>
      </c>
      <c r="AA208" s="94"/>
      <c r="AB208" s="1"/>
      <c r="AD208" s="93">
        <f t="shared" si="110"/>
        <v>45653</v>
      </c>
      <c r="AE208" s="93">
        <f>EDATE(AE207,1)</f>
        <v>45656</v>
      </c>
      <c r="AF208" s="93">
        <f t="shared" si="111"/>
        <v>45656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5">
        <f t="shared" si="118"/>
        <v>44391</v>
      </c>
      <c r="B209" s="15">
        <f t="shared" ca="1" si="127"/>
        <v>1046.6420889999999</v>
      </c>
      <c r="C209" s="14">
        <f t="shared" si="119"/>
        <v>1000</v>
      </c>
      <c r="D209" s="13">
        <f ca="1">IF(A209&lt;$B$1,VLOOKUP(A209,[1]DI!$A$4:$B$15000,2,FALSE),0)</f>
        <v>4.1500000000000002E-2</v>
      </c>
      <c r="E209" s="14">
        <f t="shared" ca="1" si="128"/>
        <v>1.00016137</v>
      </c>
      <c r="F209" s="14">
        <f ca="1">(TRUNC(PRODUCT($E$12:$E208),16))</f>
        <v>1.01447530609258</v>
      </c>
      <c r="G209" s="14">
        <f t="shared" si="129"/>
        <v>1</v>
      </c>
      <c r="H209" s="14">
        <f t="shared" ca="1" si="130"/>
        <v>1.0144753099999999</v>
      </c>
      <c r="I209" s="13">
        <f t="shared" si="120"/>
        <v>0.06</v>
      </c>
      <c r="J209" s="29">
        <f t="shared" si="121"/>
        <v>44194</v>
      </c>
      <c r="K209" s="2">
        <f t="shared" si="122"/>
        <v>135</v>
      </c>
      <c r="L209" s="17">
        <f t="shared" si="123"/>
        <v>135</v>
      </c>
      <c r="M209" s="12">
        <f t="shared" si="114"/>
        <v>1.0317077990000001</v>
      </c>
      <c r="N209" s="12">
        <f t="shared" ca="1" si="115"/>
        <v>1.0466420890000001</v>
      </c>
      <c r="O209" s="17">
        <f t="shared" si="124"/>
        <v>0</v>
      </c>
      <c r="P209" s="14">
        <f t="shared" ca="1" si="112"/>
        <v>46.642088999999999</v>
      </c>
      <c r="Q209" s="14">
        <f t="shared" si="113"/>
        <v>0</v>
      </c>
      <c r="R209" s="14">
        <f t="shared" si="107"/>
        <v>0</v>
      </c>
      <c r="S209" s="20">
        <f t="shared" si="116"/>
        <v>0</v>
      </c>
      <c r="T209" s="14">
        <f t="shared" si="117"/>
        <v>0</v>
      </c>
      <c r="U209" s="4" t="str">
        <f t="shared" si="125"/>
        <v>J=</v>
      </c>
      <c r="V209" s="29">
        <f t="shared" si="126"/>
        <v>44803</v>
      </c>
      <c r="W209" s="3"/>
      <c r="X209" s="3"/>
      <c r="Y209" s="103">
        <f>[2]Plan1!$A279</f>
        <v>45334</v>
      </c>
      <c r="Z209" s="103" t="str">
        <f>[2]Plan1!$C279</f>
        <v>Carnaval</v>
      </c>
      <c r="AA209" s="94"/>
      <c r="AB209" s="1"/>
      <c r="AD209" s="93">
        <f t="shared" si="110"/>
        <v>45686</v>
      </c>
      <c r="AE209" s="93">
        <f>EDATE(AE208,1)</f>
        <v>45687</v>
      </c>
      <c r="AF209" s="93">
        <f t="shared" si="111"/>
        <v>45687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5">
        <f t="shared" si="118"/>
        <v>44392</v>
      </c>
      <c r="B210" s="15">
        <f t="shared" ca="1" si="127"/>
        <v>1047.0530570000001</v>
      </c>
      <c r="C210" s="14">
        <f t="shared" si="119"/>
        <v>1000</v>
      </c>
      <c r="D210" s="13">
        <f ca="1">IF(A210&lt;$B$1,VLOOKUP(A210,[1]DI!$A$4:$B$15000,2,FALSE),0)</f>
        <v>4.1500000000000002E-2</v>
      </c>
      <c r="E210" s="14">
        <f t="shared" ca="1" si="128"/>
        <v>1.00016137</v>
      </c>
      <c r="F210" s="14">
        <f ca="1">(TRUNC(PRODUCT($E$12:$E209),16))</f>
        <v>1.01463901197272</v>
      </c>
      <c r="G210" s="14">
        <f t="shared" si="129"/>
        <v>1</v>
      </c>
      <c r="H210" s="14">
        <f t="shared" ca="1" si="130"/>
        <v>1.01463901</v>
      </c>
      <c r="I210" s="13">
        <f t="shared" si="120"/>
        <v>0.06</v>
      </c>
      <c r="J210" s="29">
        <f t="shared" si="121"/>
        <v>44194</v>
      </c>
      <c r="K210" s="2">
        <f t="shared" si="122"/>
        <v>136</v>
      </c>
      <c r="L210" s="17">
        <f t="shared" si="123"/>
        <v>136</v>
      </c>
      <c r="M210" s="12">
        <f t="shared" si="114"/>
        <v>1.031946384</v>
      </c>
      <c r="N210" s="12">
        <f t="shared" ca="1" si="115"/>
        <v>1.0470530570000001</v>
      </c>
      <c r="O210" s="17">
        <f t="shared" si="124"/>
        <v>0</v>
      </c>
      <c r="P210" s="14">
        <f t="shared" ca="1" si="112"/>
        <v>47.053057000000003</v>
      </c>
      <c r="Q210" s="14">
        <f t="shared" si="113"/>
        <v>0</v>
      </c>
      <c r="R210" s="14">
        <f t="shared" ref="R210:R273" si="131">IF(O210&gt;0,P210-Q210,R209)</f>
        <v>0</v>
      </c>
      <c r="S210" s="20">
        <f t="shared" si="116"/>
        <v>0</v>
      </c>
      <c r="T210" s="14">
        <f t="shared" si="117"/>
        <v>0</v>
      </c>
      <c r="U210" s="4" t="str">
        <f t="shared" si="125"/>
        <v>J=</v>
      </c>
      <c r="V210" s="29">
        <f t="shared" si="126"/>
        <v>44803</v>
      </c>
      <c r="W210" s="3"/>
      <c r="X210" s="3"/>
      <c r="Y210" s="103">
        <f>[2]Plan1!$A280</f>
        <v>45335</v>
      </c>
      <c r="Z210" s="103" t="str">
        <f>[2]Plan1!$C280</f>
        <v>Carnaval</v>
      </c>
      <c r="AA210" s="95"/>
      <c r="AB210" s="1"/>
      <c r="AD210" s="93">
        <f t="shared" si="110"/>
        <v>45715</v>
      </c>
      <c r="AE210" s="93">
        <f>EDATE(AE209,1)</f>
        <v>45716</v>
      </c>
      <c r="AF210" s="93">
        <f t="shared" si="111"/>
        <v>45716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5">
        <f t="shared" si="118"/>
        <v>44393</v>
      </c>
      <c r="B211" s="15">
        <f t="shared" ca="1" si="127"/>
        <v>1047.464191</v>
      </c>
      <c r="C211" s="14">
        <f t="shared" si="119"/>
        <v>1000</v>
      </c>
      <c r="D211" s="13">
        <f ca="1">IF(A211&lt;$B$1,VLOOKUP(A211,[1]DI!$A$4:$B$15000,2,FALSE),0)</f>
        <v>4.1500000000000002E-2</v>
      </c>
      <c r="E211" s="14">
        <f t="shared" ca="1" si="128"/>
        <v>1.00016137</v>
      </c>
      <c r="F211" s="14">
        <f ca="1">(TRUNC(PRODUCT($E$12:$E210),16))</f>
        <v>1.01480274427008</v>
      </c>
      <c r="G211" s="14">
        <f t="shared" si="129"/>
        <v>1</v>
      </c>
      <c r="H211" s="14">
        <f t="shared" ca="1" si="130"/>
        <v>1.0148027399999999</v>
      </c>
      <c r="I211" s="13">
        <f t="shared" si="120"/>
        <v>0.06</v>
      </c>
      <c r="J211" s="29">
        <f t="shared" si="121"/>
        <v>44194</v>
      </c>
      <c r="K211" s="2">
        <f t="shared" si="122"/>
        <v>137</v>
      </c>
      <c r="L211" s="17">
        <f t="shared" si="123"/>
        <v>137</v>
      </c>
      <c r="M211" s="12">
        <f t="shared" si="114"/>
        <v>1.0321850239999999</v>
      </c>
      <c r="N211" s="12">
        <f t="shared" ca="1" si="115"/>
        <v>1.047464191</v>
      </c>
      <c r="O211" s="17">
        <f t="shared" si="124"/>
        <v>0</v>
      </c>
      <c r="P211" s="14">
        <f t="shared" ca="1" si="112"/>
        <v>47.464191</v>
      </c>
      <c r="Q211" s="14">
        <f t="shared" si="113"/>
        <v>0</v>
      </c>
      <c r="R211" s="14">
        <f t="shared" si="131"/>
        <v>0</v>
      </c>
      <c r="S211" s="20">
        <f t="shared" si="116"/>
        <v>0</v>
      </c>
      <c r="T211" s="14">
        <f t="shared" si="117"/>
        <v>0</v>
      </c>
      <c r="U211" s="4" t="str">
        <f t="shared" si="125"/>
        <v>J=</v>
      </c>
      <c r="V211" s="29">
        <f t="shared" si="126"/>
        <v>44803</v>
      </c>
      <c r="W211" s="3"/>
      <c r="X211" s="3"/>
      <c r="Y211" s="103">
        <f>[2]Plan1!$A281</f>
        <v>45380</v>
      </c>
      <c r="Z211" s="103" t="str">
        <f>[2]Plan1!$C281</f>
        <v>Paixão de Cristo</v>
      </c>
      <c r="AA211" s="95"/>
      <c r="AB211" s="1"/>
      <c r="AD211" s="93">
        <f t="shared" si="110"/>
        <v>45744</v>
      </c>
      <c r="AE211" s="93">
        <v>45746</v>
      </c>
      <c r="AF211" s="93">
        <f t="shared" si="111"/>
        <v>45747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5">
        <f t="shared" si="118"/>
        <v>44394</v>
      </c>
      <c r="B212" s="15">
        <f t="shared" ca="1" si="127"/>
        <v>1047.8754899999999</v>
      </c>
      <c r="C212" s="14">
        <f t="shared" si="119"/>
        <v>1000</v>
      </c>
      <c r="D212" s="13">
        <f ca="1">IF(A212&lt;$B$1,VLOOKUP(A212,[1]DI!$A$4:$B$15000,2,FALSE),0)</f>
        <v>0</v>
      </c>
      <c r="E212" s="14">
        <f t="shared" ca="1" si="128"/>
        <v>1</v>
      </c>
      <c r="F212" s="14">
        <f ca="1">(TRUNC(PRODUCT($E$12:$E211),16))</f>
        <v>1.0149665029889301</v>
      </c>
      <c r="G212" s="14">
        <f t="shared" si="129"/>
        <v>1</v>
      </c>
      <c r="H212" s="14">
        <f t="shared" ca="1" si="130"/>
        <v>1.0149665000000001</v>
      </c>
      <c r="I212" s="13">
        <f t="shared" si="120"/>
        <v>0.06</v>
      </c>
      <c r="J212" s="29">
        <f t="shared" si="121"/>
        <v>44194</v>
      </c>
      <c r="K212" s="2">
        <f t="shared" si="122"/>
        <v>137</v>
      </c>
      <c r="L212" s="17">
        <f t="shared" si="123"/>
        <v>138</v>
      </c>
      <c r="M212" s="12">
        <f t="shared" si="114"/>
        <v>1.0324237199999999</v>
      </c>
      <c r="N212" s="12">
        <f t="shared" ca="1" si="115"/>
        <v>1.04787549</v>
      </c>
      <c r="O212" s="17">
        <f t="shared" si="124"/>
        <v>0</v>
      </c>
      <c r="P212" s="14">
        <f t="shared" ca="1" si="112"/>
        <v>47.875489999999999</v>
      </c>
      <c r="Q212" s="14">
        <f t="shared" si="113"/>
        <v>0</v>
      </c>
      <c r="R212" s="14">
        <f t="shared" si="131"/>
        <v>0</v>
      </c>
      <c r="S212" s="20">
        <f t="shared" si="116"/>
        <v>0</v>
      </c>
      <c r="T212" s="14">
        <f t="shared" si="117"/>
        <v>0</v>
      </c>
      <c r="U212" s="4" t="str">
        <f t="shared" si="125"/>
        <v>J=</v>
      </c>
      <c r="V212" s="29">
        <f t="shared" si="126"/>
        <v>44803</v>
      </c>
      <c r="W212" s="3"/>
      <c r="X212" s="3"/>
      <c r="Y212" s="103">
        <f>[2]Plan1!$A282</f>
        <v>45403</v>
      </c>
      <c r="Z212" s="103" t="str">
        <f>[2]Plan1!$C282</f>
        <v>Tiradentes</v>
      </c>
      <c r="AA212" s="94"/>
      <c r="AB212" s="1"/>
      <c r="AD212" s="93">
        <f t="shared" si="110"/>
        <v>45776</v>
      </c>
      <c r="AE212" s="93">
        <f>EDATE(AE211,1)</f>
        <v>45777</v>
      </c>
      <c r="AF212" s="93">
        <f t="shared" si="111"/>
        <v>45777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5">
        <f t="shared" si="118"/>
        <v>44395</v>
      </c>
      <c r="B213" s="15">
        <f t="shared" ca="1" si="127"/>
        <v>1047.8754899999999</v>
      </c>
      <c r="C213" s="14">
        <f t="shared" si="119"/>
        <v>1000</v>
      </c>
      <c r="D213" s="13">
        <f ca="1">IF(A213&lt;$B$1,VLOOKUP(A213,[1]DI!$A$4:$B$15000,2,FALSE),0)</f>
        <v>0</v>
      </c>
      <c r="E213" s="14">
        <f t="shared" ca="1" si="128"/>
        <v>1</v>
      </c>
      <c r="F213" s="14">
        <f ca="1">(TRUNC(PRODUCT($E$12:$E212),16))</f>
        <v>1.0149665029889301</v>
      </c>
      <c r="G213" s="14">
        <f t="shared" si="129"/>
        <v>1</v>
      </c>
      <c r="H213" s="14">
        <f t="shared" ca="1" si="130"/>
        <v>1.0149665000000001</v>
      </c>
      <c r="I213" s="13">
        <f t="shared" si="120"/>
        <v>0.06</v>
      </c>
      <c r="J213" s="29">
        <f t="shared" si="121"/>
        <v>44194</v>
      </c>
      <c r="K213" s="2">
        <f t="shared" si="122"/>
        <v>137</v>
      </c>
      <c r="L213" s="17">
        <f t="shared" si="123"/>
        <v>138</v>
      </c>
      <c r="M213" s="12">
        <f t="shared" si="114"/>
        <v>1.0324237199999999</v>
      </c>
      <c r="N213" s="12">
        <f t="shared" ca="1" si="115"/>
        <v>1.04787549</v>
      </c>
      <c r="O213" s="17">
        <f t="shared" si="124"/>
        <v>0</v>
      </c>
      <c r="P213" s="14">
        <f t="shared" ca="1" si="112"/>
        <v>47.875489999999999</v>
      </c>
      <c r="Q213" s="14">
        <f t="shared" si="113"/>
        <v>0</v>
      </c>
      <c r="R213" s="14">
        <f t="shared" si="131"/>
        <v>0</v>
      </c>
      <c r="S213" s="20">
        <f t="shared" si="116"/>
        <v>0</v>
      </c>
      <c r="T213" s="14">
        <f t="shared" si="117"/>
        <v>0</v>
      </c>
      <c r="U213" s="4" t="str">
        <f t="shared" si="125"/>
        <v>J=</v>
      </c>
      <c r="V213" s="29">
        <f t="shared" si="126"/>
        <v>44803</v>
      </c>
      <c r="W213" s="3"/>
      <c r="X213" s="3"/>
      <c r="Y213" s="103">
        <f>[2]Plan1!$A283</f>
        <v>45413</v>
      </c>
      <c r="Z213" s="103" t="str">
        <f>[2]Plan1!$C283</f>
        <v>Dia do Trabalho</v>
      </c>
      <c r="AA213" s="94"/>
      <c r="AB213" s="1"/>
      <c r="AD213" s="93">
        <f t="shared" si="110"/>
        <v>45806</v>
      </c>
      <c r="AE213" s="93">
        <f>EDATE(AE212,1)</f>
        <v>45807</v>
      </c>
      <c r="AF213" s="93">
        <f t="shared" si="111"/>
        <v>45807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5">
        <f t="shared" si="118"/>
        <v>44396</v>
      </c>
      <c r="B214" s="15">
        <f t="shared" ca="1" si="127"/>
        <v>1047.8754899999999</v>
      </c>
      <c r="C214" s="14">
        <f t="shared" si="119"/>
        <v>1000</v>
      </c>
      <c r="D214" s="13">
        <f ca="1">IF(A214&lt;$B$1,VLOOKUP(A214,[1]DI!$A$4:$B$15000,2,FALSE),0)</f>
        <v>4.1500000000000002E-2</v>
      </c>
      <c r="E214" s="14">
        <f t="shared" ca="1" si="128"/>
        <v>1.00016137</v>
      </c>
      <c r="F214" s="14">
        <f ca="1">(TRUNC(PRODUCT($E$12:$E213),16))</f>
        <v>1.0149665029889301</v>
      </c>
      <c r="G214" s="14">
        <f t="shared" si="129"/>
        <v>1</v>
      </c>
      <c r="H214" s="14">
        <f t="shared" ca="1" si="130"/>
        <v>1.0149665000000001</v>
      </c>
      <c r="I214" s="13">
        <f t="shared" si="120"/>
        <v>0.06</v>
      </c>
      <c r="J214" s="29">
        <f t="shared" si="121"/>
        <v>44194</v>
      </c>
      <c r="K214" s="2">
        <f t="shared" si="122"/>
        <v>138</v>
      </c>
      <c r="L214" s="17">
        <f t="shared" si="123"/>
        <v>138</v>
      </c>
      <c r="M214" s="12">
        <f t="shared" si="114"/>
        <v>1.0324237199999999</v>
      </c>
      <c r="N214" s="12">
        <f t="shared" ca="1" si="115"/>
        <v>1.04787549</v>
      </c>
      <c r="O214" s="17">
        <f t="shared" si="124"/>
        <v>0</v>
      </c>
      <c r="P214" s="14">
        <f t="shared" ca="1" si="112"/>
        <v>47.875489999999999</v>
      </c>
      <c r="Q214" s="14">
        <f t="shared" si="113"/>
        <v>0</v>
      </c>
      <c r="R214" s="14">
        <f t="shared" si="131"/>
        <v>0</v>
      </c>
      <c r="S214" s="20">
        <f t="shared" si="116"/>
        <v>0</v>
      </c>
      <c r="T214" s="14">
        <f t="shared" si="117"/>
        <v>0</v>
      </c>
      <c r="U214" s="4" t="str">
        <f t="shared" si="125"/>
        <v>J=</v>
      </c>
      <c r="V214" s="29">
        <f t="shared" si="126"/>
        <v>44803</v>
      </c>
      <c r="W214" s="3"/>
      <c r="X214" s="3"/>
      <c r="Y214" s="103">
        <f>[2]Plan1!$A284</f>
        <v>45442</v>
      </c>
      <c r="Z214" s="103" t="str">
        <f>[2]Plan1!$C284</f>
        <v>Corpus Christi</v>
      </c>
      <c r="AA214" s="94"/>
      <c r="AB214" s="1"/>
      <c r="AD214" s="93">
        <f t="shared" si="110"/>
        <v>45814</v>
      </c>
      <c r="AE214" s="93">
        <v>45815</v>
      </c>
      <c r="AF214" s="93">
        <f t="shared" si="111"/>
        <v>45817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5">
        <f t="shared" si="118"/>
        <v>44397</v>
      </c>
      <c r="B215" s="15">
        <f t="shared" ca="1" si="127"/>
        <v>1048.286953</v>
      </c>
      <c r="C215" s="14">
        <f t="shared" si="119"/>
        <v>1000</v>
      </c>
      <c r="D215" s="13">
        <f ca="1">IF(A215&lt;$B$1,VLOOKUP(A215,[1]DI!$A$4:$B$15000,2,FALSE),0)</f>
        <v>4.1500000000000002E-2</v>
      </c>
      <c r="E215" s="14">
        <f t="shared" ca="1" si="128"/>
        <v>1.00016137</v>
      </c>
      <c r="F215" s="14">
        <f ca="1">(TRUNC(PRODUCT($E$12:$E214),16))</f>
        <v>1.01513028813351</v>
      </c>
      <c r="G215" s="14">
        <f t="shared" si="129"/>
        <v>1</v>
      </c>
      <c r="H215" s="14">
        <f t="shared" ca="1" si="130"/>
        <v>1.0151302900000001</v>
      </c>
      <c r="I215" s="13">
        <f t="shared" si="120"/>
        <v>0.06</v>
      </c>
      <c r="J215" s="29">
        <f t="shared" si="121"/>
        <v>44194</v>
      </c>
      <c r="K215" s="2">
        <f t="shared" si="122"/>
        <v>139</v>
      </c>
      <c r="L215" s="17">
        <f t="shared" si="123"/>
        <v>139</v>
      </c>
      <c r="M215" s="12">
        <f t="shared" si="114"/>
        <v>1.03266247</v>
      </c>
      <c r="N215" s="12">
        <f t="shared" ca="1" si="115"/>
        <v>1.0482869530000001</v>
      </c>
      <c r="O215" s="17">
        <f t="shared" si="124"/>
        <v>0</v>
      </c>
      <c r="P215" s="14">
        <f t="shared" ca="1" si="112"/>
        <v>48.286952999999997</v>
      </c>
      <c r="Q215" s="14">
        <f t="shared" si="113"/>
        <v>0</v>
      </c>
      <c r="R215" s="14">
        <f t="shared" si="131"/>
        <v>0</v>
      </c>
      <c r="S215" s="20">
        <f t="shared" si="116"/>
        <v>0</v>
      </c>
      <c r="T215" s="14">
        <f t="shared" si="117"/>
        <v>0</v>
      </c>
      <c r="U215" s="4" t="str">
        <f t="shared" si="125"/>
        <v>J=</v>
      </c>
      <c r="V215" s="29">
        <f t="shared" si="126"/>
        <v>44803</v>
      </c>
      <c r="W215" s="3"/>
      <c r="X215" s="3"/>
      <c r="Y215" s="103">
        <f>[2]Plan1!$A285</f>
        <v>45542</v>
      </c>
      <c r="Z215" s="103" t="str">
        <f>[2]Plan1!$C285</f>
        <v>Independência do Brasil</v>
      </c>
      <c r="AA215" s="94"/>
      <c r="AB215" s="1"/>
      <c r="AD215" s="3"/>
      <c r="AE215" s="3"/>
      <c r="AF215" s="3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5">
        <f t="shared" si="118"/>
        <v>44398</v>
      </c>
      <c r="B216" s="15">
        <f t="shared" ca="1" si="127"/>
        <v>1048.6985709999999</v>
      </c>
      <c r="C216" s="14">
        <f t="shared" si="119"/>
        <v>1000</v>
      </c>
      <c r="D216" s="13">
        <f ca="1">IF(A216&lt;$B$1,VLOOKUP(A216,[1]DI!$A$4:$B$15000,2,FALSE),0)</f>
        <v>4.1500000000000002E-2</v>
      </c>
      <c r="E216" s="14">
        <f t="shared" ca="1" si="128"/>
        <v>1.00016137</v>
      </c>
      <c r="F216" s="14">
        <f ca="1">(TRUNC(PRODUCT($E$12:$E215),16))</f>
        <v>1.0152940997081099</v>
      </c>
      <c r="G216" s="14">
        <f t="shared" si="129"/>
        <v>1</v>
      </c>
      <c r="H216" s="14">
        <f t="shared" ca="1" si="130"/>
        <v>1.0152941</v>
      </c>
      <c r="I216" s="13">
        <f t="shared" si="120"/>
        <v>0.06</v>
      </c>
      <c r="J216" s="29">
        <f t="shared" si="121"/>
        <v>44194</v>
      </c>
      <c r="K216" s="2">
        <f t="shared" si="122"/>
        <v>140</v>
      </c>
      <c r="L216" s="17">
        <f t="shared" si="123"/>
        <v>140</v>
      </c>
      <c r="M216" s="12">
        <f t="shared" si="114"/>
        <v>1.032901276</v>
      </c>
      <c r="N216" s="12">
        <f t="shared" ca="1" si="115"/>
        <v>1.0486985710000001</v>
      </c>
      <c r="O216" s="17">
        <f t="shared" si="124"/>
        <v>0</v>
      </c>
      <c r="P216" s="14">
        <f t="shared" ca="1" si="112"/>
        <v>48.698571000000001</v>
      </c>
      <c r="Q216" s="14">
        <f t="shared" si="113"/>
        <v>0</v>
      </c>
      <c r="R216" s="14">
        <f t="shared" si="131"/>
        <v>0</v>
      </c>
      <c r="S216" s="20">
        <f t="shared" si="116"/>
        <v>0</v>
      </c>
      <c r="T216" s="14">
        <f t="shared" si="117"/>
        <v>0</v>
      </c>
      <c r="U216" s="4" t="str">
        <f t="shared" si="125"/>
        <v>J=</v>
      </c>
      <c r="V216" s="29">
        <f t="shared" si="126"/>
        <v>44803</v>
      </c>
      <c r="W216" s="3"/>
      <c r="X216" s="3"/>
      <c r="Y216" s="103">
        <f>[2]Plan1!$A286</f>
        <v>45577</v>
      </c>
      <c r="Z216" s="103" t="str">
        <f>[2]Plan1!$C286</f>
        <v>Nossa Sr.a Aparecida - Padroeira do Brasil</v>
      </c>
      <c r="AA216" s="94"/>
      <c r="AB216" s="1"/>
      <c r="AD216" s="3"/>
      <c r="AE216" s="3"/>
      <c r="AF216" s="3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5">
        <f t="shared" si="118"/>
        <v>44399</v>
      </c>
      <c r="B217" s="15">
        <f t="shared" ca="1" si="127"/>
        <v>1049.110355</v>
      </c>
      <c r="C217" s="14">
        <f t="shared" si="119"/>
        <v>1000</v>
      </c>
      <c r="D217" s="13">
        <f ca="1">IF(A217&lt;$B$1,VLOOKUP(A217,[1]DI!$A$4:$B$15000,2,FALSE),0)</f>
        <v>4.1500000000000002E-2</v>
      </c>
      <c r="E217" s="14">
        <f t="shared" ca="1" si="128"/>
        <v>1.00016137</v>
      </c>
      <c r="F217" s="14">
        <f ca="1">(TRUNC(PRODUCT($E$12:$E216),16))</f>
        <v>1.0154579377169799</v>
      </c>
      <c r="G217" s="14">
        <f t="shared" si="129"/>
        <v>1</v>
      </c>
      <c r="H217" s="14">
        <f t="shared" ca="1" si="130"/>
        <v>1.0154579399999999</v>
      </c>
      <c r="I217" s="13">
        <f t="shared" si="120"/>
        <v>0.06</v>
      </c>
      <c r="J217" s="29">
        <f t="shared" si="121"/>
        <v>44194</v>
      </c>
      <c r="K217" s="2">
        <f t="shared" si="122"/>
        <v>141</v>
      </c>
      <c r="L217" s="17">
        <f t="shared" si="123"/>
        <v>141</v>
      </c>
      <c r="M217" s="12">
        <f t="shared" si="114"/>
        <v>1.033140137</v>
      </c>
      <c r="N217" s="12">
        <f t="shared" ca="1" si="115"/>
        <v>1.049110355</v>
      </c>
      <c r="O217" s="17">
        <f t="shared" si="124"/>
        <v>0</v>
      </c>
      <c r="P217" s="14">
        <f t="shared" ca="1" si="112"/>
        <v>49.110354999999998</v>
      </c>
      <c r="Q217" s="14">
        <f t="shared" si="113"/>
        <v>0</v>
      </c>
      <c r="R217" s="14">
        <f t="shared" si="131"/>
        <v>0</v>
      </c>
      <c r="S217" s="20">
        <f t="shared" si="116"/>
        <v>0</v>
      </c>
      <c r="T217" s="14">
        <f t="shared" si="117"/>
        <v>0</v>
      </c>
      <c r="U217" s="4" t="str">
        <f t="shared" si="125"/>
        <v>J=</v>
      </c>
      <c r="V217" s="29">
        <f t="shared" si="126"/>
        <v>44803</v>
      </c>
      <c r="W217" s="3"/>
      <c r="X217" s="3"/>
      <c r="Y217" s="103">
        <f>[2]Plan1!$A287</f>
        <v>45598</v>
      </c>
      <c r="Z217" s="103" t="str">
        <f>[2]Plan1!$C287</f>
        <v>Finados</v>
      </c>
      <c r="AA217" s="94"/>
      <c r="AB217" s="1"/>
      <c r="AD217" s="3"/>
      <c r="AE217" s="3"/>
      <c r="AF217" s="3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5">
        <f t="shared" si="118"/>
        <v>44400</v>
      </c>
      <c r="B218" s="15">
        <f t="shared" ca="1" si="127"/>
        <v>1049.522295</v>
      </c>
      <c r="C218" s="14">
        <f t="shared" si="119"/>
        <v>1000</v>
      </c>
      <c r="D218" s="13">
        <f ca="1">IF(A218&lt;$B$1,VLOOKUP(A218,[1]DI!$A$4:$B$15000,2,FALSE),0)</f>
        <v>4.1500000000000002E-2</v>
      </c>
      <c r="E218" s="14">
        <f t="shared" ca="1" si="128"/>
        <v>1.00016137</v>
      </c>
      <c r="F218" s="14">
        <f ca="1">(TRUNC(PRODUCT($E$12:$E217),16))</f>
        <v>1.0156218021643899</v>
      </c>
      <c r="G218" s="14">
        <f t="shared" si="129"/>
        <v>1</v>
      </c>
      <c r="H218" s="14">
        <f t="shared" ca="1" si="130"/>
        <v>1.0156217999999999</v>
      </c>
      <c r="I218" s="13">
        <f t="shared" si="120"/>
        <v>0.06</v>
      </c>
      <c r="J218" s="29">
        <f t="shared" si="121"/>
        <v>44194</v>
      </c>
      <c r="K218" s="2">
        <f t="shared" si="122"/>
        <v>142</v>
      </c>
      <c r="L218" s="17">
        <f t="shared" si="123"/>
        <v>142</v>
      </c>
      <c r="M218" s="12">
        <f t="shared" si="114"/>
        <v>1.0333790540000001</v>
      </c>
      <c r="N218" s="12">
        <f t="shared" ca="1" si="115"/>
        <v>1.049522295</v>
      </c>
      <c r="O218" s="17">
        <f t="shared" si="124"/>
        <v>0</v>
      </c>
      <c r="P218" s="14">
        <f t="shared" ca="1" si="112"/>
        <v>49.522295</v>
      </c>
      <c r="Q218" s="14">
        <f t="shared" si="113"/>
        <v>0</v>
      </c>
      <c r="R218" s="14">
        <f t="shared" si="131"/>
        <v>0</v>
      </c>
      <c r="S218" s="20">
        <f t="shared" si="116"/>
        <v>0</v>
      </c>
      <c r="T218" s="14">
        <f t="shared" si="117"/>
        <v>0</v>
      </c>
      <c r="U218" s="4" t="str">
        <f t="shared" si="125"/>
        <v>J=</v>
      </c>
      <c r="V218" s="29">
        <f t="shared" si="126"/>
        <v>44803</v>
      </c>
      <c r="W218" s="3"/>
      <c r="X218" s="3"/>
      <c r="Y218" s="103">
        <f>[2]Plan1!$A288</f>
        <v>45611</v>
      </c>
      <c r="Z218" s="103" t="str">
        <f>[2]Plan1!$C288</f>
        <v>Proclamação da República</v>
      </c>
      <c r="AA218" s="94"/>
      <c r="AB218" s="1"/>
      <c r="AD218" s="3"/>
      <c r="AE218" s="3"/>
      <c r="AF218" s="3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5">
        <f t="shared" si="118"/>
        <v>44401</v>
      </c>
      <c r="B219" s="15">
        <f t="shared" ca="1" si="127"/>
        <v>1049.934399</v>
      </c>
      <c r="C219" s="14">
        <f t="shared" si="119"/>
        <v>1000</v>
      </c>
      <c r="D219" s="13">
        <f ca="1">IF(A219&lt;$B$1,VLOOKUP(A219,[1]DI!$A$4:$B$15000,2,FALSE),0)</f>
        <v>0</v>
      </c>
      <c r="E219" s="14">
        <f t="shared" ca="1" si="128"/>
        <v>1</v>
      </c>
      <c r="F219" s="14">
        <f ca="1">(TRUNC(PRODUCT($E$12:$E218),16))</f>
        <v>1.0157856930546001</v>
      </c>
      <c r="G219" s="14">
        <f t="shared" si="129"/>
        <v>1</v>
      </c>
      <c r="H219" s="14">
        <f t="shared" ca="1" si="130"/>
        <v>1.01578569</v>
      </c>
      <c r="I219" s="13">
        <f t="shared" si="120"/>
        <v>0.06</v>
      </c>
      <c r="J219" s="29">
        <f t="shared" si="121"/>
        <v>44194</v>
      </c>
      <c r="K219" s="2">
        <f t="shared" si="122"/>
        <v>142</v>
      </c>
      <c r="L219" s="17">
        <f t="shared" si="123"/>
        <v>143</v>
      </c>
      <c r="M219" s="12">
        <f t="shared" si="114"/>
        <v>1.033618025</v>
      </c>
      <c r="N219" s="12">
        <f t="shared" ca="1" si="115"/>
        <v>1.0499343990000001</v>
      </c>
      <c r="O219" s="17">
        <f t="shared" si="124"/>
        <v>0</v>
      </c>
      <c r="P219" s="14">
        <f t="shared" ca="1" si="112"/>
        <v>49.934398999999999</v>
      </c>
      <c r="Q219" s="14">
        <f t="shared" si="113"/>
        <v>0</v>
      </c>
      <c r="R219" s="14">
        <f t="shared" si="131"/>
        <v>0</v>
      </c>
      <c r="S219" s="20">
        <f t="shared" si="116"/>
        <v>0</v>
      </c>
      <c r="T219" s="14">
        <f t="shared" si="117"/>
        <v>0</v>
      </c>
      <c r="U219" s="4" t="str">
        <f t="shared" si="125"/>
        <v>J=</v>
      </c>
      <c r="V219" s="29">
        <f t="shared" si="126"/>
        <v>44803</v>
      </c>
      <c r="W219" s="3"/>
      <c r="X219" s="3"/>
      <c r="Y219" s="103">
        <f>[2]Plan1!$A289</f>
        <v>45616</v>
      </c>
      <c r="Z219" s="103" t="str">
        <f>[2]Plan1!$C289</f>
        <v>Dia Nacional de Zumbi e da Consciência Negra</v>
      </c>
      <c r="AA219" s="94"/>
      <c r="AB219" s="1"/>
      <c r="AD219" s="3"/>
      <c r="AE219" s="3"/>
      <c r="AF219" s="3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5">
        <f t="shared" si="118"/>
        <v>44402</v>
      </c>
      <c r="B220" s="15">
        <f t="shared" ca="1" si="127"/>
        <v>1049.934399</v>
      </c>
      <c r="C220" s="14">
        <f t="shared" si="119"/>
        <v>1000</v>
      </c>
      <c r="D220" s="13">
        <f ca="1">IF(A220&lt;$B$1,VLOOKUP(A220,[1]DI!$A$4:$B$15000,2,FALSE),0)</f>
        <v>0</v>
      </c>
      <c r="E220" s="14">
        <f t="shared" ca="1" si="128"/>
        <v>1</v>
      </c>
      <c r="F220" s="14">
        <f ca="1">(TRUNC(PRODUCT($E$12:$E219),16))</f>
        <v>1.0157856930546001</v>
      </c>
      <c r="G220" s="14">
        <f t="shared" si="129"/>
        <v>1</v>
      </c>
      <c r="H220" s="14">
        <f t="shared" ca="1" si="130"/>
        <v>1.01578569</v>
      </c>
      <c r="I220" s="13">
        <f t="shared" si="120"/>
        <v>0.06</v>
      </c>
      <c r="J220" s="29">
        <f t="shared" si="121"/>
        <v>44194</v>
      </c>
      <c r="K220" s="2">
        <f t="shared" si="122"/>
        <v>142</v>
      </c>
      <c r="L220" s="17">
        <f t="shared" si="123"/>
        <v>143</v>
      </c>
      <c r="M220" s="12">
        <f t="shared" si="114"/>
        <v>1.033618025</v>
      </c>
      <c r="N220" s="12">
        <f t="shared" ca="1" si="115"/>
        <v>1.0499343990000001</v>
      </c>
      <c r="O220" s="17">
        <f t="shared" si="124"/>
        <v>0</v>
      </c>
      <c r="P220" s="14">
        <f t="shared" ca="1" si="112"/>
        <v>49.934398999999999</v>
      </c>
      <c r="Q220" s="14">
        <f t="shared" si="113"/>
        <v>0</v>
      </c>
      <c r="R220" s="14">
        <f t="shared" si="131"/>
        <v>0</v>
      </c>
      <c r="S220" s="20">
        <f t="shared" si="116"/>
        <v>0</v>
      </c>
      <c r="T220" s="14">
        <f t="shared" si="117"/>
        <v>0</v>
      </c>
      <c r="U220" s="4" t="str">
        <f t="shared" si="125"/>
        <v>J=</v>
      </c>
      <c r="V220" s="29">
        <f t="shared" si="126"/>
        <v>44803</v>
      </c>
      <c r="W220" s="3"/>
      <c r="X220" s="3"/>
      <c r="Y220" s="103">
        <f>[2]Plan1!$A290</f>
        <v>45651</v>
      </c>
      <c r="Z220" s="103" t="str">
        <f>[2]Plan1!$C290</f>
        <v>Natal</v>
      </c>
      <c r="AA220" s="94"/>
      <c r="AB220" s="1"/>
      <c r="AD220" s="3"/>
      <c r="AE220" s="3"/>
      <c r="AF220" s="3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5">
        <f t="shared" si="118"/>
        <v>44403</v>
      </c>
      <c r="B221" s="15">
        <f t="shared" ca="1" si="127"/>
        <v>1049.934399</v>
      </c>
      <c r="C221" s="14">
        <f t="shared" si="119"/>
        <v>1000</v>
      </c>
      <c r="D221" s="13">
        <f ca="1">IF(A221&lt;$B$1,VLOOKUP(A221,[1]DI!$A$4:$B$15000,2,FALSE),0)</f>
        <v>4.1500000000000002E-2</v>
      </c>
      <c r="E221" s="14">
        <f t="shared" ca="1" si="128"/>
        <v>1.00016137</v>
      </c>
      <c r="F221" s="14">
        <f ca="1">(TRUNC(PRODUCT($E$12:$E220),16))</f>
        <v>1.0157856930546001</v>
      </c>
      <c r="G221" s="14">
        <f t="shared" si="129"/>
        <v>1</v>
      </c>
      <c r="H221" s="14">
        <f t="shared" ca="1" si="130"/>
        <v>1.01578569</v>
      </c>
      <c r="I221" s="13">
        <f t="shared" si="120"/>
        <v>0.06</v>
      </c>
      <c r="J221" s="29">
        <f t="shared" si="121"/>
        <v>44194</v>
      </c>
      <c r="K221" s="2">
        <f t="shared" si="122"/>
        <v>143</v>
      </c>
      <c r="L221" s="17">
        <f t="shared" si="123"/>
        <v>143</v>
      </c>
      <c r="M221" s="12">
        <f t="shared" si="114"/>
        <v>1.033618025</v>
      </c>
      <c r="N221" s="12">
        <f t="shared" ca="1" si="115"/>
        <v>1.0499343990000001</v>
      </c>
      <c r="O221" s="17">
        <f t="shared" si="124"/>
        <v>0</v>
      </c>
      <c r="P221" s="14">
        <f t="shared" ca="1" si="112"/>
        <v>49.934398999999999</v>
      </c>
      <c r="Q221" s="14">
        <f t="shared" si="113"/>
        <v>0</v>
      </c>
      <c r="R221" s="14">
        <f t="shared" si="131"/>
        <v>0</v>
      </c>
      <c r="S221" s="20">
        <f t="shared" si="116"/>
        <v>0</v>
      </c>
      <c r="T221" s="14">
        <f t="shared" si="117"/>
        <v>0</v>
      </c>
      <c r="U221" s="4" t="str">
        <f t="shared" si="125"/>
        <v>J=</v>
      </c>
      <c r="V221" s="29">
        <f t="shared" si="126"/>
        <v>44803</v>
      </c>
      <c r="W221" s="3"/>
      <c r="X221" s="3"/>
      <c r="Y221" s="103">
        <f>[2]Plan1!$A291</f>
        <v>45658</v>
      </c>
      <c r="Z221" s="103" t="str">
        <f>[2]Plan1!$C291</f>
        <v>Confraternização Universal</v>
      </c>
      <c r="AA221" s="94"/>
      <c r="AB221" s="1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5">
        <f t="shared" si="118"/>
        <v>44404</v>
      </c>
      <c r="B222" s="15">
        <f t="shared" ca="1" si="127"/>
        <v>1050.346669</v>
      </c>
      <c r="C222" s="14">
        <f t="shared" si="119"/>
        <v>1000</v>
      </c>
      <c r="D222" s="13">
        <f ca="1">IF(A222&lt;$B$1,VLOOKUP(A222,[1]DI!$A$4:$B$15000,2,FALSE),0)</f>
        <v>4.1500000000000002E-2</v>
      </c>
      <c r="E222" s="14">
        <f t="shared" ca="1" si="128"/>
        <v>1.00016137</v>
      </c>
      <c r="F222" s="14">
        <f ca="1">(TRUNC(PRODUCT($E$12:$E221),16))</f>
        <v>1.0159496103918899</v>
      </c>
      <c r="G222" s="14">
        <f t="shared" si="129"/>
        <v>1</v>
      </c>
      <c r="H222" s="14">
        <f t="shared" ca="1" si="130"/>
        <v>1.0159496100000001</v>
      </c>
      <c r="I222" s="13">
        <f t="shared" si="120"/>
        <v>0.06</v>
      </c>
      <c r="J222" s="29">
        <f t="shared" si="121"/>
        <v>44194</v>
      </c>
      <c r="K222" s="2">
        <f t="shared" si="122"/>
        <v>144</v>
      </c>
      <c r="L222" s="17">
        <f t="shared" si="123"/>
        <v>144</v>
      </c>
      <c r="M222" s="12">
        <f t="shared" si="114"/>
        <v>1.0338570520000001</v>
      </c>
      <c r="N222" s="12">
        <f t="shared" ca="1" si="115"/>
        <v>1.0503466690000001</v>
      </c>
      <c r="O222" s="17">
        <f t="shared" si="124"/>
        <v>0</v>
      </c>
      <c r="P222" s="14">
        <f t="shared" ca="1" si="112"/>
        <v>50.346668999999999</v>
      </c>
      <c r="Q222" s="14">
        <f t="shared" si="113"/>
        <v>0</v>
      </c>
      <c r="R222" s="14">
        <f t="shared" si="131"/>
        <v>0</v>
      </c>
      <c r="S222" s="20">
        <f t="shared" si="116"/>
        <v>0</v>
      </c>
      <c r="T222" s="14">
        <f t="shared" si="117"/>
        <v>0</v>
      </c>
      <c r="U222" s="4" t="str">
        <f t="shared" si="125"/>
        <v>J=</v>
      </c>
      <c r="V222" s="29">
        <f t="shared" si="126"/>
        <v>44803</v>
      </c>
      <c r="W222" s="3"/>
      <c r="X222" s="3"/>
      <c r="Y222" s="103">
        <f>[2]Plan1!$A292</f>
        <v>45719</v>
      </c>
      <c r="Z222" s="103" t="str">
        <f>[2]Plan1!$C292</f>
        <v>Carnaval</v>
      </c>
      <c r="AA222" s="94"/>
      <c r="AB222" s="1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5">
        <f t="shared" si="118"/>
        <v>44405</v>
      </c>
      <c r="B223" s="15">
        <f t="shared" ca="1" si="127"/>
        <v>1050.759094</v>
      </c>
      <c r="C223" s="14">
        <f t="shared" si="119"/>
        <v>1000</v>
      </c>
      <c r="D223" s="13">
        <f ca="1">IF(A223&lt;$B$1,VLOOKUP(A223,[1]DI!$A$4:$B$15000,2,FALSE),0)</f>
        <v>4.1500000000000002E-2</v>
      </c>
      <c r="E223" s="14">
        <f t="shared" ca="1" si="128"/>
        <v>1.00016137</v>
      </c>
      <c r="F223" s="14">
        <f ca="1">(TRUNC(PRODUCT($E$12:$E222),16))</f>
        <v>1.01611355418052</v>
      </c>
      <c r="G223" s="14">
        <f t="shared" si="129"/>
        <v>1</v>
      </c>
      <c r="H223" s="14">
        <f t="shared" ca="1" si="130"/>
        <v>1.01611355</v>
      </c>
      <c r="I223" s="13">
        <f t="shared" si="120"/>
        <v>0.06</v>
      </c>
      <c r="J223" s="29">
        <f t="shared" si="121"/>
        <v>44194</v>
      </c>
      <c r="K223" s="2">
        <f t="shared" si="122"/>
        <v>145</v>
      </c>
      <c r="L223" s="17">
        <f t="shared" si="123"/>
        <v>145</v>
      </c>
      <c r="M223" s="12">
        <f t="shared" si="114"/>
        <v>1.0340961339999999</v>
      </c>
      <c r="N223" s="12">
        <f t="shared" ca="1" si="115"/>
        <v>1.050759094</v>
      </c>
      <c r="O223" s="17">
        <f t="shared" si="124"/>
        <v>0</v>
      </c>
      <c r="P223" s="14">
        <f t="shared" ca="1" si="112"/>
        <v>50.759093999999997</v>
      </c>
      <c r="Q223" s="14">
        <f t="shared" si="113"/>
        <v>0</v>
      </c>
      <c r="R223" s="14">
        <f t="shared" si="131"/>
        <v>0</v>
      </c>
      <c r="S223" s="20">
        <f t="shared" si="116"/>
        <v>0</v>
      </c>
      <c r="T223" s="14">
        <f t="shared" si="117"/>
        <v>0</v>
      </c>
      <c r="U223" s="4" t="str">
        <f t="shared" si="125"/>
        <v>J=</v>
      </c>
      <c r="V223" s="29">
        <f t="shared" si="126"/>
        <v>44803</v>
      </c>
      <c r="W223" s="3"/>
      <c r="X223" s="3"/>
      <c r="Y223" s="103">
        <f>[2]Plan1!$A293</f>
        <v>45720</v>
      </c>
      <c r="Z223" s="103" t="str">
        <f>[2]Plan1!$C293</f>
        <v>Carnaval</v>
      </c>
      <c r="AA223" s="94"/>
      <c r="AB223" s="1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5">
        <f t="shared" si="118"/>
        <v>44406</v>
      </c>
      <c r="B224" s="15">
        <f t="shared" ca="1" si="127"/>
        <v>1051.1716839999999</v>
      </c>
      <c r="C224" s="14">
        <f t="shared" si="119"/>
        <v>1000</v>
      </c>
      <c r="D224" s="13">
        <f ca="1">IF(A224&lt;$B$1,VLOOKUP(A224,[1]DI!$A$4:$B$15000,2,FALSE),0)</f>
        <v>4.1500000000000002E-2</v>
      </c>
      <c r="E224" s="14">
        <f t="shared" ca="1" si="128"/>
        <v>1.00016137</v>
      </c>
      <c r="F224" s="14">
        <f ca="1">(TRUNC(PRODUCT($E$12:$E223),16))</f>
        <v>1.0162775244247599</v>
      </c>
      <c r="G224" s="14">
        <f t="shared" si="129"/>
        <v>1</v>
      </c>
      <c r="H224" s="14">
        <f t="shared" ca="1" si="130"/>
        <v>1.01627752</v>
      </c>
      <c r="I224" s="13">
        <f t="shared" si="120"/>
        <v>0.06</v>
      </c>
      <c r="J224" s="29">
        <f t="shared" si="121"/>
        <v>44194</v>
      </c>
      <c r="K224" s="2">
        <f t="shared" si="122"/>
        <v>146</v>
      </c>
      <c r="L224" s="17">
        <f t="shared" si="123"/>
        <v>146</v>
      </c>
      <c r="M224" s="12">
        <f t="shared" si="114"/>
        <v>1.034335271</v>
      </c>
      <c r="N224" s="12">
        <f t="shared" ca="1" si="115"/>
        <v>1.0511716840000001</v>
      </c>
      <c r="O224" s="17">
        <f t="shared" si="124"/>
        <v>0</v>
      </c>
      <c r="P224" s="14">
        <f t="shared" ca="1" si="112"/>
        <v>51.171683999999999</v>
      </c>
      <c r="Q224" s="14">
        <f t="shared" si="113"/>
        <v>0</v>
      </c>
      <c r="R224" s="14">
        <f t="shared" si="131"/>
        <v>0</v>
      </c>
      <c r="S224" s="20">
        <f t="shared" si="116"/>
        <v>0</v>
      </c>
      <c r="T224" s="14">
        <f t="shared" si="117"/>
        <v>0</v>
      </c>
      <c r="U224" s="4" t="str">
        <f t="shared" si="125"/>
        <v>J=</v>
      </c>
      <c r="V224" s="29">
        <f t="shared" si="126"/>
        <v>44803</v>
      </c>
      <c r="W224" s="3"/>
      <c r="X224" s="3"/>
      <c r="Y224" s="103">
        <f>[2]Plan1!$A294</f>
        <v>45765</v>
      </c>
      <c r="Z224" s="103" t="str">
        <f>[2]Plan1!$C294</f>
        <v>Paixão de Cristo</v>
      </c>
      <c r="AA224" s="94"/>
      <c r="AB224" s="1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5">
        <f t="shared" si="118"/>
        <v>44407</v>
      </c>
      <c r="B225" s="15">
        <f t="shared" ca="1" si="127"/>
        <v>1051.5844409900001</v>
      </c>
      <c r="C225" s="14">
        <f t="shared" si="119"/>
        <v>1000</v>
      </c>
      <c r="D225" s="13">
        <f ca="1">IF(A225&lt;$B$1,VLOOKUP(A225,[1]DI!$A$4:$B$15000,2,FALSE),0)</f>
        <v>4.1500000000000002E-2</v>
      </c>
      <c r="E225" s="14">
        <f t="shared" ca="1" si="128"/>
        <v>1.00016137</v>
      </c>
      <c r="F225" s="14">
        <f ca="1">(TRUNC(PRODUCT($E$12:$E224),16))</f>
        <v>1.01644152112888</v>
      </c>
      <c r="G225" s="14">
        <f t="shared" si="129"/>
        <v>1</v>
      </c>
      <c r="H225" s="14">
        <f t="shared" ca="1" si="130"/>
        <v>1.0164415200000001</v>
      </c>
      <c r="I225" s="13">
        <f t="shared" si="120"/>
        <v>0.06</v>
      </c>
      <c r="J225" s="29">
        <f t="shared" si="121"/>
        <v>44194</v>
      </c>
      <c r="K225" s="2">
        <f t="shared" si="122"/>
        <v>147</v>
      </c>
      <c r="L225" s="17">
        <f t="shared" si="123"/>
        <v>147</v>
      </c>
      <c r="M225" s="12">
        <f t="shared" si="114"/>
        <v>1.0345744640000001</v>
      </c>
      <c r="N225" s="12">
        <f t="shared" ca="1" si="115"/>
        <v>1.0515844409999999</v>
      </c>
      <c r="O225" s="17">
        <f t="shared" si="124"/>
        <v>0</v>
      </c>
      <c r="P225" s="14">
        <f t="shared" ca="1" si="112"/>
        <v>51.584440989999997</v>
      </c>
      <c r="Q225" s="14">
        <f t="shared" si="113"/>
        <v>0</v>
      </c>
      <c r="R225" s="14">
        <f t="shared" si="131"/>
        <v>0</v>
      </c>
      <c r="S225" s="20">
        <f t="shared" si="116"/>
        <v>0</v>
      </c>
      <c r="T225" s="14">
        <f t="shared" si="117"/>
        <v>0</v>
      </c>
      <c r="U225" s="4" t="str">
        <f t="shared" si="125"/>
        <v>J=</v>
      </c>
      <c r="V225" s="29">
        <f t="shared" si="126"/>
        <v>44803</v>
      </c>
      <c r="W225" s="3"/>
      <c r="X225" s="3"/>
      <c r="Y225" s="103">
        <f>[2]Plan1!$A295</f>
        <v>45768</v>
      </c>
      <c r="Z225" s="103" t="str">
        <f>[2]Plan1!$C295</f>
        <v>Tiradentes</v>
      </c>
      <c r="AA225" s="94"/>
      <c r="AB225" s="1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5">
        <f t="shared" si="118"/>
        <v>44408</v>
      </c>
      <c r="B226" s="15">
        <f t="shared" ca="1" si="127"/>
        <v>1051.9973520000001</v>
      </c>
      <c r="C226" s="14">
        <f t="shared" si="119"/>
        <v>1000</v>
      </c>
      <c r="D226" s="13">
        <f ca="1">IF(A226&lt;$B$1,VLOOKUP(A226,[1]DI!$A$4:$B$15000,2,FALSE),0)</f>
        <v>0</v>
      </c>
      <c r="E226" s="14">
        <f t="shared" ca="1" si="128"/>
        <v>1</v>
      </c>
      <c r="F226" s="14">
        <f ca="1">(TRUNC(PRODUCT($E$12:$E225),16))</f>
        <v>1.01660554429714</v>
      </c>
      <c r="G226" s="14">
        <f t="shared" si="129"/>
        <v>1</v>
      </c>
      <c r="H226" s="14">
        <f t="shared" ca="1" si="130"/>
        <v>1.01660554</v>
      </c>
      <c r="I226" s="13">
        <f t="shared" si="120"/>
        <v>0.06</v>
      </c>
      <c r="J226" s="29">
        <f t="shared" si="121"/>
        <v>44194</v>
      </c>
      <c r="K226" s="2">
        <f t="shared" si="122"/>
        <v>147</v>
      </c>
      <c r="L226" s="17">
        <f t="shared" si="123"/>
        <v>148</v>
      </c>
      <c r="M226" s="12">
        <f t="shared" si="114"/>
        <v>1.0348137120000001</v>
      </c>
      <c r="N226" s="12">
        <f t="shared" ca="1" si="115"/>
        <v>1.0519973520000001</v>
      </c>
      <c r="O226" s="17">
        <f t="shared" si="124"/>
        <v>0</v>
      </c>
      <c r="P226" s="14">
        <f t="shared" ca="1" si="112"/>
        <v>51.997351999999999</v>
      </c>
      <c r="Q226" s="14">
        <f t="shared" si="113"/>
        <v>0</v>
      </c>
      <c r="R226" s="14">
        <f t="shared" si="131"/>
        <v>0</v>
      </c>
      <c r="S226" s="20">
        <f t="shared" si="116"/>
        <v>0</v>
      </c>
      <c r="T226" s="14">
        <f t="shared" si="117"/>
        <v>0</v>
      </c>
      <c r="U226" s="4" t="str">
        <f t="shared" si="125"/>
        <v>J=</v>
      </c>
      <c r="V226" s="29">
        <f t="shared" si="126"/>
        <v>44803</v>
      </c>
      <c r="W226" s="3"/>
      <c r="X226" s="3"/>
      <c r="Y226" s="103">
        <f>[2]Plan1!$A296</f>
        <v>45778</v>
      </c>
      <c r="Z226" s="103" t="str">
        <f>[2]Plan1!$C296</f>
        <v>Dia do Trabalho</v>
      </c>
      <c r="AA226" s="94"/>
      <c r="AB226" s="1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5">
        <f t="shared" si="118"/>
        <v>44409</v>
      </c>
      <c r="B227" s="15">
        <f t="shared" ca="1" si="127"/>
        <v>1051.9973520000001</v>
      </c>
      <c r="C227" s="14">
        <f t="shared" si="119"/>
        <v>1000</v>
      </c>
      <c r="D227" s="13">
        <f ca="1">IF(A227&lt;$B$1,VLOOKUP(A227,[1]DI!$A$4:$B$15000,2,FALSE),0)</f>
        <v>0</v>
      </c>
      <c r="E227" s="14">
        <f t="shared" ca="1" si="128"/>
        <v>1</v>
      </c>
      <c r="F227" s="14">
        <f ca="1">(TRUNC(PRODUCT($E$12:$E226),16))</f>
        <v>1.01660554429714</v>
      </c>
      <c r="G227" s="14">
        <f t="shared" si="129"/>
        <v>1</v>
      </c>
      <c r="H227" s="14">
        <f t="shared" ca="1" si="130"/>
        <v>1.01660554</v>
      </c>
      <c r="I227" s="13">
        <f t="shared" si="120"/>
        <v>0.06</v>
      </c>
      <c r="J227" s="29">
        <f t="shared" si="121"/>
        <v>44194</v>
      </c>
      <c r="K227" s="2">
        <f t="shared" si="122"/>
        <v>147</v>
      </c>
      <c r="L227" s="17">
        <f t="shared" si="123"/>
        <v>148</v>
      </c>
      <c r="M227" s="12">
        <f t="shared" si="114"/>
        <v>1.0348137120000001</v>
      </c>
      <c r="N227" s="12">
        <f t="shared" ca="1" si="115"/>
        <v>1.0519973520000001</v>
      </c>
      <c r="O227" s="17">
        <f t="shared" si="124"/>
        <v>0</v>
      </c>
      <c r="P227" s="14">
        <f t="shared" ca="1" si="112"/>
        <v>51.997351999999999</v>
      </c>
      <c r="Q227" s="14">
        <f t="shared" si="113"/>
        <v>0</v>
      </c>
      <c r="R227" s="14">
        <f t="shared" si="131"/>
        <v>0</v>
      </c>
      <c r="S227" s="20">
        <f t="shared" si="116"/>
        <v>0</v>
      </c>
      <c r="T227" s="14">
        <f t="shared" si="117"/>
        <v>0</v>
      </c>
      <c r="U227" s="4" t="str">
        <f t="shared" si="125"/>
        <v>J=</v>
      </c>
      <c r="V227" s="29">
        <f t="shared" si="126"/>
        <v>44803</v>
      </c>
      <c r="W227" s="3"/>
      <c r="X227" s="3"/>
      <c r="Y227" s="103">
        <f>[2]Plan1!$A297</f>
        <v>45827</v>
      </c>
      <c r="Z227" s="103" t="str">
        <f>[2]Plan1!$C297</f>
        <v>Corpus Christi</v>
      </c>
      <c r="AA227" s="94"/>
      <c r="AB227" s="1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5">
        <f t="shared" si="118"/>
        <v>44410</v>
      </c>
      <c r="B228" s="15">
        <f t="shared" ca="1" si="127"/>
        <v>1051.9973520000001</v>
      </c>
      <c r="C228" s="14">
        <f t="shared" si="119"/>
        <v>1000</v>
      </c>
      <c r="D228" s="13">
        <f ca="1">IF(A228&lt;$B$1,VLOOKUP(A228,[1]DI!$A$4:$B$15000,2,FALSE),0)</f>
        <v>4.1500000000000002E-2</v>
      </c>
      <c r="E228" s="14">
        <f t="shared" ca="1" si="128"/>
        <v>1.00016137</v>
      </c>
      <c r="F228" s="14">
        <f ca="1">(TRUNC(PRODUCT($E$12:$E227),16))</f>
        <v>1.01660554429714</v>
      </c>
      <c r="G228" s="14">
        <f t="shared" si="129"/>
        <v>1</v>
      </c>
      <c r="H228" s="14">
        <f t="shared" ca="1" si="130"/>
        <v>1.01660554</v>
      </c>
      <c r="I228" s="13">
        <f t="shared" si="120"/>
        <v>0.06</v>
      </c>
      <c r="J228" s="29">
        <f t="shared" si="121"/>
        <v>44194</v>
      </c>
      <c r="K228" s="2">
        <f t="shared" si="122"/>
        <v>148</v>
      </c>
      <c r="L228" s="17">
        <f t="shared" si="123"/>
        <v>148</v>
      </c>
      <c r="M228" s="12">
        <f t="shared" si="114"/>
        <v>1.0348137120000001</v>
      </c>
      <c r="N228" s="12">
        <f t="shared" ca="1" si="115"/>
        <v>1.0519973520000001</v>
      </c>
      <c r="O228" s="17">
        <f t="shared" si="124"/>
        <v>0</v>
      </c>
      <c r="P228" s="14">
        <f t="shared" ca="1" si="112"/>
        <v>51.997351999999999</v>
      </c>
      <c r="Q228" s="14">
        <f t="shared" si="113"/>
        <v>0</v>
      </c>
      <c r="R228" s="14">
        <f t="shared" si="131"/>
        <v>0</v>
      </c>
      <c r="S228" s="20">
        <f t="shared" si="116"/>
        <v>0</v>
      </c>
      <c r="T228" s="14">
        <f t="shared" si="117"/>
        <v>0</v>
      </c>
      <c r="U228" s="4" t="str">
        <f t="shared" si="125"/>
        <v>J=</v>
      </c>
      <c r="V228" s="29">
        <f t="shared" si="126"/>
        <v>44803</v>
      </c>
      <c r="W228" s="3"/>
      <c r="X228" s="3"/>
      <c r="Y228" s="103">
        <f>[2]Plan1!$A298</f>
        <v>45907</v>
      </c>
      <c r="Z228" s="103" t="str">
        <f>[2]Plan1!$C298</f>
        <v>Independência do Brasil</v>
      </c>
      <c r="AA228" s="94"/>
      <c r="AB228" s="1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5">
        <f t="shared" si="118"/>
        <v>44411</v>
      </c>
      <c r="B229" s="15">
        <f t="shared" ca="1" si="127"/>
        <v>1052.41042999</v>
      </c>
      <c r="C229" s="14">
        <f t="shared" si="119"/>
        <v>1000</v>
      </c>
      <c r="D229" s="13">
        <f ca="1">IF(A229&lt;$B$1,VLOOKUP(A229,[1]DI!$A$4:$B$15000,2,FALSE),0)</f>
        <v>4.1500000000000002E-2</v>
      </c>
      <c r="E229" s="14">
        <f t="shared" ca="1" si="128"/>
        <v>1.00016137</v>
      </c>
      <c r="F229" s="14">
        <f ca="1">(TRUNC(PRODUCT($E$12:$E228),16))</f>
        <v>1.0167695939338199</v>
      </c>
      <c r="G229" s="14">
        <f t="shared" si="129"/>
        <v>1</v>
      </c>
      <c r="H229" s="14">
        <f t="shared" ca="1" si="130"/>
        <v>1.01676959</v>
      </c>
      <c r="I229" s="13">
        <f t="shared" si="120"/>
        <v>0.06</v>
      </c>
      <c r="J229" s="29">
        <f t="shared" si="121"/>
        <v>44194</v>
      </c>
      <c r="K229" s="2">
        <f t="shared" si="122"/>
        <v>149</v>
      </c>
      <c r="L229" s="17">
        <f t="shared" si="123"/>
        <v>149</v>
      </c>
      <c r="M229" s="12">
        <f t="shared" si="114"/>
        <v>1.0350530149999999</v>
      </c>
      <c r="N229" s="12">
        <f t="shared" ca="1" si="115"/>
        <v>1.0524104299999999</v>
      </c>
      <c r="O229" s="17">
        <f t="shared" si="124"/>
        <v>0</v>
      </c>
      <c r="P229" s="14">
        <f t="shared" ca="1" si="112"/>
        <v>52.410429989999997</v>
      </c>
      <c r="Q229" s="14">
        <f t="shared" si="113"/>
        <v>0</v>
      </c>
      <c r="R229" s="14">
        <f t="shared" si="131"/>
        <v>0</v>
      </c>
      <c r="S229" s="20">
        <f t="shared" si="116"/>
        <v>0</v>
      </c>
      <c r="T229" s="14">
        <f t="shared" si="117"/>
        <v>0</v>
      </c>
      <c r="U229" s="4" t="str">
        <f t="shared" si="125"/>
        <v>J=</v>
      </c>
      <c r="V229" s="29">
        <f t="shared" si="126"/>
        <v>44803</v>
      </c>
      <c r="W229" s="3"/>
      <c r="X229" s="3"/>
      <c r="Y229" s="103">
        <f>[2]Plan1!$A299</f>
        <v>45942</v>
      </c>
      <c r="Z229" s="103" t="str">
        <f>[2]Plan1!$C299</f>
        <v>Nossa Sr.a Aparecida - Padroeira do Brasil</v>
      </c>
      <c r="AA229" s="94"/>
      <c r="AB229" s="1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5">
        <f t="shared" si="118"/>
        <v>44412</v>
      </c>
      <c r="B230" s="15">
        <f t="shared" ca="1" si="127"/>
        <v>1052.8236730000001</v>
      </c>
      <c r="C230" s="14">
        <f t="shared" si="119"/>
        <v>1000</v>
      </c>
      <c r="D230" s="13">
        <f ca="1">IF(A230&lt;$B$1,VLOOKUP(A230,[1]DI!$A$4:$B$15000,2,FALSE),0)</f>
        <v>4.1500000000000002E-2</v>
      </c>
      <c r="E230" s="14">
        <f t="shared" ca="1" si="128"/>
        <v>1.00016137</v>
      </c>
      <c r="F230" s="14">
        <f ca="1">(TRUNC(PRODUCT($E$12:$E229),16))</f>
        <v>1.0169336700431999</v>
      </c>
      <c r="G230" s="14">
        <f t="shared" si="129"/>
        <v>1</v>
      </c>
      <c r="H230" s="14">
        <f t="shared" ca="1" si="130"/>
        <v>1.01693367</v>
      </c>
      <c r="I230" s="13">
        <f t="shared" si="120"/>
        <v>0.06</v>
      </c>
      <c r="J230" s="29">
        <f t="shared" si="121"/>
        <v>44194</v>
      </c>
      <c r="K230" s="2">
        <f t="shared" si="122"/>
        <v>150</v>
      </c>
      <c r="L230" s="17">
        <f t="shared" si="123"/>
        <v>150</v>
      </c>
      <c r="M230" s="12">
        <f t="shared" si="114"/>
        <v>1.035292374</v>
      </c>
      <c r="N230" s="12">
        <f t="shared" ca="1" si="115"/>
        <v>1.052823673</v>
      </c>
      <c r="O230" s="17">
        <f t="shared" si="124"/>
        <v>0</v>
      </c>
      <c r="P230" s="14">
        <f t="shared" ca="1" si="112"/>
        <v>52.823672999999999</v>
      </c>
      <c r="Q230" s="14">
        <f t="shared" si="113"/>
        <v>0</v>
      </c>
      <c r="R230" s="14">
        <f t="shared" si="131"/>
        <v>0</v>
      </c>
      <c r="S230" s="20">
        <f t="shared" si="116"/>
        <v>0</v>
      </c>
      <c r="T230" s="14">
        <f t="shared" si="117"/>
        <v>0</v>
      </c>
      <c r="U230" s="4" t="str">
        <f t="shared" si="125"/>
        <v>J=</v>
      </c>
      <c r="V230" s="29">
        <f t="shared" si="126"/>
        <v>44803</v>
      </c>
      <c r="W230" s="3"/>
      <c r="X230" s="3"/>
      <c r="Y230" s="103">
        <f>[2]Plan1!$A300</f>
        <v>45963</v>
      </c>
      <c r="Z230" s="103" t="str">
        <f>[2]Plan1!$C300</f>
        <v>Finados</v>
      </c>
      <c r="AA230" s="94"/>
      <c r="AB230" s="1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5">
        <f t="shared" si="118"/>
        <v>44413</v>
      </c>
      <c r="B231" s="15">
        <f t="shared" ca="1" si="127"/>
        <v>1053.23707199</v>
      </c>
      <c r="C231" s="14">
        <f t="shared" si="119"/>
        <v>1000</v>
      </c>
      <c r="D231" s="13">
        <f ca="1">IF(A231&lt;$B$1,VLOOKUP(A231,[1]DI!$A$4:$B$15000,2,FALSE),0)</f>
        <v>5.1499999999999997E-2</v>
      </c>
      <c r="E231" s="14">
        <f t="shared" ca="1" si="128"/>
        <v>1.0001993</v>
      </c>
      <c r="F231" s="14">
        <f ca="1">(TRUNC(PRODUCT($E$12:$E230),16))</f>
        <v>1.0170977726295301</v>
      </c>
      <c r="G231" s="14">
        <f t="shared" si="129"/>
        <v>1</v>
      </c>
      <c r="H231" s="14">
        <f t="shared" ca="1" si="130"/>
        <v>1.0170977699999999</v>
      </c>
      <c r="I231" s="13">
        <f t="shared" si="120"/>
        <v>0.06</v>
      </c>
      <c r="J231" s="29">
        <f t="shared" si="121"/>
        <v>44194</v>
      </c>
      <c r="K231" s="2">
        <f t="shared" si="122"/>
        <v>151</v>
      </c>
      <c r="L231" s="17">
        <f t="shared" si="123"/>
        <v>151</v>
      </c>
      <c r="M231" s="12">
        <f t="shared" si="114"/>
        <v>1.0355317879999999</v>
      </c>
      <c r="N231" s="12">
        <f t="shared" ca="1" si="115"/>
        <v>1.0532370719999999</v>
      </c>
      <c r="O231" s="17">
        <f t="shared" si="124"/>
        <v>0</v>
      </c>
      <c r="P231" s="14">
        <f t="shared" ca="1" si="112"/>
        <v>53.237071989999997</v>
      </c>
      <c r="Q231" s="14">
        <f t="shared" si="113"/>
        <v>0</v>
      </c>
      <c r="R231" s="14">
        <f t="shared" si="131"/>
        <v>0</v>
      </c>
      <c r="S231" s="20">
        <f t="shared" si="116"/>
        <v>0</v>
      </c>
      <c r="T231" s="14">
        <f t="shared" si="117"/>
        <v>0</v>
      </c>
      <c r="U231" s="4" t="str">
        <f t="shared" si="125"/>
        <v>J=</v>
      </c>
      <c r="V231" s="29">
        <f t="shared" si="126"/>
        <v>44803</v>
      </c>
      <c r="W231" s="3"/>
      <c r="X231" s="3"/>
      <c r="Y231" s="103">
        <f>[2]Plan1!$A301</f>
        <v>45976</v>
      </c>
      <c r="Z231" s="103" t="str">
        <f>[2]Plan1!$C301</f>
        <v>Proclamação da República</v>
      </c>
      <c r="AA231" s="94"/>
      <c r="AB231" s="1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5">
        <f t="shared" si="118"/>
        <v>44414</v>
      </c>
      <c r="B232" s="15">
        <f t="shared" ca="1" si="127"/>
        <v>1053.6905969899999</v>
      </c>
      <c r="C232" s="14">
        <f t="shared" si="119"/>
        <v>1000</v>
      </c>
      <c r="D232" s="13">
        <f ca="1">IF(A232&lt;$B$1,VLOOKUP(A232,[1]DI!$A$4:$B$15000,2,FALSE),0)</f>
        <v>5.1499999999999997E-2</v>
      </c>
      <c r="E232" s="14">
        <f t="shared" ca="1" si="128"/>
        <v>1.0001993</v>
      </c>
      <c r="F232" s="14">
        <f ca="1">(TRUNC(PRODUCT($E$12:$E231),16))</f>
        <v>1.01730048021562</v>
      </c>
      <c r="G232" s="14">
        <f t="shared" si="129"/>
        <v>1</v>
      </c>
      <c r="H232" s="14">
        <f t="shared" ca="1" si="130"/>
        <v>1.0173004800000001</v>
      </c>
      <c r="I232" s="13">
        <f t="shared" si="120"/>
        <v>0.06</v>
      </c>
      <c r="J232" s="29">
        <f t="shared" si="121"/>
        <v>44194</v>
      </c>
      <c r="K232" s="2">
        <f t="shared" si="122"/>
        <v>152</v>
      </c>
      <c r="L232" s="17">
        <f t="shared" si="123"/>
        <v>152</v>
      </c>
      <c r="M232" s="12">
        <f t="shared" si="114"/>
        <v>1.0357712569999999</v>
      </c>
      <c r="N232" s="12">
        <f t="shared" ca="1" si="115"/>
        <v>1.0536905969999999</v>
      </c>
      <c r="O232" s="17">
        <f t="shared" si="124"/>
        <v>0</v>
      </c>
      <c r="P232" s="14">
        <f t="shared" ca="1" si="112"/>
        <v>53.690596990000003</v>
      </c>
      <c r="Q232" s="14">
        <f t="shared" si="113"/>
        <v>0</v>
      </c>
      <c r="R232" s="14">
        <f t="shared" si="131"/>
        <v>0</v>
      </c>
      <c r="S232" s="20">
        <f t="shared" si="116"/>
        <v>0</v>
      </c>
      <c r="T232" s="14">
        <f t="shared" si="117"/>
        <v>0</v>
      </c>
      <c r="U232" s="4" t="str">
        <f t="shared" si="125"/>
        <v>J=</v>
      </c>
      <c r="V232" s="29">
        <f t="shared" si="126"/>
        <v>44803</v>
      </c>
      <c r="W232" s="3"/>
      <c r="X232" s="3"/>
      <c r="Y232" s="103">
        <f>[2]Plan1!$A302</f>
        <v>45981</v>
      </c>
      <c r="Z232" s="103" t="str">
        <f>[2]Plan1!$C302</f>
        <v>Dia Nacional de Zumbi e da Consciência Negra</v>
      </c>
      <c r="AA232" s="94"/>
      <c r="AB232" s="1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5">
        <f t="shared" si="118"/>
        <v>44415</v>
      </c>
      <c r="B233" s="15">
        <f t="shared" ca="1" si="127"/>
        <v>1054.144317</v>
      </c>
      <c r="C233" s="14">
        <f t="shared" si="119"/>
        <v>1000</v>
      </c>
      <c r="D233" s="13">
        <f ca="1">IF(A233&lt;$B$1,VLOOKUP(A233,[1]DI!$A$4:$B$15000,2,FALSE),0)</f>
        <v>0</v>
      </c>
      <c r="E233" s="14">
        <f t="shared" ca="1" si="128"/>
        <v>1</v>
      </c>
      <c r="F233" s="14">
        <f ca="1">(TRUNC(PRODUCT($E$12:$E232),16))</f>
        <v>1.0175032282013201</v>
      </c>
      <c r="G233" s="14">
        <f t="shared" si="129"/>
        <v>1</v>
      </c>
      <c r="H233" s="14">
        <f t="shared" ca="1" si="130"/>
        <v>1.01750323</v>
      </c>
      <c r="I233" s="13">
        <f t="shared" si="120"/>
        <v>0.06</v>
      </c>
      <c r="J233" s="29">
        <f t="shared" si="121"/>
        <v>44194</v>
      </c>
      <c r="K233" s="2">
        <f t="shared" si="122"/>
        <v>152</v>
      </c>
      <c r="L233" s="17">
        <f t="shared" si="123"/>
        <v>153</v>
      </c>
      <c r="M233" s="12">
        <f t="shared" si="114"/>
        <v>1.036010782</v>
      </c>
      <c r="N233" s="12">
        <f t="shared" ca="1" si="115"/>
        <v>1.054144317</v>
      </c>
      <c r="O233" s="17">
        <f t="shared" si="124"/>
        <v>0</v>
      </c>
      <c r="P233" s="14">
        <f t="shared" ca="1" si="112"/>
        <v>54.144317000000001</v>
      </c>
      <c r="Q233" s="14">
        <f t="shared" si="113"/>
        <v>0</v>
      </c>
      <c r="R233" s="14">
        <f t="shared" si="131"/>
        <v>0</v>
      </c>
      <c r="S233" s="20">
        <f t="shared" si="116"/>
        <v>0</v>
      </c>
      <c r="T233" s="14">
        <f t="shared" si="117"/>
        <v>0</v>
      </c>
      <c r="U233" s="4" t="str">
        <f t="shared" si="125"/>
        <v>J=</v>
      </c>
      <c r="V233" s="29">
        <f t="shared" si="126"/>
        <v>44803</v>
      </c>
      <c r="W233" s="3"/>
      <c r="X233" s="3"/>
      <c r="Y233" s="103">
        <f>[2]Plan1!$A303</f>
        <v>46016</v>
      </c>
      <c r="Z233" s="103" t="str">
        <f>[2]Plan1!$C303</f>
        <v>Natal</v>
      </c>
      <c r="AA233" s="94"/>
      <c r="AB233" s="1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5">
        <f t="shared" si="118"/>
        <v>44416</v>
      </c>
      <c r="B234" s="15">
        <f t="shared" ca="1" si="127"/>
        <v>1054.144317</v>
      </c>
      <c r="C234" s="14">
        <f t="shared" si="119"/>
        <v>1000</v>
      </c>
      <c r="D234" s="13">
        <f ca="1">IF(A234&lt;$B$1,VLOOKUP(A234,[1]DI!$A$4:$B$15000,2,FALSE),0)</f>
        <v>0</v>
      </c>
      <c r="E234" s="14">
        <f t="shared" ca="1" si="128"/>
        <v>1</v>
      </c>
      <c r="F234" s="14">
        <f ca="1">(TRUNC(PRODUCT($E$12:$E233),16))</f>
        <v>1.0175032282013201</v>
      </c>
      <c r="G234" s="14">
        <f t="shared" si="129"/>
        <v>1</v>
      </c>
      <c r="H234" s="14">
        <f t="shared" ca="1" si="130"/>
        <v>1.01750323</v>
      </c>
      <c r="I234" s="13">
        <f t="shared" si="120"/>
        <v>0.06</v>
      </c>
      <c r="J234" s="29">
        <f t="shared" si="121"/>
        <v>44194</v>
      </c>
      <c r="K234" s="2">
        <f t="shared" si="122"/>
        <v>152</v>
      </c>
      <c r="L234" s="17">
        <f t="shared" si="123"/>
        <v>153</v>
      </c>
      <c r="M234" s="12">
        <f t="shared" si="114"/>
        <v>1.036010782</v>
      </c>
      <c r="N234" s="12">
        <f t="shared" ca="1" si="115"/>
        <v>1.054144317</v>
      </c>
      <c r="O234" s="17">
        <f t="shared" si="124"/>
        <v>0</v>
      </c>
      <c r="P234" s="14">
        <f t="shared" ca="1" si="112"/>
        <v>54.144317000000001</v>
      </c>
      <c r="Q234" s="14">
        <f t="shared" si="113"/>
        <v>0</v>
      </c>
      <c r="R234" s="14">
        <f t="shared" si="131"/>
        <v>0</v>
      </c>
      <c r="S234" s="20">
        <f t="shared" si="116"/>
        <v>0</v>
      </c>
      <c r="T234" s="14">
        <f t="shared" si="117"/>
        <v>0</v>
      </c>
      <c r="U234" s="4" t="str">
        <f t="shared" si="125"/>
        <v>J=</v>
      </c>
      <c r="V234" s="29">
        <f t="shared" si="126"/>
        <v>44803</v>
      </c>
      <c r="W234" s="3"/>
      <c r="X234" s="3"/>
      <c r="Y234" s="103">
        <f>[2]Plan1!$A304</f>
        <v>46023</v>
      </c>
      <c r="Z234" s="103" t="str">
        <f>[2]Plan1!$C304</f>
        <v>Confraternização Universal</v>
      </c>
      <c r="AA234" s="94"/>
      <c r="AB234" s="1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5">
        <f t="shared" si="118"/>
        <v>44417</v>
      </c>
      <c r="B235" s="15">
        <f t="shared" ca="1" si="127"/>
        <v>1054.144317</v>
      </c>
      <c r="C235" s="14">
        <f t="shared" si="119"/>
        <v>1000</v>
      </c>
      <c r="D235" s="13">
        <f ca="1">IF(A235&lt;$B$1,VLOOKUP(A235,[1]DI!$A$4:$B$15000,2,FALSE),0)</f>
        <v>5.1499999999999997E-2</v>
      </c>
      <c r="E235" s="14">
        <f t="shared" ca="1" si="128"/>
        <v>1.0001993</v>
      </c>
      <c r="F235" s="14">
        <f ca="1">(TRUNC(PRODUCT($E$12:$E234),16))</f>
        <v>1.0175032282013201</v>
      </c>
      <c r="G235" s="14">
        <f t="shared" si="129"/>
        <v>1</v>
      </c>
      <c r="H235" s="14">
        <f t="shared" ca="1" si="130"/>
        <v>1.01750323</v>
      </c>
      <c r="I235" s="13">
        <f t="shared" si="120"/>
        <v>0.06</v>
      </c>
      <c r="J235" s="29">
        <f t="shared" si="121"/>
        <v>44194</v>
      </c>
      <c r="K235" s="2">
        <f t="shared" si="122"/>
        <v>153</v>
      </c>
      <c r="L235" s="17">
        <f t="shared" si="123"/>
        <v>153</v>
      </c>
      <c r="M235" s="12">
        <f t="shared" si="114"/>
        <v>1.036010782</v>
      </c>
      <c r="N235" s="12">
        <f t="shared" ca="1" si="115"/>
        <v>1.054144317</v>
      </c>
      <c r="O235" s="17">
        <f t="shared" si="124"/>
        <v>0</v>
      </c>
      <c r="P235" s="14">
        <f t="shared" ca="1" si="112"/>
        <v>54.144317000000001</v>
      </c>
      <c r="Q235" s="14">
        <f t="shared" si="113"/>
        <v>0</v>
      </c>
      <c r="R235" s="14">
        <f t="shared" si="131"/>
        <v>0</v>
      </c>
      <c r="S235" s="20">
        <f t="shared" si="116"/>
        <v>0</v>
      </c>
      <c r="T235" s="14">
        <f t="shared" si="117"/>
        <v>0</v>
      </c>
      <c r="U235" s="4" t="str">
        <f t="shared" si="125"/>
        <v>J=</v>
      </c>
      <c r="V235" s="29">
        <f t="shared" si="126"/>
        <v>44803</v>
      </c>
      <c r="W235" s="3"/>
      <c r="X235" s="3"/>
      <c r="Y235" s="103">
        <f>[2]Plan1!$A305</f>
        <v>46069</v>
      </c>
      <c r="Z235" s="103" t="str">
        <f>[2]Plan1!$C305</f>
        <v>Carnaval</v>
      </c>
      <c r="AA235" s="94"/>
      <c r="AB235" s="1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5">
        <f t="shared" si="118"/>
        <v>44418</v>
      </c>
      <c r="B236" s="15">
        <f t="shared" ca="1" si="127"/>
        <v>1054.5982320000001</v>
      </c>
      <c r="C236" s="14">
        <f t="shared" si="119"/>
        <v>1000</v>
      </c>
      <c r="D236" s="13">
        <f ca="1">IF(A236&lt;$B$1,VLOOKUP(A236,[1]DI!$A$4:$B$15000,2,FALSE),0)</f>
        <v>5.1499999999999997E-2</v>
      </c>
      <c r="E236" s="14">
        <f t="shared" ca="1" si="128"/>
        <v>1.0001993</v>
      </c>
      <c r="F236" s="14">
        <f ca="1">(TRUNC(PRODUCT($E$12:$E235),16))</f>
        <v>1.0177060165947001</v>
      </c>
      <c r="G236" s="14">
        <f t="shared" si="129"/>
        <v>1</v>
      </c>
      <c r="H236" s="14">
        <f t="shared" ca="1" si="130"/>
        <v>1.0177060200000001</v>
      </c>
      <c r="I236" s="13">
        <f t="shared" si="120"/>
        <v>0.06</v>
      </c>
      <c r="J236" s="29">
        <f t="shared" si="121"/>
        <v>44194</v>
      </c>
      <c r="K236" s="2">
        <f t="shared" si="122"/>
        <v>154</v>
      </c>
      <c r="L236" s="17">
        <f t="shared" si="123"/>
        <v>154</v>
      </c>
      <c r="M236" s="12">
        <f t="shared" si="114"/>
        <v>1.0362503620000001</v>
      </c>
      <c r="N236" s="12">
        <f t="shared" ca="1" si="115"/>
        <v>1.054598232</v>
      </c>
      <c r="O236" s="17">
        <f t="shared" si="124"/>
        <v>0</v>
      </c>
      <c r="P236" s="14">
        <f t="shared" ca="1" si="112"/>
        <v>54.598232000000003</v>
      </c>
      <c r="Q236" s="14">
        <f t="shared" si="113"/>
        <v>0</v>
      </c>
      <c r="R236" s="14">
        <f t="shared" si="131"/>
        <v>0</v>
      </c>
      <c r="S236" s="20">
        <f t="shared" si="116"/>
        <v>0</v>
      </c>
      <c r="T236" s="14">
        <f t="shared" si="117"/>
        <v>0</v>
      </c>
      <c r="U236" s="4" t="str">
        <f t="shared" si="125"/>
        <v>J=</v>
      </c>
      <c r="V236" s="29">
        <f t="shared" si="126"/>
        <v>44803</v>
      </c>
      <c r="W236" s="3"/>
      <c r="X236" s="3"/>
      <c r="Y236" s="103">
        <f>[2]Plan1!$A306</f>
        <v>46070</v>
      </c>
      <c r="Z236" s="103" t="str">
        <f>[2]Plan1!$C306</f>
        <v>Carnaval</v>
      </c>
      <c r="AA236" s="94"/>
      <c r="AB236" s="1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5">
        <f t="shared" si="118"/>
        <v>44419</v>
      </c>
      <c r="B237" s="15">
        <f t="shared" ca="1" si="127"/>
        <v>1055.052342</v>
      </c>
      <c r="C237" s="14">
        <f t="shared" si="119"/>
        <v>1000</v>
      </c>
      <c r="D237" s="13">
        <f ca="1">IF(A237&lt;$B$1,VLOOKUP(A237,[1]DI!$A$4:$B$15000,2,FALSE),0)</f>
        <v>5.1499999999999997E-2</v>
      </c>
      <c r="E237" s="14">
        <f t="shared" ca="1" si="128"/>
        <v>1.0001993</v>
      </c>
      <c r="F237" s="14">
        <f ca="1">(TRUNC(PRODUCT($E$12:$E236),16))</f>
        <v>1.0179088454038101</v>
      </c>
      <c r="G237" s="14">
        <f t="shared" si="129"/>
        <v>1</v>
      </c>
      <c r="H237" s="14">
        <f t="shared" ca="1" si="130"/>
        <v>1.01790885</v>
      </c>
      <c r="I237" s="13">
        <f t="shared" si="120"/>
        <v>0.06</v>
      </c>
      <c r="J237" s="29">
        <f t="shared" si="121"/>
        <v>44194</v>
      </c>
      <c r="K237" s="2">
        <f t="shared" si="122"/>
        <v>155</v>
      </c>
      <c r="L237" s="17">
        <f t="shared" si="123"/>
        <v>155</v>
      </c>
      <c r="M237" s="12">
        <f t="shared" si="114"/>
        <v>1.036489998</v>
      </c>
      <c r="N237" s="12">
        <f t="shared" ca="1" si="115"/>
        <v>1.055052342</v>
      </c>
      <c r="O237" s="17">
        <f t="shared" si="124"/>
        <v>0</v>
      </c>
      <c r="P237" s="14">
        <f t="shared" ca="1" si="112"/>
        <v>55.052342000000003</v>
      </c>
      <c r="Q237" s="14">
        <f t="shared" si="113"/>
        <v>0</v>
      </c>
      <c r="R237" s="14">
        <f t="shared" si="131"/>
        <v>0</v>
      </c>
      <c r="S237" s="20">
        <f t="shared" si="116"/>
        <v>0</v>
      </c>
      <c r="T237" s="14">
        <f t="shared" si="117"/>
        <v>0</v>
      </c>
      <c r="U237" s="4" t="str">
        <f t="shared" si="125"/>
        <v>J=</v>
      </c>
      <c r="V237" s="29">
        <f t="shared" si="126"/>
        <v>44803</v>
      </c>
      <c r="W237" s="3"/>
      <c r="X237" s="3"/>
      <c r="Y237" s="103">
        <f>[2]Plan1!$A307</f>
        <v>46115</v>
      </c>
      <c r="Z237" s="103" t="str">
        <f>[2]Plan1!$C307</f>
        <v>Paixão de Cristo</v>
      </c>
      <c r="AA237" s="94"/>
      <c r="AB237" s="1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5">
        <f t="shared" si="118"/>
        <v>44420</v>
      </c>
      <c r="B238" s="15">
        <f t="shared" ca="1" si="127"/>
        <v>1055.5066360000001</v>
      </c>
      <c r="C238" s="14">
        <f t="shared" si="119"/>
        <v>1000</v>
      </c>
      <c r="D238" s="13">
        <f ca="1">IF(A238&lt;$B$1,VLOOKUP(A238,[1]DI!$A$4:$B$15000,2,FALSE),0)</f>
        <v>5.1499999999999997E-2</v>
      </c>
      <c r="E238" s="14">
        <f t="shared" ca="1" si="128"/>
        <v>1.0001993</v>
      </c>
      <c r="F238" s="14">
        <f ca="1">(TRUNC(PRODUCT($E$12:$E237),16))</f>
        <v>1.0181117146367</v>
      </c>
      <c r="G238" s="14">
        <f t="shared" si="129"/>
        <v>1</v>
      </c>
      <c r="H238" s="14">
        <f t="shared" ca="1" si="130"/>
        <v>1.0181117099999999</v>
      </c>
      <c r="I238" s="13">
        <f t="shared" si="120"/>
        <v>0.06</v>
      </c>
      <c r="J238" s="29">
        <f t="shared" si="121"/>
        <v>44194</v>
      </c>
      <c r="K238" s="2">
        <f t="shared" si="122"/>
        <v>156</v>
      </c>
      <c r="L238" s="17">
        <f t="shared" si="123"/>
        <v>156</v>
      </c>
      <c r="M238" s="12">
        <f t="shared" si="114"/>
        <v>1.036729689</v>
      </c>
      <c r="N238" s="12">
        <f t="shared" ca="1" si="115"/>
        <v>1.0555066360000001</v>
      </c>
      <c r="O238" s="17">
        <f t="shared" si="124"/>
        <v>0</v>
      </c>
      <c r="P238" s="14">
        <f t="shared" ca="1" si="112"/>
        <v>55.506636</v>
      </c>
      <c r="Q238" s="14">
        <f t="shared" si="113"/>
        <v>0</v>
      </c>
      <c r="R238" s="14">
        <f t="shared" si="131"/>
        <v>0</v>
      </c>
      <c r="S238" s="20">
        <f t="shared" si="116"/>
        <v>0</v>
      </c>
      <c r="T238" s="14">
        <f t="shared" si="117"/>
        <v>0</v>
      </c>
      <c r="U238" s="4" t="str">
        <f t="shared" si="125"/>
        <v>J=</v>
      </c>
      <c r="V238" s="29">
        <f t="shared" si="126"/>
        <v>44803</v>
      </c>
      <c r="W238" s="3"/>
      <c r="X238" s="3"/>
      <c r="Y238" s="103">
        <f>[2]Plan1!$A308</f>
        <v>46133</v>
      </c>
      <c r="Z238" s="103" t="str">
        <f>[2]Plan1!$C308</f>
        <v>Tiradentes</v>
      </c>
      <c r="AA238" s="94"/>
      <c r="AB238" s="1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5">
        <f t="shared" si="118"/>
        <v>44421</v>
      </c>
      <c r="B239" s="15">
        <f t="shared" ca="1" si="127"/>
        <v>1055.9611359999999</v>
      </c>
      <c r="C239" s="14">
        <f t="shared" si="119"/>
        <v>1000</v>
      </c>
      <c r="D239" s="13">
        <f ca="1">IF(A239&lt;$B$1,VLOOKUP(A239,[1]DI!$A$4:$B$15000,2,FALSE),0)</f>
        <v>5.1499999999999997E-2</v>
      </c>
      <c r="E239" s="14">
        <f t="shared" ca="1" si="128"/>
        <v>1.0001993</v>
      </c>
      <c r="F239" s="14">
        <f ca="1">(TRUNC(PRODUCT($E$12:$E238),16))</f>
        <v>1.01831462430143</v>
      </c>
      <c r="G239" s="14">
        <f t="shared" si="129"/>
        <v>1</v>
      </c>
      <c r="H239" s="14">
        <f t="shared" ca="1" si="130"/>
        <v>1.0183146199999999</v>
      </c>
      <c r="I239" s="13">
        <f t="shared" si="120"/>
        <v>0.06</v>
      </c>
      <c r="J239" s="29">
        <f t="shared" si="121"/>
        <v>44194</v>
      </c>
      <c r="K239" s="2">
        <f t="shared" si="122"/>
        <v>157</v>
      </c>
      <c r="L239" s="17">
        <f t="shared" si="123"/>
        <v>157</v>
      </c>
      <c r="M239" s="12">
        <f t="shared" si="114"/>
        <v>1.0369694350000001</v>
      </c>
      <c r="N239" s="12">
        <f t="shared" ca="1" si="115"/>
        <v>1.0559611360000001</v>
      </c>
      <c r="O239" s="17">
        <f t="shared" si="124"/>
        <v>0</v>
      </c>
      <c r="P239" s="14">
        <f t="shared" ca="1" si="112"/>
        <v>55.961136000000003</v>
      </c>
      <c r="Q239" s="14">
        <f t="shared" si="113"/>
        <v>0</v>
      </c>
      <c r="R239" s="14">
        <f t="shared" si="131"/>
        <v>0</v>
      </c>
      <c r="S239" s="20">
        <f t="shared" si="116"/>
        <v>0</v>
      </c>
      <c r="T239" s="14">
        <f t="shared" si="117"/>
        <v>0</v>
      </c>
      <c r="U239" s="4" t="str">
        <f t="shared" si="125"/>
        <v>J=</v>
      </c>
      <c r="V239" s="29">
        <f t="shared" si="126"/>
        <v>44803</v>
      </c>
      <c r="W239" s="3"/>
      <c r="X239" s="3"/>
      <c r="Y239" s="103">
        <f>[2]Plan1!$A309</f>
        <v>46143</v>
      </c>
      <c r="Z239" s="103" t="str">
        <f>[2]Plan1!$C309</f>
        <v>Dia do Trabalho</v>
      </c>
      <c r="AA239" s="94"/>
      <c r="AB239" s="1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5">
        <f t="shared" si="118"/>
        <v>44422</v>
      </c>
      <c r="B240" s="15">
        <f t="shared" ca="1" si="127"/>
        <v>1056.4158319999999</v>
      </c>
      <c r="C240" s="14">
        <f t="shared" si="119"/>
        <v>1000</v>
      </c>
      <c r="D240" s="13">
        <f ca="1">IF(A240&lt;$B$1,VLOOKUP(A240,[1]DI!$A$4:$B$15000,2,FALSE),0)</f>
        <v>0</v>
      </c>
      <c r="E240" s="14">
        <f t="shared" ca="1" si="128"/>
        <v>1</v>
      </c>
      <c r="F240" s="14">
        <f ca="1">(TRUNC(PRODUCT($E$12:$E239),16))</f>
        <v>1.01851757440605</v>
      </c>
      <c r="G240" s="14">
        <f t="shared" si="129"/>
        <v>1</v>
      </c>
      <c r="H240" s="14">
        <f t="shared" ca="1" si="130"/>
        <v>1.01851757</v>
      </c>
      <c r="I240" s="13">
        <f t="shared" si="120"/>
        <v>0.06</v>
      </c>
      <c r="J240" s="29">
        <f t="shared" si="121"/>
        <v>44194</v>
      </c>
      <c r="K240" s="2">
        <f t="shared" si="122"/>
        <v>157</v>
      </c>
      <c r="L240" s="17">
        <f t="shared" si="123"/>
        <v>158</v>
      </c>
      <c r="M240" s="12">
        <f t="shared" si="114"/>
        <v>1.0372092369999999</v>
      </c>
      <c r="N240" s="12">
        <f t="shared" ca="1" si="115"/>
        <v>1.0564158320000001</v>
      </c>
      <c r="O240" s="17">
        <f t="shared" si="124"/>
        <v>0</v>
      </c>
      <c r="P240" s="14">
        <f t="shared" ca="1" si="112"/>
        <v>56.415832000000002</v>
      </c>
      <c r="Q240" s="14">
        <f t="shared" si="113"/>
        <v>0</v>
      </c>
      <c r="R240" s="14">
        <f t="shared" si="131"/>
        <v>0</v>
      </c>
      <c r="S240" s="20">
        <f t="shared" si="116"/>
        <v>0</v>
      </c>
      <c r="T240" s="14">
        <f t="shared" si="117"/>
        <v>0</v>
      </c>
      <c r="U240" s="4" t="str">
        <f t="shared" si="125"/>
        <v>J=</v>
      </c>
      <c r="V240" s="29">
        <f t="shared" si="126"/>
        <v>44803</v>
      </c>
      <c r="W240" s="3"/>
      <c r="X240" s="3"/>
      <c r="Y240" s="103">
        <f>[2]Plan1!$A310</f>
        <v>46177</v>
      </c>
      <c r="Z240" s="103" t="str">
        <f>[2]Plan1!$C310</f>
        <v>Corpus Christi</v>
      </c>
      <c r="AA240" s="94"/>
      <c r="AB240" s="1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5">
        <f t="shared" si="118"/>
        <v>44423</v>
      </c>
      <c r="B241" s="15">
        <f t="shared" ca="1" si="127"/>
        <v>1056.4158319999999</v>
      </c>
      <c r="C241" s="14">
        <f t="shared" si="119"/>
        <v>1000</v>
      </c>
      <c r="D241" s="13">
        <f ca="1">IF(A241&lt;$B$1,VLOOKUP(A241,[1]DI!$A$4:$B$15000,2,FALSE),0)</f>
        <v>0</v>
      </c>
      <c r="E241" s="14">
        <f t="shared" ca="1" si="128"/>
        <v>1</v>
      </c>
      <c r="F241" s="14">
        <f ca="1">(TRUNC(PRODUCT($E$12:$E240),16))</f>
        <v>1.01851757440605</v>
      </c>
      <c r="G241" s="14">
        <f t="shared" si="129"/>
        <v>1</v>
      </c>
      <c r="H241" s="14">
        <f t="shared" ca="1" si="130"/>
        <v>1.01851757</v>
      </c>
      <c r="I241" s="13">
        <f t="shared" si="120"/>
        <v>0.06</v>
      </c>
      <c r="J241" s="29">
        <f t="shared" si="121"/>
        <v>44194</v>
      </c>
      <c r="K241" s="2">
        <f t="shared" si="122"/>
        <v>157</v>
      </c>
      <c r="L241" s="17">
        <f t="shared" si="123"/>
        <v>158</v>
      </c>
      <c r="M241" s="12">
        <f t="shared" si="114"/>
        <v>1.0372092369999999</v>
      </c>
      <c r="N241" s="12">
        <f t="shared" ca="1" si="115"/>
        <v>1.0564158320000001</v>
      </c>
      <c r="O241" s="17">
        <f t="shared" si="124"/>
        <v>0</v>
      </c>
      <c r="P241" s="14">
        <f t="shared" ca="1" si="112"/>
        <v>56.415832000000002</v>
      </c>
      <c r="Q241" s="14">
        <f t="shared" si="113"/>
        <v>0</v>
      </c>
      <c r="R241" s="14">
        <f t="shared" si="131"/>
        <v>0</v>
      </c>
      <c r="S241" s="20">
        <f t="shared" si="116"/>
        <v>0</v>
      </c>
      <c r="T241" s="14">
        <f t="shared" si="117"/>
        <v>0</v>
      </c>
      <c r="U241" s="4" t="str">
        <f t="shared" si="125"/>
        <v>J=</v>
      </c>
      <c r="V241" s="29">
        <f t="shared" si="126"/>
        <v>44803</v>
      </c>
      <c r="W241" s="3"/>
      <c r="X241" s="3"/>
      <c r="Y241" s="103">
        <f>[2]Plan1!$A311</f>
        <v>46272</v>
      </c>
      <c r="Z241" s="103" t="str">
        <f>[2]Plan1!$C311</f>
        <v>Independência do Brasil</v>
      </c>
      <c r="AA241" s="94"/>
      <c r="AB241" s="1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5">
        <f t="shared" si="118"/>
        <v>44424</v>
      </c>
      <c r="B242" s="15">
        <f t="shared" ca="1" si="127"/>
        <v>1056.4158319999999</v>
      </c>
      <c r="C242" s="14">
        <f t="shared" si="119"/>
        <v>1000</v>
      </c>
      <c r="D242" s="13">
        <f ca="1">IF(A242&lt;$B$1,VLOOKUP(A242,[1]DI!$A$4:$B$15000,2,FALSE),0)</f>
        <v>5.1499999999999997E-2</v>
      </c>
      <c r="E242" s="14">
        <f t="shared" ca="1" si="128"/>
        <v>1.0001993</v>
      </c>
      <c r="F242" s="14">
        <f ca="1">(TRUNC(PRODUCT($E$12:$E241),16))</f>
        <v>1.01851757440605</v>
      </c>
      <c r="G242" s="14">
        <f t="shared" si="129"/>
        <v>1</v>
      </c>
      <c r="H242" s="14">
        <f t="shared" ca="1" si="130"/>
        <v>1.01851757</v>
      </c>
      <c r="I242" s="13">
        <f t="shared" si="120"/>
        <v>0.06</v>
      </c>
      <c r="J242" s="29">
        <f t="shared" si="121"/>
        <v>44194</v>
      </c>
      <c r="K242" s="2">
        <f t="shared" si="122"/>
        <v>158</v>
      </c>
      <c r="L242" s="17">
        <f t="shared" si="123"/>
        <v>158</v>
      </c>
      <c r="M242" s="12">
        <f t="shared" si="114"/>
        <v>1.0372092369999999</v>
      </c>
      <c r="N242" s="12">
        <f t="shared" ca="1" si="115"/>
        <v>1.0564158320000001</v>
      </c>
      <c r="O242" s="17">
        <f t="shared" si="124"/>
        <v>0</v>
      </c>
      <c r="P242" s="14">
        <f t="shared" ref="P242:P305" ca="1" si="132">TRUNC(((N242-1)*C242),8)+TRUNC(R241*N242,8)</f>
        <v>56.415832000000002</v>
      </c>
      <c r="Q242" s="14">
        <f t="shared" ref="Q242:Q305" si="133">Q241</f>
        <v>0</v>
      </c>
      <c r="R242" s="14">
        <f t="shared" si="131"/>
        <v>0</v>
      </c>
      <c r="S242" s="20">
        <f t="shared" si="116"/>
        <v>0</v>
      </c>
      <c r="T242" s="14">
        <f t="shared" si="117"/>
        <v>0</v>
      </c>
      <c r="U242" s="4" t="str">
        <f t="shared" si="125"/>
        <v>J=</v>
      </c>
      <c r="V242" s="29">
        <f t="shared" si="126"/>
        <v>44803</v>
      </c>
      <c r="W242" s="3"/>
      <c r="X242" s="3"/>
      <c r="Y242" s="103">
        <f>[2]Plan1!$A312</f>
        <v>46307</v>
      </c>
      <c r="Z242" s="103" t="str">
        <f>[2]Plan1!$C312</f>
        <v>Nossa Sr.a Aparecida - Padroeira do Brasil</v>
      </c>
      <c r="AA242" s="94"/>
      <c r="AB242" s="1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5">
        <f t="shared" si="118"/>
        <v>44425</v>
      </c>
      <c r="B243" s="15">
        <f t="shared" ca="1" si="127"/>
        <v>1056.8707220000001</v>
      </c>
      <c r="C243" s="14">
        <f t="shared" si="119"/>
        <v>1000</v>
      </c>
      <c r="D243" s="13">
        <f ca="1">IF(A243&lt;$B$1,VLOOKUP(A243,[1]DI!$A$4:$B$15000,2,FALSE),0)</f>
        <v>5.1499999999999997E-2</v>
      </c>
      <c r="E243" s="14">
        <f t="shared" ca="1" si="128"/>
        <v>1.0001993</v>
      </c>
      <c r="F243" s="14">
        <f ca="1">(TRUNC(PRODUCT($E$12:$E242),16))</f>
        <v>1.0187205649586299</v>
      </c>
      <c r="G243" s="14">
        <f t="shared" si="129"/>
        <v>1</v>
      </c>
      <c r="H243" s="14">
        <f t="shared" ca="1" si="130"/>
        <v>1.01872056</v>
      </c>
      <c r="I243" s="13">
        <f t="shared" si="120"/>
        <v>0.06</v>
      </c>
      <c r="J243" s="29">
        <f t="shared" si="121"/>
        <v>44194</v>
      </c>
      <c r="K243" s="2">
        <f t="shared" si="122"/>
        <v>159</v>
      </c>
      <c r="L243" s="17">
        <f t="shared" si="123"/>
        <v>159</v>
      </c>
      <c r="M243" s="12">
        <f t="shared" si="114"/>
        <v>1.0374490940000001</v>
      </c>
      <c r="N243" s="12">
        <f t="shared" ca="1" si="115"/>
        <v>1.056870722</v>
      </c>
      <c r="O243" s="17">
        <f t="shared" si="124"/>
        <v>0</v>
      </c>
      <c r="P243" s="14">
        <f t="shared" ca="1" si="132"/>
        <v>56.870722000000001</v>
      </c>
      <c r="Q243" s="14">
        <f t="shared" si="133"/>
        <v>0</v>
      </c>
      <c r="R243" s="14">
        <f t="shared" si="131"/>
        <v>0</v>
      </c>
      <c r="S243" s="20">
        <f t="shared" si="116"/>
        <v>0</v>
      </c>
      <c r="T243" s="14">
        <f t="shared" si="117"/>
        <v>0</v>
      </c>
      <c r="U243" s="4" t="str">
        <f t="shared" si="125"/>
        <v>J=</v>
      </c>
      <c r="V243" s="29">
        <f t="shared" si="126"/>
        <v>44803</v>
      </c>
      <c r="W243" s="3"/>
      <c r="X243" s="3"/>
      <c r="Y243" s="103">
        <f>[2]Plan1!$A313</f>
        <v>46328</v>
      </c>
      <c r="Z243" s="103" t="str">
        <f>[2]Plan1!$C313</f>
        <v>Finados</v>
      </c>
      <c r="AA243" s="94"/>
      <c r="AB243" s="1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5">
        <f t="shared" si="118"/>
        <v>44426</v>
      </c>
      <c r="B244" s="15">
        <f t="shared" ca="1" si="127"/>
        <v>1057.32581899</v>
      </c>
      <c r="C244" s="14">
        <f t="shared" si="119"/>
        <v>1000</v>
      </c>
      <c r="D244" s="13">
        <f ca="1">IF(A244&lt;$B$1,VLOOKUP(A244,[1]DI!$A$4:$B$15000,2,FALSE),0)</f>
        <v>5.1499999999999997E-2</v>
      </c>
      <c r="E244" s="14">
        <f t="shared" ca="1" si="128"/>
        <v>1.0001993</v>
      </c>
      <c r="F244" s="14">
        <f ca="1">(TRUNC(PRODUCT($E$12:$E243),16))</f>
        <v>1.01892359596723</v>
      </c>
      <c r="G244" s="14">
        <f t="shared" si="129"/>
        <v>1</v>
      </c>
      <c r="H244" s="14">
        <f t="shared" ca="1" si="130"/>
        <v>1.0189235999999999</v>
      </c>
      <c r="I244" s="13">
        <f t="shared" si="120"/>
        <v>0.06</v>
      </c>
      <c r="J244" s="29">
        <f t="shared" si="121"/>
        <v>44194</v>
      </c>
      <c r="K244" s="2">
        <f t="shared" si="122"/>
        <v>160</v>
      </c>
      <c r="L244" s="17">
        <f t="shared" si="123"/>
        <v>160</v>
      </c>
      <c r="M244" s="12">
        <f t="shared" si="114"/>
        <v>1.037689007</v>
      </c>
      <c r="N244" s="12">
        <f t="shared" ca="1" si="115"/>
        <v>1.0573258189999999</v>
      </c>
      <c r="O244" s="17">
        <f t="shared" si="124"/>
        <v>0</v>
      </c>
      <c r="P244" s="14">
        <f t="shared" ca="1" si="132"/>
        <v>57.325818990000002</v>
      </c>
      <c r="Q244" s="14">
        <f t="shared" si="133"/>
        <v>0</v>
      </c>
      <c r="R244" s="14">
        <f t="shared" si="131"/>
        <v>0</v>
      </c>
      <c r="S244" s="20">
        <f t="shared" si="116"/>
        <v>0</v>
      </c>
      <c r="T244" s="14">
        <f t="shared" si="117"/>
        <v>0</v>
      </c>
      <c r="U244" s="4" t="str">
        <f t="shared" si="125"/>
        <v>J=</v>
      </c>
      <c r="V244" s="29">
        <f t="shared" si="126"/>
        <v>44803</v>
      </c>
      <c r="W244" s="3"/>
      <c r="X244" s="3"/>
      <c r="Y244" s="103">
        <f>[2]Plan1!$A314</f>
        <v>46341</v>
      </c>
      <c r="Z244" s="103" t="str">
        <f>[2]Plan1!$C314</f>
        <v>Proclamação da República</v>
      </c>
      <c r="AA244" s="94"/>
      <c r="AB244" s="1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5">
        <f t="shared" si="118"/>
        <v>44427</v>
      </c>
      <c r="B245" s="15">
        <f t="shared" ca="1" si="127"/>
        <v>1057.78109999</v>
      </c>
      <c r="C245" s="14">
        <f t="shared" si="119"/>
        <v>1000</v>
      </c>
      <c r="D245" s="13">
        <f ca="1">IF(A245&lt;$B$1,VLOOKUP(A245,[1]DI!$A$4:$B$15000,2,FALSE),0)</f>
        <v>5.1499999999999997E-2</v>
      </c>
      <c r="E245" s="14">
        <f t="shared" ca="1" si="128"/>
        <v>1.0001993</v>
      </c>
      <c r="F245" s="14">
        <f ca="1">(TRUNC(PRODUCT($E$12:$E244),16))</f>
        <v>1.0191266674399</v>
      </c>
      <c r="G245" s="14">
        <f t="shared" si="129"/>
        <v>1</v>
      </c>
      <c r="H245" s="14">
        <f t="shared" ca="1" si="130"/>
        <v>1.0191266699999999</v>
      </c>
      <c r="I245" s="13">
        <f t="shared" si="120"/>
        <v>0.06</v>
      </c>
      <c r="J245" s="29">
        <f t="shared" si="121"/>
        <v>44194</v>
      </c>
      <c r="K245" s="2">
        <f t="shared" si="122"/>
        <v>161</v>
      </c>
      <c r="L245" s="17">
        <f t="shared" si="123"/>
        <v>161</v>
      </c>
      <c r="M245" s="12">
        <f t="shared" si="114"/>
        <v>1.037928975</v>
      </c>
      <c r="N245" s="12">
        <f t="shared" ca="1" si="115"/>
        <v>1.0577810999999999</v>
      </c>
      <c r="O245" s="17">
        <f t="shared" si="124"/>
        <v>0</v>
      </c>
      <c r="P245" s="14">
        <f t="shared" ca="1" si="132"/>
        <v>57.781099990000001</v>
      </c>
      <c r="Q245" s="14">
        <f t="shared" si="133"/>
        <v>0</v>
      </c>
      <c r="R245" s="14">
        <f t="shared" si="131"/>
        <v>0</v>
      </c>
      <c r="S245" s="20">
        <f t="shared" si="116"/>
        <v>0</v>
      </c>
      <c r="T245" s="14">
        <f t="shared" si="117"/>
        <v>0</v>
      </c>
      <c r="U245" s="4" t="str">
        <f t="shared" si="125"/>
        <v>J=</v>
      </c>
      <c r="V245" s="29">
        <f t="shared" si="126"/>
        <v>44803</v>
      </c>
      <c r="W245" s="3"/>
      <c r="X245" s="3"/>
      <c r="Y245" s="103">
        <f>[2]Plan1!$A315</f>
        <v>46346</v>
      </c>
      <c r="Z245" s="103" t="str">
        <f>[2]Plan1!$C315</f>
        <v>Dia Nacional de Zumbi e da Consciência Negra</v>
      </c>
      <c r="AA245" s="94"/>
      <c r="AB245" s="1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5">
        <f t="shared" si="118"/>
        <v>44428</v>
      </c>
      <c r="B246" s="15">
        <f t="shared" ca="1" si="127"/>
        <v>1058.2365769999999</v>
      </c>
      <c r="C246" s="14">
        <f t="shared" si="119"/>
        <v>1000</v>
      </c>
      <c r="D246" s="13">
        <f ca="1">IF(A246&lt;$B$1,VLOOKUP(A246,[1]DI!$A$4:$B$15000,2,FALSE),0)</f>
        <v>5.1499999999999997E-2</v>
      </c>
      <c r="E246" s="14">
        <f t="shared" ca="1" si="128"/>
        <v>1.0001993</v>
      </c>
      <c r="F246" s="14">
        <f ca="1">(TRUNC(PRODUCT($E$12:$E245),16))</f>
        <v>1.01932977938472</v>
      </c>
      <c r="G246" s="14">
        <f t="shared" si="129"/>
        <v>1</v>
      </c>
      <c r="H246" s="14">
        <f t="shared" ca="1" si="130"/>
        <v>1.0193297800000001</v>
      </c>
      <c r="I246" s="13">
        <f t="shared" si="120"/>
        <v>0.06</v>
      </c>
      <c r="J246" s="29">
        <f t="shared" si="121"/>
        <v>44194</v>
      </c>
      <c r="K246" s="2">
        <f t="shared" si="122"/>
        <v>162</v>
      </c>
      <c r="L246" s="17">
        <f t="shared" si="123"/>
        <v>162</v>
      </c>
      <c r="M246" s="12">
        <f t="shared" si="114"/>
        <v>1.038168999</v>
      </c>
      <c r="N246" s="12">
        <f t="shared" ca="1" si="115"/>
        <v>1.058236577</v>
      </c>
      <c r="O246" s="17">
        <f t="shared" si="124"/>
        <v>0</v>
      </c>
      <c r="P246" s="14">
        <f t="shared" ca="1" si="132"/>
        <v>58.236576999999997</v>
      </c>
      <c r="Q246" s="14">
        <f t="shared" si="133"/>
        <v>0</v>
      </c>
      <c r="R246" s="14">
        <f t="shared" si="131"/>
        <v>0</v>
      </c>
      <c r="S246" s="20">
        <f t="shared" si="116"/>
        <v>0</v>
      </c>
      <c r="T246" s="14">
        <f t="shared" si="117"/>
        <v>0</v>
      </c>
      <c r="U246" s="4" t="str">
        <f t="shared" si="125"/>
        <v>J=</v>
      </c>
      <c r="V246" s="29">
        <f t="shared" si="126"/>
        <v>44803</v>
      </c>
      <c r="W246" s="3"/>
      <c r="X246" s="3"/>
      <c r="Y246" s="103">
        <f>[2]Plan1!$A316</f>
        <v>46381</v>
      </c>
      <c r="Z246" s="103" t="str">
        <f>[2]Plan1!$C316</f>
        <v>Natal</v>
      </c>
      <c r="AA246" s="94"/>
      <c r="AB246" s="1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5">
        <f t="shared" si="118"/>
        <v>44429</v>
      </c>
      <c r="B247" s="15">
        <f t="shared" ca="1" si="127"/>
        <v>1058.6922500000001</v>
      </c>
      <c r="C247" s="14">
        <f t="shared" si="119"/>
        <v>1000</v>
      </c>
      <c r="D247" s="13">
        <f ca="1">IF(A247&lt;$B$1,VLOOKUP(A247,[1]DI!$A$4:$B$15000,2,FALSE),0)</f>
        <v>0</v>
      </c>
      <c r="E247" s="14">
        <f t="shared" ca="1" si="128"/>
        <v>1</v>
      </c>
      <c r="F247" s="14">
        <f ca="1">(TRUNC(PRODUCT($E$12:$E246),16))</f>
        <v>1.0195329318097499</v>
      </c>
      <c r="G247" s="14">
        <f t="shared" si="129"/>
        <v>1</v>
      </c>
      <c r="H247" s="14">
        <f t="shared" ca="1" si="130"/>
        <v>1.01953293</v>
      </c>
      <c r="I247" s="13">
        <f t="shared" si="120"/>
        <v>0.06</v>
      </c>
      <c r="J247" s="29">
        <f t="shared" si="121"/>
        <v>44194</v>
      </c>
      <c r="K247" s="2">
        <f t="shared" si="122"/>
        <v>162</v>
      </c>
      <c r="L247" s="17">
        <f t="shared" si="123"/>
        <v>163</v>
      </c>
      <c r="M247" s="12">
        <f t="shared" si="114"/>
        <v>1.0384090779999999</v>
      </c>
      <c r="N247" s="12">
        <f t="shared" ca="1" si="115"/>
        <v>1.05869225</v>
      </c>
      <c r="O247" s="17">
        <f t="shared" si="124"/>
        <v>0</v>
      </c>
      <c r="P247" s="14">
        <f t="shared" ca="1" si="132"/>
        <v>58.692250000000001</v>
      </c>
      <c r="Q247" s="14">
        <f t="shared" si="133"/>
        <v>0</v>
      </c>
      <c r="R247" s="14">
        <f t="shared" si="131"/>
        <v>0</v>
      </c>
      <c r="S247" s="20">
        <f t="shared" si="116"/>
        <v>0</v>
      </c>
      <c r="T247" s="14">
        <f t="shared" si="117"/>
        <v>0</v>
      </c>
      <c r="U247" s="4" t="str">
        <f t="shared" si="125"/>
        <v>J=</v>
      </c>
      <c r="V247" s="29">
        <f t="shared" si="126"/>
        <v>44803</v>
      </c>
      <c r="W247" s="3"/>
      <c r="X247" s="3"/>
      <c r="Y247" s="103">
        <f>[2]Plan1!$A317</f>
        <v>46388</v>
      </c>
      <c r="Z247" s="103" t="str">
        <f>[2]Plan1!$C317</f>
        <v>Confraternização Universal</v>
      </c>
      <c r="AA247" s="94"/>
      <c r="AB247" s="1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5">
        <f t="shared" si="118"/>
        <v>44430</v>
      </c>
      <c r="B248" s="15">
        <f t="shared" ca="1" si="127"/>
        <v>1058.6922500000001</v>
      </c>
      <c r="C248" s="14">
        <f t="shared" si="119"/>
        <v>1000</v>
      </c>
      <c r="D248" s="13">
        <f ca="1">IF(A248&lt;$B$1,VLOOKUP(A248,[1]DI!$A$4:$B$15000,2,FALSE),0)</f>
        <v>0</v>
      </c>
      <c r="E248" s="14">
        <f t="shared" ca="1" si="128"/>
        <v>1</v>
      </c>
      <c r="F248" s="14">
        <f ca="1">(TRUNC(PRODUCT($E$12:$E247),16))</f>
        <v>1.0195329318097499</v>
      </c>
      <c r="G248" s="14">
        <f t="shared" si="129"/>
        <v>1</v>
      </c>
      <c r="H248" s="14">
        <f t="shared" ca="1" si="130"/>
        <v>1.01953293</v>
      </c>
      <c r="I248" s="13">
        <f t="shared" si="120"/>
        <v>0.06</v>
      </c>
      <c r="J248" s="29">
        <f t="shared" si="121"/>
        <v>44194</v>
      </c>
      <c r="K248" s="2">
        <f t="shared" si="122"/>
        <v>162</v>
      </c>
      <c r="L248" s="17">
        <f t="shared" si="123"/>
        <v>163</v>
      </c>
      <c r="M248" s="12">
        <f t="shared" si="114"/>
        <v>1.0384090779999999</v>
      </c>
      <c r="N248" s="12">
        <f t="shared" ca="1" si="115"/>
        <v>1.05869225</v>
      </c>
      <c r="O248" s="17">
        <f t="shared" si="124"/>
        <v>0</v>
      </c>
      <c r="P248" s="14">
        <f t="shared" ca="1" si="132"/>
        <v>58.692250000000001</v>
      </c>
      <c r="Q248" s="14">
        <f t="shared" si="133"/>
        <v>0</v>
      </c>
      <c r="R248" s="14">
        <f t="shared" si="131"/>
        <v>0</v>
      </c>
      <c r="S248" s="20">
        <f t="shared" si="116"/>
        <v>0</v>
      </c>
      <c r="T248" s="14">
        <f t="shared" si="117"/>
        <v>0</v>
      </c>
      <c r="U248" s="4" t="str">
        <f t="shared" si="125"/>
        <v>J=</v>
      </c>
      <c r="V248" s="29">
        <f t="shared" si="126"/>
        <v>44803</v>
      </c>
      <c r="W248" s="3"/>
      <c r="X248" s="3"/>
      <c r="Y248" s="103">
        <f>[2]Plan1!$A318</f>
        <v>46426</v>
      </c>
      <c r="Z248" s="103" t="str">
        <f>[2]Plan1!$C318</f>
        <v>Carnaval</v>
      </c>
      <c r="AA248" s="94"/>
      <c r="AB248" s="1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5">
        <f t="shared" si="118"/>
        <v>44431</v>
      </c>
      <c r="B249" s="15">
        <f t="shared" ca="1" si="127"/>
        <v>1058.6922500000001</v>
      </c>
      <c r="C249" s="14">
        <f t="shared" si="119"/>
        <v>1000</v>
      </c>
      <c r="D249" s="13">
        <f ca="1">IF(A249&lt;$B$1,VLOOKUP(A249,[1]DI!$A$4:$B$15000,2,FALSE),0)</f>
        <v>5.1499999999999997E-2</v>
      </c>
      <c r="E249" s="14">
        <f t="shared" ca="1" si="128"/>
        <v>1.0001993</v>
      </c>
      <c r="F249" s="14">
        <f ca="1">(TRUNC(PRODUCT($E$12:$E248),16))</f>
        <v>1.0195329318097499</v>
      </c>
      <c r="G249" s="14">
        <f t="shared" si="129"/>
        <v>1</v>
      </c>
      <c r="H249" s="14">
        <f t="shared" ca="1" si="130"/>
        <v>1.01953293</v>
      </c>
      <c r="I249" s="13">
        <f t="shared" si="120"/>
        <v>0.06</v>
      </c>
      <c r="J249" s="29">
        <f t="shared" si="121"/>
        <v>44194</v>
      </c>
      <c r="K249" s="2">
        <f t="shared" si="122"/>
        <v>163</v>
      </c>
      <c r="L249" s="17">
        <f t="shared" si="123"/>
        <v>163</v>
      </c>
      <c r="M249" s="12">
        <f t="shared" si="114"/>
        <v>1.0384090779999999</v>
      </c>
      <c r="N249" s="12">
        <f t="shared" ca="1" si="115"/>
        <v>1.05869225</v>
      </c>
      <c r="O249" s="17">
        <f t="shared" si="124"/>
        <v>0</v>
      </c>
      <c r="P249" s="14">
        <f t="shared" ca="1" si="132"/>
        <v>58.692250000000001</v>
      </c>
      <c r="Q249" s="14">
        <f t="shared" si="133"/>
        <v>0</v>
      </c>
      <c r="R249" s="14">
        <f t="shared" si="131"/>
        <v>0</v>
      </c>
      <c r="S249" s="20">
        <f t="shared" si="116"/>
        <v>0</v>
      </c>
      <c r="T249" s="14">
        <f t="shared" si="117"/>
        <v>0</v>
      </c>
      <c r="U249" s="4" t="str">
        <f t="shared" si="125"/>
        <v>J=</v>
      </c>
      <c r="V249" s="29">
        <f t="shared" si="126"/>
        <v>44803</v>
      </c>
      <c r="W249" s="3"/>
      <c r="X249" s="3"/>
      <c r="Y249" s="103">
        <f>[2]Plan1!$A319</f>
        <v>46427</v>
      </c>
      <c r="Z249" s="103" t="str">
        <f>[2]Plan1!$C319</f>
        <v>Carnaval</v>
      </c>
      <c r="AA249" s="94"/>
      <c r="AB249" s="1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5">
        <f t="shared" si="118"/>
        <v>44432</v>
      </c>
      <c r="B250" s="15">
        <f t="shared" ca="1" si="127"/>
        <v>1059.148119</v>
      </c>
      <c r="C250" s="14">
        <f t="shared" si="119"/>
        <v>1000</v>
      </c>
      <c r="D250" s="13">
        <f ca="1">IF(A250&lt;$B$1,VLOOKUP(A250,[1]DI!$A$4:$B$15000,2,FALSE),0)</f>
        <v>5.1499999999999997E-2</v>
      </c>
      <c r="E250" s="14">
        <f t="shared" ca="1" si="128"/>
        <v>1.0001993</v>
      </c>
      <c r="F250" s="14">
        <f ca="1">(TRUNC(PRODUCT($E$12:$E249),16))</f>
        <v>1.0197361247230601</v>
      </c>
      <c r="G250" s="14">
        <f t="shared" si="129"/>
        <v>1</v>
      </c>
      <c r="H250" s="14">
        <f t="shared" ca="1" si="130"/>
        <v>1.0197361199999999</v>
      </c>
      <c r="I250" s="13">
        <f t="shared" si="120"/>
        <v>0.06</v>
      </c>
      <c r="J250" s="29">
        <f t="shared" si="121"/>
        <v>44194</v>
      </c>
      <c r="K250" s="2">
        <f t="shared" si="122"/>
        <v>164</v>
      </c>
      <c r="L250" s="17">
        <f t="shared" si="123"/>
        <v>164</v>
      </c>
      <c r="M250" s="12">
        <f t="shared" si="114"/>
        <v>1.038649213</v>
      </c>
      <c r="N250" s="12">
        <f t="shared" ca="1" si="115"/>
        <v>1.0591481190000001</v>
      </c>
      <c r="O250" s="17">
        <f t="shared" si="124"/>
        <v>0</v>
      </c>
      <c r="P250" s="14">
        <f t="shared" ca="1" si="132"/>
        <v>59.148119000000001</v>
      </c>
      <c r="Q250" s="14">
        <f t="shared" si="133"/>
        <v>0</v>
      </c>
      <c r="R250" s="14">
        <f t="shared" si="131"/>
        <v>0</v>
      </c>
      <c r="S250" s="20">
        <f t="shared" si="116"/>
        <v>0</v>
      </c>
      <c r="T250" s="14">
        <f t="shared" si="117"/>
        <v>0</v>
      </c>
      <c r="U250" s="4" t="str">
        <f t="shared" si="125"/>
        <v>J=</v>
      </c>
      <c r="V250" s="29">
        <f t="shared" si="126"/>
        <v>44803</v>
      </c>
      <c r="W250" s="3"/>
      <c r="X250" s="3"/>
      <c r="Y250" s="103">
        <f>[2]Plan1!$A320</f>
        <v>46472</v>
      </c>
      <c r="Z250" s="103" t="str">
        <f>[2]Plan1!$C320</f>
        <v>Paixão de Cristo</v>
      </c>
      <c r="AA250" s="94"/>
      <c r="AB250" s="1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5">
        <f t="shared" si="118"/>
        <v>44433</v>
      </c>
      <c r="B251" s="15">
        <f t="shared" ca="1" si="127"/>
        <v>1059.6041929999999</v>
      </c>
      <c r="C251" s="14">
        <f t="shared" si="119"/>
        <v>1000</v>
      </c>
      <c r="D251" s="13">
        <f ca="1">IF(A251&lt;$B$1,VLOOKUP(A251,[1]DI!$A$4:$B$15000,2,FALSE),0)</f>
        <v>5.1499999999999997E-2</v>
      </c>
      <c r="E251" s="14">
        <f t="shared" ca="1" si="128"/>
        <v>1.0001993</v>
      </c>
      <c r="F251" s="14">
        <f ca="1">(TRUNC(PRODUCT($E$12:$E250),16))</f>
        <v>1.0199393581327201</v>
      </c>
      <c r="G251" s="14">
        <f t="shared" si="129"/>
        <v>1</v>
      </c>
      <c r="H251" s="14">
        <f t="shared" ca="1" si="130"/>
        <v>1.01993936</v>
      </c>
      <c r="I251" s="13">
        <f t="shared" si="120"/>
        <v>0.06</v>
      </c>
      <c r="J251" s="29">
        <f t="shared" si="121"/>
        <v>44194</v>
      </c>
      <c r="K251" s="2">
        <f t="shared" si="122"/>
        <v>165</v>
      </c>
      <c r="L251" s="17">
        <f t="shared" si="123"/>
        <v>165</v>
      </c>
      <c r="M251" s="12">
        <f t="shared" si="114"/>
        <v>1.038889403</v>
      </c>
      <c r="N251" s="12">
        <f t="shared" ca="1" si="115"/>
        <v>1.059604193</v>
      </c>
      <c r="O251" s="17">
        <f t="shared" si="124"/>
        <v>0</v>
      </c>
      <c r="P251" s="14">
        <f t="shared" ca="1" si="132"/>
        <v>59.604193000000002</v>
      </c>
      <c r="Q251" s="14">
        <f t="shared" si="133"/>
        <v>0</v>
      </c>
      <c r="R251" s="14">
        <f t="shared" si="131"/>
        <v>0</v>
      </c>
      <c r="S251" s="20">
        <f t="shared" si="116"/>
        <v>0</v>
      </c>
      <c r="T251" s="14">
        <f t="shared" si="117"/>
        <v>0</v>
      </c>
      <c r="U251" s="4" t="str">
        <f t="shared" si="125"/>
        <v>J=</v>
      </c>
      <c r="V251" s="29">
        <f t="shared" si="126"/>
        <v>44803</v>
      </c>
      <c r="W251" s="3"/>
      <c r="X251" s="3"/>
      <c r="Y251" s="103">
        <f>[2]Plan1!$A321</f>
        <v>46498</v>
      </c>
      <c r="Z251" s="103" t="str">
        <f>[2]Plan1!$C321</f>
        <v>Tiradentes</v>
      </c>
      <c r="AA251" s="94"/>
      <c r="AB251" s="1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5">
        <f t="shared" si="118"/>
        <v>44434</v>
      </c>
      <c r="B252" s="15">
        <f t="shared" ca="1" si="127"/>
        <v>1060.0604530000001</v>
      </c>
      <c r="C252" s="14">
        <f t="shared" si="119"/>
        <v>1000</v>
      </c>
      <c r="D252" s="13">
        <f ca="1">IF(A252&lt;$B$1,VLOOKUP(A252,[1]DI!$A$4:$B$15000,2,FALSE),0)</f>
        <v>5.1499999999999997E-2</v>
      </c>
      <c r="E252" s="14">
        <f t="shared" ca="1" si="128"/>
        <v>1.0001993</v>
      </c>
      <c r="F252" s="14">
        <f ca="1">(TRUNC(PRODUCT($E$12:$E251),16))</f>
        <v>1.0201426320467999</v>
      </c>
      <c r="G252" s="14">
        <f t="shared" si="129"/>
        <v>1</v>
      </c>
      <c r="H252" s="14">
        <f t="shared" ca="1" si="130"/>
        <v>1.0201426300000001</v>
      </c>
      <c r="I252" s="13">
        <f t="shared" si="120"/>
        <v>0.06</v>
      </c>
      <c r="J252" s="29">
        <f t="shared" si="121"/>
        <v>44194</v>
      </c>
      <c r="K252" s="2">
        <f t="shared" si="122"/>
        <v>166</v>
      </c>
      <c r="L252" s="17">
        <f t="shared" si="123"/>
        <v>166</v>
      </c>
      <c r="M252" s="12">
        <f t="shared" si="114"/>
        <v>1.0391296489999999</v>
      </c>
      <c r="N252" s="12">
        <f t="shared" ca="1" si="115"/>
        <v>1.060060453</v>
      </c>
      <c r="O252" s="17">
        <f t="shared" si="124"/>
        <v>0</v>
      </c>
      <c r="P252" s="14">
        <f t="shared" ca="1" si="132"/>
        <v>60.060453000000003</v>
      </c>
      <c r="Q252" s="14">
        <f t="shared" si="133"/>
        <v>0</v>
      </c>
      <c r="R252" s="14">
        <f t="shared" si="131"/>
        <v>0</v>
      </c>
      <c r="S252" s="20">
        <f t="shared" si="116"/>
        <v>0</v>
      </c>
      <c r="T252" s="14">
        <f t="shared" si="117"/>
        <v>0</v>
      </c>
      <c r="U252" s="4" t="str">
        <f t="shared" si="125"/>
        <v>J=</v>
      </c>
      <c r="V252" s="29">
        <f t="shared" si="126"/>
        <v>44803</v>
      </c>
      <c r="W252" s="3"/>
      <c r="X252" s="3"/>
      <c r="Y252" s="103">
        <f>[2]Plan1!$A322</f>
        <v>46508</v>
      </c>
      <c r="Z252" s="103" t="str">
        <f>[2]Plan1!$C322</f>
        <v>Dia do Trabalho</v>
      </c>
      <c r="AA252" s="94"/>
      <c r="AB252" s="1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5">
        <f t="shared" si="118"/>
        <v>44435</v>
      </c>
      <c r="B253" s="15">
        <f t="shared" ca="1" si="127"/>
        <v>1060.51692</v>
      </c>
      <c r="C253" s="14">
        <f t="shared" si="119"/>
        <v>1000</v>
      </c>
      <c r="D253" s="13">
        <f ca="1">IF(A253&lt;$B$1,VLOOKUP(A253,[1]DI!$A$4:$B$15000,2,FALSE),0)</f>
        <v>5.1499999999999997E-2</v>
      </c>
      <c r="E253" s="14">
        <f t="shared" ca="1" si="128"/>
        <v>1.0001993</v>
      </c>
      <c r="F253" s="14">
        <f ca="1">(TRUNC(PRODUCT($E$12:$E252),16))</f>
        <v>1.02034594647336</v>
      </c>
      <c r="G253" s="14">
        <f t="shared" si="129"/>
        <v>1</v>
      </c>
      <c r="H253" s="14">
        <f t="shared" ca="1" si="130"/>
        <v>1.0203459500000001</v>
      </c>
      <c r="I253" s="13">
        <f t="shared" si="120"/>
        <v>0.06</v>
      </c>
      <c r="J253" s="29">
        <f t="shared" si="121"/>
        <v>44194</v>
      </c>
      <c r="K253" s="2">
        <f t="shared" si="122"/>
        <v>167</v>
      </c>
      <c r="L253" s="17">
        <f t="shared" si="123"/>
        <v>167</v>
      </c>
      <c r="M253" s="12">
        <f t="shared" si="114"/>
        <v>1.0393699510000001</v>
      </c>
      <c r="N253" s="12">
        <f t="shared" ca="1" si="115"/>
        <v>1.06051692</v>
      </c>
      <c r="O253" s="17">
        <f t="shared" si="124"/>
        <v>0</v>
      </c>
      <c r="P253" s="14">
        <f t="shared" ca="1" si="132"/>
        <v>60.516919999999999</v>
      </c>
      <c r="Q253" s="14">
        <f t="shared" si="133"/>
        <v>0</v>
      </c>
      <c r="R253" s="14">
        <f t="shared" si="131"/>
        <v>0</v>
      </c>
      <c r="S253" s="20">
        <f t="shared" si="116"/>
        <v>0</v>
      </c>
      <c r="T253" s="14">
        <f t="shared" si="117"/>
        <v>0</v>
      </c>
      <c r="U253" s="4" t="str">
        <f t="shared" si="125"/>
        <v>J=</v>
      </c>
      <c r="V253" s="29">
        <f t="shared" si="126"/>
        <v>44803</v>
      </c>
      <c r="W253" s="3"/>
      <c r="X253" s="3"/>
      <c r="Y253" s="103">
        <f>[2]Plan1!$A323</f>
        <v>46534</v>
      </c>
      <c r="Z253" s="103" t="str">
        <f>[2]Plan1!$C323</f>
        <v>Corpus Christi</v>
      </c>
      <c r="AA253" s="94"/>
      <c r="AB253" s="1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5">
        <f t="shared" si="118"/>
        <v>44436</v>
      </c>
      <c r="B254" s="15">
        <f t="shared" ca="1" si="127"/>
        <v>1060.9735720000001</v>
      </c>
      <c r="C254" s="14">
        <f t="shared" si="119"/>
        <v>1000</v>
      </c>
      <c r="D254" s="13">
        <f ca="1">IF(A254&lt;$B$1,VLOOKUP(A254,[1]DI!$A$4:$B$15000,2,FALSE),0)</f>
        <v>0</v>
      </c>
      <c r="E254" s="14">
        <f t="shared" ca="1" si="128"/>
        <v>1</v>
      </c>
      <c r="F254" s="14">
        <f ca="1">(TRUNC(PRODUCT($E$12:$E253),16))</f>
        <v>1.0205493014205</v>
      </c>
      <c r="G254" s="14">
        <f t="shared" si="129"/>
        <v>1</v>
      </c>
      <c r="H254" s="14">
        <f t="shared" ca="1" si="130"/>
        <v>1.0205493000000001</v>
      </c>
      <c r="I254" s="13">
        <f t="shared" si="120"/>
        <v>0.06</v>
      </c>
      <c r="J254" s="29">
        <f t="shared" si="121"/>
        <v>44194</v>
      </c>
      <c r="K254" s="2">
        <f t="shared" si="122"/>
        <v>167</v>
      </c>
      <c r="L254" s="17">
        <f t="shared" si="123"/>
        <v>168</v>
      </c>
      <c r="M254" s="12">
        <f t="shared" si="114"/>
        <v>1.0396103080000001</v>
      </c>
      <c r="N254" s="12">
        <f t="shared" ca="1" si="115"/>
        <v>1.060973572</v>
      </c>
      <c r="O254" s="17">
        <f t="shared" si="124"/>
        <v>0</v>
      </c>
      <c r="P254" s="14">
        <f t="shared" ca="1" si="132"/>
        <v>60.973571999999997</v>
      </c>
      <c r="Q254" s="14">
        <f t="shared" si="133"/>
        <v>0</v>
      </c>
      <c r="R254" s="14">
        <f t="shared" si="131"/>
        <v>0</v>
      </c>
      <c r="S254" s="20">
        <f t="shared" si="116"/>
        <v>0</v>
      </c>
      <c r="T254" s="14">
        <f t="shared" si="117"/>
        <v>0</v>
      </c>
      <c r="U254" s="4" t="str">
        <f t="shared" si="125"/>
        <v>J=</v>
      </c>
      <c r="V254" s="29">
        <f t="shared" si="126"/>
        <v>44803</v>
      </c>
      <c r="W254" s="3"/>
      <c r="X254" s="3"/>
      <c r="Y254" s="103">
        <f>[2]Plan1!$A324</f>
        <v>46637</v>
      </c>
      <c r="Z254" s="103" t="str">
        <f>[2]Plan1!$C324</f>
        <v>Independência do Brasil</v>
      </c>
      <c r="AA254" s="94"/>
      <c r="AB254" s="1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5">
        <f t="shared" si="118"/>
        <v>44437</v>
      </c>
      <c r="B255" s="15">
        <f t="shared" ca="1" si="127"/>
        <v>1060.9735720000001</v>
      </c>
      <c r="C255" s="14">
        <f t="shared" si="119"/>
        <v>1000</v>
      </c>
      <c r="D255" s="13">
        <f ca="1">IF(A255&lt;$B$1,VLOOKUP(A255,[1]DI!$A$4:$B$15000,2,FALSE),0)</f>
        <v>0</v>
      </c>
      <c r="E255" s="14">
        <f t="shared" ca="1" si="128"/>
        <v>1</v>
      </c>
      <c r="F255" s="14">
        <f ca="1">(TRUNC(PRODUCT($E$12:$E254),16))</f>
        <v>1.0205493014205</v>
      </c>
      <c r="G255" s="14">
        <f t="shared" si="129"/>
        <v>1</v>
      </c>
      <c r="H255" s="14">
        <f t="shared" ca="1" si="130"/>
        <v>1.0205493000000001</v>
      </c>
      <c r="I255" s="13">
        <f t="shared" si="120"/>
        <v>0.06</v>
      </c>
      <c r="J255" s="29">
        <f t="shared" si="121"/>
        <v>44194</v>
      </c>
      <c r="K255" s="2">
        <f t="shared" si="122"/>
        <v>167</v>
      </c>
      <c r="L255" s="17">
        <f t="shared" si="123"/>
        <v>168</v>
      </c>
      <c r="M255" s="12">
        <f t="shared" si="114"/>
        <v>1.0396103080000001</v>
      </c>
      <c r="N255" s="12">
        <f t="shared" ca="1" si="115"/>
        <v>1.060973572</v>
      </c>
      <c r="O255" s="17">
        <f t="shared" si="124"/>
        <v>0</v>
      </c>
      <c r="P255" s="14">
        <f t="shared" ca="1" si="132"/>
        <v>60.973571999999997</v>
      </c>
      <c r="Q255" s="14">
        <f t="shared" si="133"/>
        <v>0</v>
      </c>
      <c r="R255" s="14">
        <f t="shared" si="131"/>
        <v>0</v>
      </c>
      <c r="S255" s="20">
        <f t="shared" si="116"/>
        <v>0</v>
      </c>
      <c r="T255" s="14">
        <f t="shared" si="117"/>
        <v>0</v>
      </c>
      <c r="U255" s="4" t="str">
        <f t="shared" si="125"/>
        <v>J=</v>
      </c>
      <c r="V255" s="29">
        <f t="shared" si="126"/>
        <v>44803</v>
      </c>
      <c r="W255" s="3"/>
      <c r="X255" s="3"/>
      <c r="Y255" s="103">
        <f>[2]Plan1!$A325</f>
        <v>46672</v>
      </c>
      <c r="Z255" s="103" t="str">
        <f>[2]Plan1!$C325</f>
        <v>Nossa Sr.a Aparecida - Padroeira do Brasil</v>
      </c>
      <c r="AA255" s="94"/>
      <c r="AB255" s="1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5">
        <f t="shared" si="118"/>
        <v>44438</v>
      </c>
      <c r="B256" s="15">
        <f t="shared" ca="1" si="127"/>
        <v>1060.9735720000001</v>
      </c>
      <c r="C256" s="14">
        <f t="shared" si="119"/>
        <v>1000</v>
      </c>
      <c r="D256" s="13">
        <f ca="1">IF(A256&lt;$B$1,VLOOKUP(A256,[1]DI!$A$4:$B$15000,2,FALSE),0)</f>
        <v>5.1499999999999997E-2</v>
      </c>
      <c r="E256" s="14">
        <f t="shared" ca="1" si="128"/>
        <v>1.0001993</v>
      </c>
      <c r="F256" s="14">
        <f ca="1">(TRUNC(PRODUCT($E$12:$E255),16))</f>
        <v>1.0205493014205</v>
      </c>
      <c r="G256" s="14">
        <f t="shared" si="129"/>
        <v>1</v>
      </c>
      <c r="H256" s="14">
        <f t="shared" ca="1" si="130"/>
        <v>1.0205493000000001</v>
      </c>
      <c r="I256" s="13">
        <f t="shared" si="120"/>
        <v>0.06</v>
      </c>
      <c r="J256" s="29">
        <f t="shared" si="121"/>
        <v>44194</v>
      </c>
      <c r="K256" s="2">
        <f t="shared" si="122"/>
        <v>168</v>
      </c>
      <c r="L256" s="17">
        <f t="shared" si="123"/>
        <v>168</v>
      </c>
      <c r="M256" s="12">
        <f t="shared" si="114"/>
        <v>1.0396103080000001</v>
      </c>
      <c r="N256" s="12">
        <f t="shared" ca="1" si="115"/>
        <v>1.060973572</v>
      </c>
      <c r="O256" s="17">
        <f t="shared" si="124"/>
        <v>0</v>
      </c>
      <c r="P256" s="14">
        <f t="shared" ca="1" si="132"/>
        <v>60.973571999999997</v>
      </c>
      <c r="Q256" s="14">
        <f t="shared" si="133"/>
        <v>0</v>
      </c>
      <c r="R256" s="14">
        <f t="shared" si="131"/>
        <v>0</v>
      </c>
      <c r="S256" s="20">
        <f t="shared" si="116"/>
        <v>0</v>
      </c>
      <c r="T256" s="14">
        <f t="shared" si="117"/>
        <v>0</v>
      </c>
      <c r="U256" s="4" t="str">
        <f t="shared" si="125"/>
        <v>J=</v>
      </c>
      <c r="V256" s="29">
        <f t="shared" si="126"/>
        <v>44803</v>
      </c>
      <c r="W256" s="3"/>
      <c r="X256" s="3"/>
      <c r="Y256" s="103">
        <f>[2]Plan1!$A326</f>
        <v>46693</v>
      </c>
      <c r="Z256" s="103" t="str">
        <f>[2]Plan1!$C326</f>
        <v>Finados</v>
      </c>
      <c r="AA256" s="94"/>
      <c r="AB256" s="1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5">
        <f t="shared" si="118"/>
        <v>44439</v>
      </c>
      <c r="B257" s="15">
        <f t="shared" ca="1" si="127"/>
        <v>1061.43042999</v>
      </c>
      <c r="C257" s="14">
        <f t="shared" si="119"/>
        <v>1000</v>
      </c>
      <c r="D257" s="13">
        <f ca="1">IF(A257&lt;$B$1,VLOOKUP(A257,[1]DI!$A$4:$B$15000,2,FALSE),0)</f>
        <v>5.1499999999999997E-2</v>
      </c>
      <c r="E257" s="14">
        <f t="shared" ca="1" si="128"/>
        <v>1.0001993</v>
      </c>
      <c r="F257" s="14">
        <f ca="1">(TRUNC(PRODUCT($E$12:$E256),16))</f>
        <v>1.0207526968962699</v>
      </c>
      <c r="G257" s="14">
        <f t="shared" si="129"/>
        <v>1</v>
      </c>
      <c r="H257" s="14">
        <f t="shared" ca="1" si="130"/>
        <v>1.0207527000000001</v>
      </c>
      <c r="I257" s="13">
        <f t="shared" si="120"/>
        <v>0.06</v>
      </c>
      <c r="J257" s="29">
        <f t="shared" si="121"/>
        <v>44194</v>
      </c>
      <c r="K257" s="2">
        <f t="shared" si="122"/>
        <v>169</v>
      </c>
      <c r="L257" s="17">
        <f t="shared" si="123"/>
        <v>169</v>
      </c>
      <c r="M257" s="12">
        <f t="shared" si="114"/>
        <v>1.03985072</v>
      </c>
      <c r="N257" s="12">
        <f t="shared" ca="1" si="115"/>
        <v>1.0614304299999999</v>
      </c>
      <c r="O257" s="17">
        <f t="shared" si="124"/>
        <v>0</v>
      </c>
      <c r="P257" s="14">
        <f t="shared" ca="1" si="132"/>
        <v>61.43042999</v>
      </c>
      <c r="Q257" s="14">
        <f t="shared" si="133"/>
        <v>0</v>
      </c>
      <c r="R257" s="14">
        <f t="shared" si="131"/>
        <v>0</v>
      </c>
      <c r="S257" s="20">
        <f t="shared" si="116"/>
        <v>0</v>
      </c>
      <c r="T257" s="14">
        <f t="shared" si="117"/>
        <v>0</v>
      </c>
      <c r="U257" s="4" t="str">
        <f t="shared" si="125"/>
        <v>J=</v>
      </c>
      <c r="V257" s="29">
        <f t="shared" si="126"/>
        <v>44803</v>
      </c>
      <c r="W257" s="3"/>
      <c r="X257" s="3"/>
      <c r="Y257" s="103">
        <f>[2]Plan1!$A327</f>
        <v>46706</v>
      </c>
      <c r="Z257" s="103" t="str">
        <f>[2]Plan1!$C327</f>
        <v>Proclamação da República</v>
      </c>
      <c r="AA257" s="94"/>
      <c r="AB257" s="1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5">
        <f t="shared" si="118"/>
        <v>44440</v>
      </c>
      <c r="B258" s="15">
        <f t="shared" ca="1" si="127"/>
        <v>1061.88747399</v>
      </c>
      <c r="C258" s="14">
        <f t="shared" si="119"/>
        <v>1000</v>
      </c>
      <c r="D258" s="13">
        <f ca="1">IF(A258&lt;$B$1,VLOOKUP(A258,[1]DI!$A$4:$B$15000,2,FALSE),0)</f>
        <v>5.1499999999999997E-2</v>
      </c>
      <c r="E258" s="14">
        <f t="shared" ca="1" si="128"/>
        <v>1.0001993</v>
      </c>
      <c r="F258" s="14">
        <f ca="1">(TRUNC(PRODUCT($E$12:$E257),16))</f>
        <v>1.02095613290876</v>
      </c>
      <c r="G258" s="14">
        <f t="shared" si="129"/>
        <v>1</v>
      </c>
      <c r="H258" s="14">
        <f t="shared" ca="1" si="130"/>
        <v>1.0209561300000001</v>
      </c>
      <c r="I258" s="13">
        <f t="shared" si="120"/>
        <v>0.06</v>
      </c>
      <c r="J258" s="29">
        <f t="shared" si="121"/>
        <v>44194</v>
      </c>
      <c r="K258" s="2">
        <f t="shared" si="122"/>
        <v>170</v>
      </c>
      <c r="L258" s="17">
        <f t="shared" si="123"/>
        <v>170</v>
      </c>
      <c r="M258" s="12">
        <f t="shared" si="114"/>
        <v>1.0400911880000001</v>
      </c>
      <c r="N258" s="12">
        <f t="shared" ca="1" si="115"/>
        <v>1.0618874739999999</v>
      </c>
      <c r="O258" s="17">
        <f t="shared" si="124"/>
        <v>0</v>
      </c>
      <c r="P258" s="14">
        <f t="shared" ca="1" si="132"/>
        <v>61.887473989999997</v>
      </c>
      <c r="Q258" s="14">
        <f t="shared" si="133"/>
        <v>0</v>
      </c>
      <c r="R258" s="14">
        <f t="shared" si="131"/>
        <v>0</v>
      </c>
      <c r="S258" s="20">
        <f t="shared" si="116"/>
        <v>0</v>
      </c>
      <c r="T258" s="14">
        <f t="shared" si="117"/>
        <v>0</v>
      </c>
      <c r="U258" s="4" t="str">
        <f t="shared" si="125"/>
        <v>J=</v>
      </c>
      <c r="V258" s="29">
        <f t="shared" si="126"/>
        <v>44803</v>
      </c>
      <c r="W258" s="3"/>
      <c r="X258" s="3"/>
      <c r="Y258" s="103">
        <f>[2]Plan1!$A328</f>
        <v>46711</v>
      </c>
      <c r="Z258" s="103" t="str">
        <f>[2]Plan1!$C328</f>
        <v>Dia Nacional de Zumbi e da Consciência Negra</v>
      </c>
      <c r="AA258" s="94"/>
      <c r="AB258" s="1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5">
        <f t="shared" si="118"/>
        <v>44441</v>
      </c>
      <c r="B259" s="15">
        <f t="shared" ca="1" si="127"/>
        <v>1062.3447249999999</v>
      </c>
      <c r="C259" s="14">
        <f t="shared" si="119"/>
        <v>1000</v>
      </c>
      <c r="D259" s="13">
        <f ca="1">IF(A259&lt;$B$1,VLOOKUP(A259,[1]DI!$A$4:$B$15000,2,FALSE),0)</f>
        <v>5.1499999999999997E-2</v>
      </c>
      <c r="E259" s="14">
        <f t="shared" ca="1" si="128"/>
        <v>1.0001993</v>
      </c>
      <c r="F259" s="14">
        <f ca="1">(TRUNC(PRODUCT($E$12:$E258),16))</f>
        <v>1.02115960946605</v>
      </c>
      <c r="G259" s="14">
        <f t="shared" si="129"/>
        <v>1</v>
      </c>
      <c r="H259" s="14">
        <f t="shared" ca="1" si="130"/>
        <v>1.02115961</v>
      </c>
      <c r="I259" s="13">
        <f t="shared" si="120"/>
        <v>0.06</v>
      </c>
      <c r="J259" s="29">
        <f t="shared" si="121"/>
        <v>44194</v>
      </c>
      <c r="K259" s="2">
        <f t="shared" si="122"/>
        <v>171</v>
      </c>
      <c r="L259" s="17">
        <f t="shared" si="123"/>
        <v>171</v>
      </c>
      <c r="M259" s="12">
        <f t="shared" si="114"/>
        <v>1.040331712</v>
      </c>
      <c r="N259" s="12">
        <f t="shared" ca="1" si="115"/>
        <v>1.062344725</v>
      </c>
      <c r="O259" s="17">
        <f t="shared" si="124"/>
        <v>0</v>
      </c>
      <c r="P259" s="14">
        <f t="shared" ca="1" si="132"/>
        <v>62.344724999999997</v>
      </c>
      <c r="Q259" s="14">
        <f t="shared" si="133"/>
        <v>0</v>
      </c>
      <c r="R259" s="14">
        <f t="shared" si="131"/>
        <v>0</v>
      </c>
      <c r="S259" s="20">
        <f t="shared" si="116"/>
        <v>0</v>
      </c>
      <c r="T259" s="14">
        <f t="shared" si="117"/>
        <v>0</v>
      </c>
      <c r="U259" s="4" t="str">
        <f t="shared" si="125"/>
        <v>J=</v>
      </c>
      <c r="V259" s="29">
        <f t="shared" si="126"/>
        <v>44803</v>
      </c>
      <c r="W259" s="3"/>
      <c r="X259" s="3"/>
      <c r="Y259" s="103">
        <f>[2]Plan1!$A329</f>
        <v>46746</v>
      </c>
      <c r="Z259" s="103" t="str">
        <f>[2]Plan1!$C329</f>
        <v>Natal</v>
      </c>
      <c r="AA259" s="94"/>
      <c r="AB259" s="1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5">
        <f t="shared" si="118"/>
        <v>44442</v>
      </c>
      <c r="B260" s="15">
        <f t="shared" ca="1" si="127"/>
        <v>1062.8021719999999</v>
      </c>
      <c r="C260" s="14">
        <f t="shared" si="119"/>
        <v>1000</v>
      </c>
      <c r="D260" s="13">
        <f ca="1">IF(A260&lt;$B$1,VLOOKUP(A260,[1]DI!$A$4:$B$15000,2,FALSE),0)</f>
        <v>5.1499999999999997E-2</v>
      </c>
      <c r="E260" s="14">
        <f t="shared" ca="1" si="128"/>
        <v>1.0001993</v>
      </c>
      <c r="F260" s="14">
        <f ca="1">(TRUNC(PRODUCT($E$12:$E259),16))</f>
        <v>1.02136312657622</v>
      </c>
      <c r="G260" s="14">
        <f t="shared" si="129"/>
        <v>1</v>
      </c>
      <c r="H260" s="14">
        <f t="shared" ca="1" si="130"/>
        <v>1.0213631299999999</v>
      </c>
      <c r="I260" s="13">
        <f t="shared" si="120"/>
        <v>0.06</v>
      </c>
      <c r="J260" s="29">
        <f t="shared" si="121"/>
        <v>44194</v>
      </c>
      <c r="K260" s="2">
        <f t="shared" si="122"/>
        <v>172</v>
      </c>
      <c r="L260" s="17">
        <f t="shared" si="123"/>
        <v>172</v>
      </c>
      <c r="M260" s="12">
        <f t="shared" si="114"/>
        <v>1.0405722909999999</v>
      </c>
      <c r="N260" s="12">
        <f t="shared" ca="1" si="115"/>
        <v>1.062802172</v>
      </c>
      <c r="O260" s="17">
        <f t="shared" si="124"/>
        <v>0</v>
      </c>
      <c r="P260" s="14">
        <f t="shared" ca="1" si="132"/>
        <v>62.802171999999999</v>
      </c>
      <c r="Q260" s="14">
        <f t="shared" si="133"/>
        <v>0</v>
      </c>
      <c r="R260" s="14">
        <f t="shared" si="131"/>
        <v>0</v>
      </c>
      <c r="S260" s="20">
        <f t="shared" si="116"/>
        <v>0</v>
      </c>
      <c r="T260" s="14">
        <f t="shared" si="117"/>
        <v>0</v>
      </c>
      <c r="U260" s="4" t="str">
        <f t="shared" si="125"/>
        <v>J=</v>
      </c>
      <c r="V260" s="29">
        <f t="shared" si="126"/>
        <v>44803</v>
      </c>
      <c r="W260" s="3"/>
      <c r="X260" s="3"/>
      <c r="Y260" s="103">
        <f>[2]Plan1!$A330</f>
        <v>46753</v>
      </c>
      <c r="Z260" s="103" t="str">
        <f>[2]Plan1!$C330</f>
        <v>Confraternização Universal</v>
      </c>
      <c r="AA260" s="94"/>
      <c r="AB260" s="1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5">
        <f t="shared" si="118"/>
        <v>44443</v>
      </c>
      <c r="B261" s="15">
        <f t="shared" ca="1" si="127"/>
        <v>1063.25980499</v>
      </c>
      <c r="C261" s="14">
        <f t="shared" si="119"/>
        <v>1000</v>
      </c>
      <c r="D261" s="13">
        <f ca="1">IF(A261&lt;$B$1,VLOOKUP(A261,[1]DI!$A$4:$B$15000,2,FALSE),0)</f>
        <v>0</v>
      </c>
      <c r="E261" s="14">
        <f t="shared" ca="1" si="128"/>
        <v>1</v>
      </c>
      <c r="F261" s="14">
        <f ca="1">(TRUNC(PRODUCT($E$12:$E260),16))</f>
        <v>1.0215666842473401</v>
      </c>
      <c r="G261" s="14">
        <f t="shared" si="129"/>
        <v>1</v>
      </c>
      <c r="H261" s="14">
        <f t="shared" ca="1" si="130"/>
        <v>1.0215666800000001</v>
      </c>
      <c r="I261" s="13">
        <f t="shared" si="120"/>
        <v>0.06</v>
      </c>
      <c r="J261" s="29">
        <f t="shared" si="121"/>
        <v>44194</v>
      </c>
      <c r="K261" s="2">
        <f t="shared" si="122"/>
        <v>172</v>
      </c>
      <c r="L261" s="17">
        <f t="shared" si="123"/>
        <v>173</v>
      </c>
      <c r="M261" s="12">
        <f t="shared" si="114"/>
        <v>1.0408129260000001</v>
      </c>
      <c r="N261" s="12">
        <f t="shared" ca="1" si="115"/>
        <v>1.0632598049999999</v>
      </c>
      <c r="O261" s="17">
        <f t="shared" si="124"/>
        <v>0</v>
      </c>
      <c r="P261" s="14">
        <f t="shared" ca="1" si="132"/>
        <v>63.259804989999999</v>
      </c>
      <c r="Q261" s="14">
        <f t="shared" si="133"/>
        <v>0</v>
      </c>
      <c r="R261" s="14">
        <f t="shared" si="131"/>
        <v>0</v>
      </c>
      <c r="S261" s="20">
        <f t="shared" si="116"/>
        <v>0</v>
      </c>
      <c r="T261" s="14">
        <f t="shared" si="117"/>
        <v>0</v>
      </c>
      <c r="U261" s="4" t="str">
        <f t="shared" si="125"/>
        <v>J=</v>
      </c>
      <c r="V261" s="29">
        <f t="shared" si="126"/>
        <v>44803</v>
      </c>
      <c r="W261" s="3"/>
      <c r="X261" s="3"/>
      <c r="Y261" s="103">
        <f>[2]Plan1!$A331</f>
        <v>46811</v>
      </c>
      <c r="Z261" s="103" t="str">
        <f>[2]Plan1!$C331</f>
        <v>Carnaval</v>
      </c>
      <c r="AA261" s="94"/>
      <c r="AB261" s="1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5">
        <f t="shared" si="118"/>
        <v>44444</v>
      </c>
      <c r="B262" s="15">
        <f t="shared" ca="1" si="127"/>
        <v>1063.25980499</v>
      </c>
      <c r="C262" s="14">
        <f t="shared" si="119"/>
        <v>1000</v>
      </c>
      <c r="D262" s="13">
        <f ca="1">IF(A262&lt;$B$1,VLOOKUP(A262,[1]DI!$A$4:$B$15000,2,FALSE),0)</f>
        <v>0</v>
      </c>
      <c r="E262" s="14">
        <f t="shared" ca="1" si="128"/>
        <v>1</v>
      </c>
      <c r="F262" s="14">
        <f ca="1">(TRUNC(PRODUCT($E$12:$E261),16))</f>
        <v>1.0215666842473401</v>
      </c>
      <c r="G262" s="14">
        <f t="shared" si="129"/>
        <v>1</v>
      </c>
      <c r="H262" s="14">
        <f t="shared" ca="1" si="130"/>
        <v>1.0215666800000001</v>
      </c>
      <c r="I262" s="13">
        <f t="shared" si="120"/>
        <v>0.06</v>
      </c>
      <c r="J262" s="29">
        <f t="shared" si="121"/>
        <v>44194</v>
      </c>
      <c r="K262" s="2">
        <f t="shared" si="122"/>
        <v>172</v>
      </c>
      <c r="L262" s="17">
        <f t="shared" si="123"/>
        <v>173</v>
      </c>
      <c r="M262" s="12">
        <f t="shared" si="114"/>
        <v>1.0408129260000001</v>
      </c>
      <c r="N262" s="12">
        <f t="shared" ca="1" si="115"/>
        <v>1.0632598049999999</v>
      </c>
      <c r="O262" s="17">
        <f t="shared" si="124"/>
        <v>0</v>
      </c>
      <c r="P262" s="14">
        <f t="shared" ca="1" si="132"/>
        <v>63.259804989999999</v>
      </c>
      <c r="Q262" s="14">
        <f t="shared" si="133"/>
        <v>0</v>
      </c>
      <c r="R262" s="14">
        <f t="shared" si="131"/>
        <v>0</v>
      </c>
      <c r="S262" s="20">
        <f t="shared" si="116"/>
        <v>0</v>
      </c>
      <c r="T262" s="14">
        <f t="shared" si="117"/>
        <v>0</v>
      </c>
      <c r="U262" s="4" t="str">
        <f t="shared" si="125"/>
        <v>J=</v>
      </c>
      <c r="V262" s="29">
        <f t="shared" si="126"/>
        <v>44803</v>
      </c>
      <c r="W262" s="3"/>
      <c r="X262" s="3"/>
      <c r="Y262" s="103">
        <f>[2]Plan1!$A332</f>
        <v>46812</v>
      </c>
      <c r="Z262" s="103" t="str">
        <f>[2]Plan1!$C332</f>
        <v>Carnaval</v>
      </c>
      <c r="AA262" s="94"/>
      <c r="AB262" s="1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5">
        <f t="shared" si="118"/>
        <v>44445</v>
      </c>
      <c r="B263" s="15">
        <f t="shared" ca="1" si="127"/>
        <v>1063.25980499</v>
      </c>
      <c r="C263" s="14">
        <f t="shared" si="119"/>
        <v>1000</v>
      </c>
      <c r="D263" s="13">
        <f ca="1">IF(A263&lt;$B$1,VLOOKUP(A263,[1]DI!$A$4:$B$15000,2,FALSE),0)</f>
        <v>5.1499999999999997E-2</v>
      </c>
      <c r="E263" s="14">
        <f t="shared" ca="1" si="128"/>
        <v>1.0001993</v>
      </c>
      <c r="F263" s="14">
        <f ca="1">(TRUNC(PRODUCT($E$12:$E262),16))</f>
        <v>1.0215666842473401</v>
      </c>
      <c r="G263" s="14">
        <f t="shared" si="129"/>
        <v>1</v>
      </c>
      <c r="H263" s="14">
        <f t="shared" ca="1" si="130"/>
        <v>1.0215666800000001</v>
      </c>
      <c r="I263" s="13">
        <f t="shared" si="120"/>
        <v>0.06</v>
      </c>
      <c r="J263" s="29">
        <f t="shared" si="121"/>
        <v>44194</v>
      </c>
      <c r="K263" s="2">
        <f t="shared" si="122"/>
        <v>173</v>
      </c>
      <c r="L263" s="17">
        <f t="shared" si="123"/>
        <v>173</v>
      </c>
      <c r="M263" s="12">
        <f t="shared" si="114"/>
        <v>1.0408129260000001</v>
      </c>
      <c r="N263" s="12">
        <f t="shared" ca="1" si="115"/>
        <v>1.0632598049999999</v>
      </c>
      <c r="O263" s="17">
        <f t="shared" si="124"/>
        <v>0</v>
      </c>
      <c r="P263" s="14">
        <f t="shared" ca="1" si="132"/>
        <v>63.259804989999999</v>
      </c>
      <c r="Q263" s="14">
        <f t="shared" si="133"/>
        <v>0</v>
      </c>
      <c r="R263" s="14">
        <f t="shared" si="131"/>
        <v>0</v>
      </c>
      <c r="S263" s="20">
        <f t="shared" si="116"/>
        <v>0</v>
      </c>
      <c r="T263" s="14">
        <f t="shared" si="117"/>
        <v>0</v>
      </c>
      <c r="U263" s="4" t="str">
        <f t="shared" si="125"/>
        <v>J=</v>
      </c>
      <c r="V263" s="29">
        <f t="shared" si="126"/>
        <v>44803</v>
      </c>
      <c r="W263" s="3"/>
      <c r="X263" s="3"/>
      <c r="Y263" s="103">
        <f>[2]Plan1!$A333</f>
        <v>46857</v>
      </c>
      <c r="Z263" s="103" t="str">
        <f>[2]Plan1!$C333</f>
        <v>Paixão de Cristo</v>
      </c>
      <c r="AA263" s="94"/>
      <c r="AB263" s="1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5">
        <f t="shared" si="118"/>
        <v>44446</v>
      </c>
      <c r="B264" s="15">
        <f t="shared" ca="1" si="127"/>
        <v>1063.7176460000001</v>
      </c>
      <c r="C264" s="14">
        <f t="shared" si="119"/>
        <v>1000</v>
      </c>
      <c r="D264" s="13">
        <f ca="1">IF(A264&lt;$B$1,VLOOKUP(A264,[1]DI!$A$4:$B$15000,2,FALSE),0)</f>
        <v>0</v>
      </c>
      <c r="E264" s="14">
        <f t="shared" ca="1" si="128"/>
        <v>1</v>
      </c>
      <c r="F264" s="14">
        <f ca="1">(TRUNC(PRODUCT($E$12:$E263),16))</f>
        <v>1.0217702824875099</v>
      </c>
      <c r="G264" s="14">
        <f t="shared" si="129"/>
        <v>1</v>
      </c>
      <c r="H264" s="14">
        <f t="shared" ca="1" si="130"/>
        <v>1.0217702799999999</v>
      </c>
      <c r="I264" s="13">
        <f t="shared" si="120"/>
        <v>0.06</v>
      </c>
      <c r="J264" s="29">
        <f t="shared" si="121"/>
        <v>44194</v>
      </c>
      <c r="K264" s="2">
        <f t="shared" si="122"/>
        <v>173</v>
      </c>
      <c r="L264" s="17">
        <f t="shared" si="123"/>
        <v>174</v>
      </c>
      <c r="M264" s="12">
        <f t="shared" si="114"/>
        <v>1.041053617</v>
      </c>
      <c r="N264" s="12">
        <f t="shared" ca="1" si="115"/>
        <v>1.063717646</v>
      </c>
      <c r="O264" s="17">
        <f t="shared" si="124"/>
        <v>0</v>
      </c>
      <c r="P264" s="14">
        <f t="shared" ca="1" si="132"/>
        <v>63.717646000000002</v>
      </c>
      <c r="Q264" s="14">
        <f t="shared" si="133"/>
        <v>0</v>
      </c>
      <c r="R264" s="14">
        <f t="shared" si="131"/>
        <v>0</v>
      </c>
      <c r="S264" s="20">
        <f t="shared" si="116"/>
        <v>0</v>
      </c>
      <c r="T264" s="14">
        <f t="shared" si="117"/>
        <v>0</v>
      </c>
      <c r="U264" s="4" t="str">
        <f t="shared" si="125"/>
        <v>J=</v>
      </c>
      <c r="V264" s="29">
        <f t="shared" si="126"/>
        <v>44803</v>
      </c>
      <c r="W264" s="3"/>
      <c r="X264" s="3"/>
      <c r="Y264" s="103">
        <f>[2]Plan1!$A334</f>
        <v>46864</v>
      </c>
      <c r="Z264" s="103" t="str">
        <f>[2]Plan1!$C334</f>
        <v>Tiradentes</v>
      </c>
      <c r="AA264" s="94"/>
      <c r="AB264" s="1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5">
        <f t="shared" si="118"/>
        <v>44447</v>
      </c>
      <c r="B265" s="15">
        <f t="shared" ca="1" si="127"/>
        <v>1063.7176460000001</v>
      </c>
      <c r="C265" s="14">
        <f t="shared" si="119"/>
        <v>1000</v>
      </c>
      <c r="D265" s="13">
        <f ca="1">IF(A265&lt;$B$1,VLOOKUP(A265,[1]DI!$A$4:$B$15000,2,FALSE),0)</f>
        <v>5.1499999999999997E-2</v>
      </c>
      <c r="E265" s="14">
        <f t="shared" ca="1" si="128"/>
        <v>1.0001993</v>
      </c>
      <c r="F265" s="14">
        <f ca="1">(TRUNC(PRODUCT($E$12:$E264),16))</f>
        <v>1.0217702824875099</v>
      </c>
      <c r="G265" s="14">
        <f t="shared" si="129"/>
        <v>1</v>
      </c>
      <c r="H265" s="14">
        <f t="shared" ca="1" si="130"/>
        <v>1.0217702799999999</v>
      </c>
      <c r="I265" s="13">
        <f t="shared" si="120"/>
        <v>0.06</v>
      </c>
      <c r="J265" s="29">
        <f t="shared" si="121"/>
        <v>44194</v>
      </c>
      <c r="K265" s="2">
        <f t="shared" si="122"/>
        <v>174</v>
      </c>
      <c r="L265" s="17">
        <f t="shared" si="123"/>
        <v>174</v>
      </c>
      <c r="M265" s="12">
        <f t="shared" si="114"/>
        <v>1.041053617</v>
      </c>
      <c r="N265" s="12">
        <f t="shared" ca="1" si="115"/>
        <v>1.063717646</v>
      </c>
      <c r="O265" s="17">
        <f t="shared" si="124"/>
        <v>0</v>
      </c>
      <c r="P265" s="14">
        <f t="shared" ca="1" si="132"/>
        <v>63.717646000000002</v>
      </c>
      <c r="Q265" s="14">
        <f t="shared" si="133"/>
        <v>0</v>
      </c>
      <c r="R265" s="14">
        <f t="shared" si="131"/>
        <v>0</v>
      </c>
      <c r="S265" s="20">
        <f t="shared" si="116"/>
        <v>0</v>
      </c>
      <c r="T265" s="14">
        <f t="shared" si="117"/>
        <v>0</v>
      </c>
      <c r="U265" s="4" t="str">
        <f t="shared" si="125"/>
        <v>J=</v>
      </c>
      <c r="V265" s="29">
        <f t="shared" si="126"/>
        <v>44803</v>
      </c>
      <c r="W265" s="3"/>
      <c r="X265" s="3"/>
      <c r="Y265" s="103">
        <f>[2]Plan1!$A335</f>
        <v>46874</v>
      </c>
      <c r="Z265" s="103" t="str">
        <f>[2]Plan1!$C335</f>
        <v>Dia do Trabalho</v>
      </c>
      <c r="AA265" s="94"/>
      <c r="AB265" s="1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5">
        <f t="shared" si="118"/>
        <v>44448</v>
      </c>
      <c r="B266" s="15">
        <f t="shared" ca="1" si="127"/>
        <v>1064.1756819899999</v>
      </c>
      <c r="C266" s="14">
        <f t="shared" si="119"/>
        <v>1000</v>
      </c>
      <c r="D266" s="13">
        <f ca="1">IF(A266&lt;$B$1,VLOOKUP(A266,[1]DI!$A$4:$B$15000,2,FALSE),0)</f>
        <v>5.1499999999999997E-2</v>
      </c>
      <c r="E266" s="14">
        <f t="shared" ca="1" si="128"/>
        <v>1.0001993</v>
      </c>
      <c r="F266" s="14">
        <f ca="1">(TRUNC(PRODUCT($E$12:$E265),16))</f>
        <v>1.02197392130481</v>
      </c>
      <c r="G266" s="14">
        <f t="shared" si="129"/>
        <v>1</v>
      </c>
      <c r="H266" s="14">
        <f t="shared" ca="1" si="130"/>
        <v>1.02197392</v>
      </c>
      <c r="I266" s="13">
        <f t="shared" si="120"/>
        <v>0.06</v>
      </c>
      <c r="J266" s="29">
        <f t="shared" si="121"/>
        <v>44194</v>
      </c>
      <c r="K266" s="2">
        <f t="shared" si="122"/>
        <v>175</v>
      </c>
      <c r="L266" s="17">
        <f t="shared" si="123"/>
        <v>175</v>
      </c>
      <c r="M266" s="12">
        <f t="shared" si="114"/>
        <v>1.041294363</v>
      </c>
      <c r="N266" s="12">
        <f t="shared" ca="1" si="115"/>
        <v>1.0641756819999999</v>
      </c>
      <c r="O266" s="17">
        <f t="shared" si="124"/>
        <v>0</v>
      </c>
      <c r="P266" s="14">
        <f t="shared" ca="1" si="132"/>
        <v>64.175681990000001</v>
      </c>
      <c r="Q266" s="14">
        <f t="shared" si="133"/>
        <v>0</v>
      </c>
      <c r="R266" s="14">
        <f t="shared" si="131"/>
        <v>0</v>
      </c>
      <c r="S266" s="20">
        <f t="shared" si="116"/>
        <v>0</v>
      </c>
      <c r="T266" s="14">
        <f t="shared" si="117"/>
        <v>0</v>
      </c>
      <c r="U266" s="4" t="str">
        <f t="shared" si="125"/>
        <v>J=</v>
      </c>
      <c r="V266" s="29">
        <f t="shared" si="126"/>
        <v>44803</v>
      </c>
      <c r="W266" s="3"/>
      <c r="X266" s="3"/>
      <c r="Y266" s="103">
        <f>[2]Plan1!$A336</f>
        <v>46919</v>
      </c>
      <c r="Z266" s="103" t="str">
        <f>[2]Plan1!$C336</f>
        <v>Corpus Christi</v>
      </c>
      <c r="AA266" s="94"/>
      <c r="AB266" s="1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5">
        <f t="shared" si="118"/>
        <v>44449</v>
      </c>
      <c r="B267" s="15">
        <f t="shared" ca="1" si="127"/>
        <v>1064.63391499</v>
      </c>
      <c r="C267" s="14">
        <f t="shared" si="119"/>
        <v>1000</v>
      </c>
      <c r="D267" s="13">
        <f ca="1">IF(A267&lt;$B$1,VLOOKUP(A267,[1]DI!$A$4:$B$15000,2,FALSE),0)</f>
        <v>5.1499999999999997E-2</v>
      </c>
      <c r="E267" s="14">
        <f t="shared" ca="1" si="128"/>
        <v>1.0001993</v>
      </c>
      <c r="F267" s="14">
        <f ca="1">(TRUNC(PRODUCT($E$12:$E266),16))</f>
        <v>1.02217760070733</v>
      </c>
      <c r="G267" s="14">
        <f t="shared" si="129"/>
        <v>1</v>
      </c>
      <c r="H267" s="14">
        <f t="shared" ca="1" si="130"/>
        <v>1.0221776</v>
      </c>
      <c r="I267" s="13">
        <f t="shared" si="120"/>
        <v>0.06</v>
      </c>
      <c r="J267" s="29">
        <f t="shared" si="121"/>
        <v>44194</v>
      </c>
      <c r="K267" s="2">
        <f t="shared" si="122"/>
        <v>176</v>
      </c>
      <c r="L267" s="17">
        <f t="shared" si="123"/>
        <v>176</v>
      </c>
      <c r="M267" s="12">
        <f t="shared" si="114"/>
        <v>1.041535165</v>
      </c>
      <c r="N267" s="12">
        <f t="shared" ca="1" si="115"/>
        <v>1.0646339149999999</v>
      </c>
      <c r="O267" s="17">
        <f t="shared" si="124"/>
        <v>0</v>
      </c>
      <c r="P267" s="14">
        <f t="shared" ca="1" si="132"/>
        <v>64.633914989999994</v>
      </c>
      <c r="Q267" s="14">
        <f t="shared" si="133"/>
        <v>0</v>
      </c>
      <c r="R267" s="14">
        <f t="shared" si="131"/>
        <v>0</v>
      </c>
      <c r="S267" s="20">
        <f t="shared" si="116"/>
        <v>0</v>
      </c>
      <c r="T267" s="14">
        <f t="shared" si="117"/>
        <v>0</v>
      </c>
      <c r="U267" s="4" t="str">
        <f t="shared" si="125"/>
        <v>J=</v>
      </c>
      <c r="V267" s="29">
        <f t="shared" si="126"/>
        <v>44803</v>
      </c>
      <c r="W267" s="3"/>
      <c r="X267" s="3"/>
      <c r="Y267" s="103">
        <f>[2]Plan1!$A337</f>
        <v>47003</v>
      </c>
      <c r="Z267" s="103" t="str">
        <f>[2]Plan1!$C337</f>
        <v>Independência do Brasil</v>
      </c>
      <c r="AA267" s="94"/>
      <c r="AB267" s="1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5">
        <f t="shared" si="118"/>
        <v>44450</v>
      </c>
      <c r="B268" s="15">
        <f t="shared" ca="1" si="127"/>
        <v>1065.09234599</v>
      </c>
      <c r="C268" s="14">
        <f t="shared" si="119"/>
        <v>1000</v>
      </c>
      <c r="D268" s="13">
        <f ca="1">IF(A268&lt;$B$1,VLOOKUP(A268,[1]DI!$A$4:$B$15000,2,FALSE),0)</f>
        <v>0</v>
      </c>
      <c r="E268" s="14">
        <f t="shared" ca="1" si="128"/>
        <v>1</v>
      </c>
      <c r="F268" s="14">
        <f ca="1">(TRUNC(PRODUCT($E$12:$E267),16))</f>
        <v>1.02238132070315</v>
      </c>
      <c r="G268" s="14">
        <f t="shared" si="129"/>
        <v>1</v>
      </c>
      <c r="H268" s="14">
        <f t="shared" ca="1" si="130"/>
        <v>1.02238132</v>
      </c>
      <c r="I268" s="13">
        <f t="shared" si="120"/>
        <v>0.06</v>
      </c>
      <c r="J268" s="29">
        <f t="shared" si="121"/>
        <v>44194</v>
      </c>
      <c r="K268" s="2">
        <f t="shared" si="122"/>
        <v>176</v>
      </c>
      <c r="L268" s="17">
        <f t="shared" si="123"/>
        <v>177</v>
      </c>
      <c r="M268" s="12">
        <f t="shared" ref="M268:M331" si="134">ROUND((I268+1)^(L268/252),9)</f>
        <v>1.0417760229999999</v>
      </c>
      <c r="N268" s="12">
        <f t="shared" ref="N268:N331" ca="1" si="135">ROUND(H268*M268,9)</f>
        <v>1.0650923459999999</v>
      </c>
      <c r="O268" s="17">
        <f t="shared" si="124"/>
        <v>0</v>
      </c>
      <c r="P268" s="14">
        <f t="shared" ca="1" si="132"/>
        <v>65.092345989999998</v>
      </c>
      <c r="Q268" s="14">
        <f t="shared" si="133"/>
        <v>0</v>
      </c>
      <c r="R268" s="14">
        <f t="shared" si="131"/>
        <v>0</v>
      </c>
      <c r="S268" s="20">
        <f t="shared" ref="S268:S331" si="136">IF($O268&gt;0,VLOOKUP($O268,$Y$12:$AE$150,7),0)</f>
        <v>0</v>
      </c>
      <c r="T268" s="14">
        <f t="shared" ref="T268:T331" si="137">IF(S268&gt;0,TRUNC(S268*C268,8),0)</f>
        <v>0</v>
      </c>
      <c r="U268" s="4" t="str">
        <f t="shared" si="125"/>
        <v>J=</v>
      </c>
      <c r="V268" s="29">
        <f t="shared" si="126"/>
        <v>44803</v>
      </c>
      <c r="W268" s="3"/>
      <c r="X268" s="3"/>
      <c r="Y268" s="103">
        <f>[2]Plan1!$A338</f>
        <v>47038</v>
      </c>
      <c r="Z268" s="103" t="str">
        <f>[2]Plan1!$C338</f>
        <v>Nossa Sr.a Aparecida - Padroeira do Brasil</v>
      </c>
      <c r="AA268" s="94"/>
      <c r="AB268" s="1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5">
        <f t="shared" ref="A269:A332" si="138">(A268+1)</f>
        <v>44451</v>
      </c>
      <c r="B269" s="15">
        <f t="shared" ca="1" si="127"/>
        <v>1065.09234599</v>
      </c>
      <c r="C269" s="14">
        <f t="shared" ref="C269:C332" si="139">(C268-T268)</f>
        <v>1000</v>
      </c>
      <c r="D269" s="13">
        <f ca="1">IF(A269&lt;$B$1,VLOOKUP(A269,[1]DI!$A$4:$B$15000,2,FALSE),0)</f>
        <v>0</v>
      </c>
      <c r="E269" s="14">
        <f t="shared" ca="1" si="128"/>
        <v>1</v>
      </c>
      <c r="F269" s="14">
        <f ca="1">(TRUNC(PRODUCT($E$12:$E268),16))</f>
        <v>1.02238132070315</v>
      </c>
      <c r="G269" s="14">
        <f t="shared" si="129"/>
        <v>1</v>
      </c>
      <c r="H269" s="14">
        <f t="shared" ca="1" si="130"/>
        <v>1.02238132</v>
      </c>
      <c r="I269" s="13">
        <f t="shared" ref="I269:I332" si="140">I268</f>
        <v>0.06</v>
      </c>
      <c r="J269" s="29">
        <f t="shared" ref="J269:J332" si="141">IF(O268&gt;0,VLOOKUP(O268,Y$12:AI$150,2),J268)</f>
        <v>44194</v>
      </c>
      <c r="K269" s="2">
        <f t="shared" ref="K269:K332" si="142">IF(A269&gt;J269,IF(NETWORKDAYS(J269,A269,$Y$160:$Y$544)-1=0,1,NETWORKDAYS(J269,A269,$Y$160:$Y$544)-1),0)</f>
        <v>176</v>
      </c>
      <c r="L269" s="17">
        <f t="shared" ref="L269:L332" si="143">IF(AND(K269=1,K268=1),1,IF(K269&gt;0,IF(K269=K268,K269+1,K269),0))</f>
        <v>177</v>
      </c>
      <c r="M269" s="12">
        <f t="shared" si="134"/>
        <v>1.0417760229999999</v>
      </c>
      <c r="N269" s="12">
        <f t="shared" ca="1" si="135"/>
        <v>1.0650923459999999</v>
      </c>
      <c r="O269" s="17">
        <f t="shared" ref="O269:O332" si="144">IF(VLOOKUP(A269,Z$12:AG$150,8)=VLOOKUP(A268,Z$12:AG$150,8),0,VLOOKUP(A269,Z$12:AG$150,8))</f>
        <v>0</v>
      </c>
      <c r="P269" s="14">
        <f t="shared" ca="1" si="132"/>
        <v>65.092345989999998</v>
      </c>
      <c r="Q269" s="14">
        <f t="shared" si="133"/>
        <v>0</v>
      </c>
      <c r="R269" s="14">
        <f t="shared" si="131"/>
        <v>0</v>
      </c>
      <c r="S269" s="20">
        <f t="shared" si="136"/>
        <v>0</v>
      </c>
      <c r="T269" s="14">
        <f t="shared" si="137"/>
        <v>0</v>
      </c>
      <c r="U269" s="4" t="str">
        <f t="shared" ref="U269:U332" si="145">IF(O268&gt;0,VLOOKUP(O268,Y$12:AI$150,10),U268)</f>
        <v>J=</v>
      </c>
      <c r="V269" s="29">
        <f t="shared" ref="V269:V332" si="146">IF(O268&gt;0,VLOOKUP(O268,Y$12:AI$150,11),V268)</f>
        <v>44803</v>
      </c>
      <c r="W269" s="3"/>
      <c r="X269" s="3"/>
      <c r="Y269" s="103">
        <f>[2]Plan1!$A339</f>
        <v>47059</v>
      </c>
      <c r="Z269" s="103" t="str">
        <f>[2]Plan1!$C339</f>
        <v>Finados</v>
      </c>
      <c r="AA269" s="94"/>
      <c r="AB269" s="1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5">
        <f t="shared" si="138"/>
        <v>44452</v>
      </c>
      <c r="B270" s="15">
        <f t="shared" ref="B270:B333" ca="1" si="147">IF(A270&lt;=TODAY(),C270+P270,IF(AND(A270&gt;TODAY(),A270&lt;=$B$1),IF(VLOOKUP(TODAY(),$A$10:$D$5000,4,FALSE)=0,"n.d",C270+P270),"n.d"))</f>
        <v>1065.09234599</v>
      </c>
      <c r="C270" s="14">
        <f t="shared" si="139"/>
        <v>1000</v>
      </c>
      <c r="D270" s="13">
        <f ca="1">IF(A270&lt;$B$1,VLOOKUP(A270,[1]DI!$A$4:$B$15000,2,FALSE),0)</f>
        <v>5.1499999999999997E-2</v>
      </c>
      <c r="E270" s="14">
        <f t="shared" ref="E270:E333" ca="1" si="148">ROUND(((1+D270)^(1/252)),8)</f>
        <v>1.0001993</v>
      </c>
      <c r="F270" s="14">
        <f ca="1">(TRUNC(PRODUCT($E$12:$E269),16))</f>
        <v>1.02238132070315</v>
      </c>
      <c r="G270" s="14">
        <f t="shared" ref="G270:G333" si="149">IF(O269&gt;0,F269,G269)</f>
        <v>1</v>
      </c>
      <c r="H270" s="14">
        <f t="shared" ref="H270:H333" ca="1" si="150">ROUND(F270/G270,8)</f>
        <v>1.02238132</v>
      </c>
      <c r="I270" s="13">
        <f t="shared" si="140"/>
        <v>0.06</v>
      </c>
      <c r="J270" s="29">
        <f t="shared" si="141"/>
        <v>44194</v>
      </c>
      <c r="K270" s="2">
        <f t="shared" si="142"/>
        <v>177</v>
      </c>
      <c r="L270" s="17">
        <f t="shared" si="143"/>
        <v>177</v>
      </c>
      <c r="M270" s="12">
        <f t="shared" si="134"/>
        <v>1.0417760229999999</v>
      </c>
      <c r="N270" s="12">
        <f t="shared" ca="1" si="135"/>
        <v>1.0650923459999999</v>
      </c>
      <c r="O270" s="17">
        <f t="shared" si="144"/>
        <v>0</v>
      </c>
      <c r="P270" s="14">
        <f t="shared" ca="1" si="132"/>
        <v>65.092345989999998</v>
      </c>
      <c r="Q270" s="14">
        <f t="shared" si="133"/>
        <v>0</v>
      </c>
      <c r="R270" s="14">
        <f t="shared" si="131"/>
        <v>0</v>
      </c>
      <c r="S270" s="20">
        <f t="shared" si="136"/>
        <v>0</v>
      </c>
      <c r="T270" s="14">
        <f t="shared" si="137"/>
        <v>0</v>
      </c>
      <c r="U270" s="4" t="str">
        <f t="shared" si="145"/>
        <v>J=</v>
      </c>
      <c r="V270" s="29">
        <f t="shared" si="146"/>
        <v>44803</v>
      </c>
      <c r="W270" s="3"/>
      <c r="X270" s="3"/>
      <c r="Y270" s="103">
        <f>[2]Plan1!$A340</f>
        <v>47072</v>
      </c>
      <c r="Z270" s="103" t="str">
        <f>[2]Plan1!$C340</f>
        <v>Proclamação da República</v>
      </c>
      <c r="AA270" s="94"/>
      <c r="AB270" s="1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5">
        <f t="shared" si="138"/>
        <v>44453</v>
      </c>
      <c r="B271" s="15">
        <f t="shared" ca="1" si="147"/>
        <v>1065.550972</v>
      </c>
      <c r="C271" s="14">
        <f t="shared" si="139"/>
        <v>1000</v>
      </c>
      <c r="D271" s="13">
        <f ca="1">IF(A271&lt;$B$1,VLOOKUP(A271,[1]DI!$A$4:$B$15000,2,FALSE),0)</f>
        <v>5.1499999999999997E-2</v>
      </c>
      <c r="E271" s="14">
        <f t="shared" ca="1" si="148"/>
        <v>1.0001993</v>
      </c>
      <c r="F271" s="14">
        <f ca="1">(TRUNC(PRODUCT($E$12:$E270),16))</f>
        <v>1.0225850813003701</v>
      </c>
      <c r="G271" s="14">
        <f t="shared" si="149"/>
        <v>1</v>
      </c>
      <c r="H271" s="14">
        <f t="shared" ca="1" si="150"/>
        <v>1.02258508</v>
      </c>
      <c r="I271" s="13">
        <f t="shared" si="140"/>
        <v>0.06</v>
      </c>
      <c r="J271" s="29">
        <f t="shared" si="141"/>
        <v>44194</v>
      </c>
      <c r="K271" s="2">
        <f t="shared" si="142"/>
        <v>178</v>
      </c>
      <c r="L271" s="17">
        <f t="shared" si="143"/>
        <v>178</v>
      </c>
      <c r="M271" s="12">
        <f t="shared" si="134"/>
        <v>1.042016936</v>
      </c>
      <c r="N271" s="12">
        <f t="shared" ca="1" si="135"/>
        <v>1.065550972</v>
      </c>
      <c r="O271" s="17">
        <f t="shared" si="144"/>
        <v>0</v>
      </c>
      <c r="P271" s="14">
        <f t="shared" ca="1" si="132"/>
        <v>65.550972000000002</v>
      </c>
      <c r="Q271" s="14">
        <f t="shared" si="133"/>
        <v>0</v>
      </c>
      <c r="R271" s="14">
        <f t="shared" si="131"/>
        <v>0</v>
      </c>
      <c r="S271" s="20">
        <f t="shared" si="136"/>
        <v>0</v>
      </c>
      <c r="T271" s="14">
        <f t="shared" si="137"/>
        <v>0</v>
      </c>
      <c r="U271" s="4" t="str">
        <f t="shared" si="145"/>
        <v>J=</v>
      </c>
      <c r="V271" s="29">
        <f t="shared" si="146"/>
        <v>44803</v>
      </c>
      <c r="W271" s="3"/>
      <c r="X271" s="3"/>
      <c r="Y271" s="103">
        <f>[2]Plan1!$A341</f>
        <v>47077</v>
      </c>
      <c r="Z271" s="103" t="str">
        <f>[2]Plan1!$C341</f>
        <v>Dia Nacional de Zumbi e da Consciência Negra</v>
      </c>
      <c r="AA271" s="94"/>
      <c r="AB271" s="1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5">
        <f t="shared" si="138"/>
        <v>44454</v>
      </c>
      <c r="B272" s="15">
        <f t="shared" ca="1" si="147"/>
        <v>1066.0097959899999</v>
      </c>
      <c r="C272" s="14">
        <f t="shared" si="139"/>
        <v>1000</v>
      </c>
      <c r="D272" s="13">
        <f ca="1">IF(A272&lt;$B$1,VLOOKUP(A272,[1]DI!$A$4:$B$15000,2,FALSE),0)</f>
        <v>5.1499999999999997E-2</v>
      </c>
      <c r="E272" s="14">
        <f t="shared" ca="1" si="148"/>
        <v>1.0001993</v>
      </c>
      <c r="F272" s="14">
        <f ca="1">(TRUNC(PRODUCT($E$12:$E271),16))</f>
        <v>1.0227888825070699</v>
      </c>
      <c r="G272" s="14">
        <f t="shared" si="149"/>
        <v>1</v>
      </c>
      <c r="H272" s="14">
        <f t="shared" ca="1" si="150"/>
        <v>1.02278888</v>
      </c>
      <c r="I272" s="13">
        <f t="shared" si="140"/>
        <v>0.06</v>
      </c>
      <c r="J272" s="29">
        <f t="shared" si="141"/>
        <v>44194</v>
      </c>
      <c r="K272" s="2">
        <f t="shared" si="142"/>
        <v>179</v>
      </c>
      <c r="L272" s="17">
        <f t="shared" si="143"/>
        <v>179</v>
      </c>
      <c r="M272" s="12">
        <f t="shared" si="134"/>
        <v>1.0422579059999999</v>
      </c>
      <c r="N272" s="12">
        <f t="shared" ca="1" si="135"/>
        <v>1.0660097959999999</v>
      </c>
      <c r="O272" s="17">
        <f t="shared" si="144"/>
        <v>0</v>
      </c>
      <c r="P272" s="14">
        <f t="shared" ca="1" si="132"/>
        <v>66.009795990000001</v>
      </c>
      <c r="Q272" s="14">
        <f t="shared" si="133"/>
        <v>0</v>
      </c>
      <c r="R272" s="14">
        <f t="shared" si="131"/>
        <v>0</v>
      </c>
      <c r="S272" s="20">
        <f t="shared" si="136"/>
        <v>0</v>
      </c>
      <c r="T272" s="14">
        <f t="shared" si="137"/>
        <v>0</v>
      </c>
      <c r="U272" s="4" t="str">
        <f t="shared" si="145"/>
        <v>J=</v>
      </c>
      <c r="V272" s="29">
        <f t="shared" si="146"/>
        <v>44803</v>
      </c>
      <c r="W272" s="3"/>
      <c r="X272" s="3"/>
      <c r="Y272" s="103">
        <f>[2]Plan1!$A342</f>
        <v>47112</v>
      </c>
      <c r="Z272" s="103" t="str">
        <f>[2]Plan1!$C342</f>
        <v>Natal</v>
      </c>
      <c r="AA272" s="94"/>
      <c r="AB272" s="1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5">
        <f t="shared" si="138"/>
        <v>44455</v>
      </c>
      <c r="B273" s="15">
        <f t="shared" ca="1" si="147"/>
        <v>1066.4688160000001</v>
      </c>
      <c r="C273" s="14">
        <f t="shared" si="139"/>
        <v>1000</v>
      </c>
      <c r="D273" s="13">
        <f ca="1">IF(A273&lt;$B$1,VLOOKUP(A273,[1]DI!$A$4:$B$15000,2,FALSE),0)</f>
        <v>5.1499999999999997E-2</v>
      </c>
      <c r="E273" s="14">
        <f t="shared" ca="1" si="148"/>
        <v>1.0001993</v>
      </c>
      <c r="F273" s="14">
        <f ca="1">(TRUNC(PRODUCT($E$12:$E272),16))</f>
        <v>1.0229927243313499</v>
      </c>
      <c r="G273" s="14">
        <f t="shared" si="149"/>
        <v>1</v>
      </c>
      <c r="H273" s="14">
        <f t="shared" ca="1" si="150"/>
        <v>1.02299272</v>
      </c>
      <c r="I273" s="13">
        <f t="shared" si="140"/>
        <v>0.06</v>
      </c>
      <c r="J273" s="29">
        <f t="shared" si="141"/>
        <v>44194</v>
      </c>
      <c r="K273" s="2">
        <f t="shared" si="142"/>
        <v>180</v>
      </c>
      <c r="L273" s="17">
        <f t="shared" si="143"/>
        <v>180</v>
      </c>
      <c r="M273" s="12">
        <f t="shared" si="134"/>
        <v>1.04249893</v>
      </c>
      <c r="N273" s="12">
        <f t="shared" ca="1" si="135"/>
        <v>1.066468816</v>
      </c>
      <c r="O273" s="17">
        <f t="shared" si="144"/>
        <v>0</v>
      </c>
      <c r="P273" s="14">
        <f t="shared" ca="1" si="132"/>
        <v>66.468816000000004</v>
      </c>
      <c r="Q273" s="14">
        <f t="shared" si="133"/>
        <v>0</v>
      </c>
      <c r="R273" s="14">
        <f t="shared" si="131"/>
        <v>0</v>
      </c>
      <c r="S273" s="20">
        <f t="shared" si="136"/>
        <v>0</v>
      </c>
      <c r="T273" s="14">
        <f t="shared" si="137"/>
        <v>0</v>
      </c>
      <c r="U273" s="4" t="str">
        <f t="shared" si="145"/>
        <v>J=</v>
      </c>
      <c r="V273" s="29">
        <f t="shared" si="146"/>
        <v>44803</v>
      </c>
      <c r="W273" s="3"/>
      <c r="X273" s="3"/>
      <c r="Y273" s="103">
        <f>[2]Plan1!$A343</f>
        <v>47119</v>
      </c>
      <c r="Z273" s="103" t="str">
        <f>[2]Plan1!$C343</f>
        <v>Confraternização Universal</v>
      </c>
      <c r="AA273" s="94"/>
      <c r="AB273" s="1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5">
        <f t="shared" si="138"/>
        <v>44456</v>
      </c>
      <c r="B274" s="15">
        <f t="shared" ca="1" si="147"/>
        <v>1066.928044</v>
      </c>
      <c r="C274" s="14">
        <f t="shared" si="139"/>
        <v>1000</v>
      </c>
      <c r="D274" s="13">
        <f ca="1">IF(A274&lt;$B$1,VLOOKUP(A274,[1]DI!$A$4:$B$15000,2,FALSE),0)</f>
        <v>5.1499999999999997E-2</v>
      </c>
      <c r="E274" s="14">
        <f t="shared" ca="1" si="148"/>
        <v>1.0001993</v>
      </c>
      <c r="F274" s="14">
        <f ca="1">(TRUNC(PRODUCT($E$12:$E273),16))</f>
        <v>1.0231966067813101</v>
      </c>
      <c r="G274" s="14">
        <f t="shared" si="149"/>
        <v>1</v>
      </c>
      <c r="H274" s="14">
        <f t="shared" ca="1" si="150"/>
        <v>1.0231966100000001</v>
      </c>
      <c r="I274" s="13">
        <f t="shared" si="140"/>
        <v>0.06</v>
      </c>
      <c r="J274" s="29">
        <f t="shared" si="141"/>
        <v>44194</v>
      </c>
      <c r="K274" s="2">
        <f t="shared" si="142"/>
        <v>181</v>
      </c>
      <c r="L274" s="17">
        <f t="shared" si="143"/>
        <v>181</v>
      </c>
      <c r="M274" s="12">
        <f t="shared" si="134"/>
        <v>1.042740011</v>
      </c>
      <c r="N274" s="12">
        <f t="shared" ca="1" si="135"/>
        <v>1.066928044</v>
      </c>
      <c r="O274" s="17">
        <f t="shared" si="144"/>
        <v>0</v>
      </c>
      <c r="P274" s="14">
        <f t="shared" ca="1" si="132"/>
        <v>66.928044</v>
      </c>
      <c r="Q274" s="14">
        <f t="shared" si="133"/>
        <v>0</v>
      </c>
      <c r="R274" s="14">
        <f t="shared" ref="R274:R337" si="151">IF(O274&gt;0,P274-Q274,R273)</f>
        <v>0</v>
      </c>
      <c r="S274" s="20">
        <f t="shared" si="136"/>
        <v>0</v>
      </c>
      <c r="T274" s="14">
        <f t="shared" si="137"/>
        <v>0</v>
      </c>
      <c r="U274" s="4" t="str">
        <f t="shared" si="145"/>
        <v>J=</v>
      </c>
      <c r="V274" s="29">
        <f t="shared" si="146"/>
        <v>44803</v>
      </c>
      <c r="W274" s="3"/>
      <c r="X274" s="3"/>
      <c r="Y274" s="103">
        <f>[2]Plan1!$A344</f>
        <v>47161</v>
      </c>
      <c r="Z274" s="103" t="str">
        <f>[2]Plan1!$C344</f>
        <v>Carnaval</v>
      </c>
      <c r="AA274" s="94"/>
      <c r="AB274" s="1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5">
        <f t="shared" si="138"/>
        <v>44457</v>
      </c>
      <c r="B275" s="15">
        <f t="shared" ca="1" si="147"/>
        <v>1067.387459</v>
      </c>
      <c r="C275" s="14">
        <f t="shared" si="139"/>
        <v>1000</v>
      </c>
      <c r="D275" s="13">
        <f ca="1">IF(A275&lt;$B$1,VLOOKUP(A275,[1]DI!$A$4:$B$15000,2,FALSE),0)</f>
        <v>0</v>
      </c>
      <c r="E275" s="14">
        <f t="shared" ca="1" si="148"/>
        <v>1</v>
      </c>
      <c r="F275" s="14">
        <f ca="1">(TRUNC(PRODUCT($E$12:$E274),16))</f>
        <v>1.0234005298650399</v>
      </c>
      <c r="G275" s="14">
        <f t="shared" si="149"/>
        <v>1</v>
      </c>
      <c r="H275" s="14">
        <f t="shared" ca="1" si="150"/>
        <v>1.02340053</v>
      </c>
      <c r="I275" s="13">
        <f t="shared" si="140"/>
        <v>0.06</v>
      </c>
      <c r="J275" s="29">
        <f t="shared" si="141"/>
        <v>44194</v>
      </c>
      <c r="K275" s="2">
        <f t="shared" si="142"/>
        <v>181</v>
      </c>
      <c r="L275" s="17">
        <f t="shared" si="143"/>
        <v>182</v>
      </c>
      <c r="M275" s="12">
        <f t="shared" si="134"/>
        <v>1.0429811470000001</v>
      </c>
      <c r="N275" s="12">
        <f t="shared" ca="1" si="135"/>
        <v>1.0673874590000001</v>
      </c>
      <c r="O275" s="17">
        <f t="shared" si="144"/>
        <v>0</v>
      </c>
      <c r="P275" s="14">
        <f t="shared" ca="1" si="132"/>
        <v>67.387459000000007</v>
      </c>
      <c r="Q275" s="14">
        <f t="shared" si="133"/>
        <v>0</v>
      </c>
      <c r="R275" s="14">
        <f t="shared" si="151"/>
        <v>0</v>
      </c>
      <c r="S275" s="20">
        <f t="shared" si="136"/>
        <v>0</v>
      </c>
      <c r="T275" s="14">
        <f t="shared" si="137"/>
        <v>0</v>
      </c>
      <c r="U275" s="4" t="str">
        <f t="shared" si="145"/>
        <v>J=</v>
      </c>
      <c r="V275" s="29">
        <f t="shared" si="146"/>
        <v>44803</v>
      </c>
      <c r="W275" s="3"/>
      <c r="X275" s="3"/>
      <c r="Y275" s="103">
        <f>[2]Plan1!$A345</f>
        <v>47162</v>
      </c>
      <c r="Z275" s="103" t="str">
        <f>[2]Plan1!$C345</f>
        <v>Carnaval</v>
      </c>
      <c r="AA275" s="94"/>
      <c r="AB275" s="1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5">
        <f t="shared" si="138"/>
        <v>44458</v>
      </c>
      <c r="B276" s="15">
        <f t="shared" ca="1" si="147"/>
        <v>1067.387459</v>
      </c>
      <c r="C276" s="14">
        <f t="shared" si="139"/>
        <v>1000</v>
      </c>
      <c r="D276" s="13">
        <f ca="1">IF(A276&lt;$B$1,VLOOKUP(A276,[1]DI!$A$4:$B$15000,2,FALSE),0)</f>
        <v>0</v>
      </c>
      <c r="E276" s="14">
        <f t="shared" ca="1" si="148"/>
        <v>1</v>
      </c>
      <c r="F276" s="14">
        <f ca="1">(TRUNC(PRODUCT($E$12:$E275),16))</f>
        <v>1.0234005298650399</v>
      </c>
      <c r="G276" s="14">
        <f t="shared" si="149"/>
        <v>1</v>
      </c>
      <c r="H276" s="14">
        <f t="shared" ca="1" si="150"/>
        <v>1.02340053</v>
      </c>
      <c r="I276" s="13">
        <f t="shared" si="140"/>
        <v>0.06</v>
      </c>
      <c r="J276" s="29">
        <f t="shared" si="141"/>
        <v>44194</v>
      </c>
      <c r="K276" s="2">
        <f t="shared" si="142"/>
        <v>181</v>
      </c>
      <c r="L276" s="17">
        <f t="shared" si="143"/>
        <v>182</v>
      </c>
      <c r="M276" s="12">
        <f t="shared" si="134"/>
        <v>1.0429811470000001</v>
      </c>
      <c r="N276" s="12">
        <f t="shared" ca="1" si="135"/>
        <v>1.0673874590000001</v>
      </c>
      <c r="O276" s="17">
        <f t="shared" si="144"/>
        <v>0</v>
      </c>
      <c r="P276" s="14">
        <f t="shared" ca="1" si="132"/>
        <v>67.387459000000007</v>
      </c>
      <c r="Q276" s="14">
        <f t="shared" si="133"/>
        <v>0</v>
      </c>
      <c r="R276" s="14">
        <f t="shared" si="151"/>
        <v>0</v>
      </c>
      <c r="S276" s="20">
        <f t="shared" si="136"/>
        <v>0</v>
      </c>
      <c r="T276" s="14">
        <f t="shared" si="137"/>
        <v>0</v>
      </c>
      <c r="U276" s="4" t="str">
        <f t="shared" si="145"/>
        <v>J=</v>
      </c>
      <c r="V276" s="29">
        <f t="shared" si="146"/>
        <v>44803</v>
      </c>
      <c r="W276" s="3"/>
      <c r="X276" s="3"/>
      <c r="Y276" s="103">
        <f>[2]Plan1!$A346</f>
        <v>47207</v>
      </c>
      <c r="Z276" s="103" t="str">
        <f>[2]Plan1!$C346</f>
        <v>Paixão de Cristo</v>
      </c>
      <c r="AA276" s="94"/>
      <c r="AB276" s="1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5">
        <f t="shared" si="138"/>
        <v>44459</v>
      </c>
      <c r="B277" s="15">
        <f t="shared" ca="1" si="147"/>
        <v>1067.387459</v>
      </c>
      <c r="C277" s="14">
        <f t="shared" si="139"/>
        <v>1000</v>
      </c>
      <c r="D277" s="13">
        <f ca="1">IF(A277&lt;$B$1,VLOOKUP(A277,[1]DI!$A$4:$B$15000,2,FALSE),0)</f>
        <v>5.1499999999999997E-2</v>
      </c>
      <c r="E277" s="14">
        <f t="shared" ca="1" si="148"/>
        <v>1.0001993</v>
      </c>
      <c r="F277" s="14">
        <f ca="1">(TRUNC(PRODUCT($E$12:$E276),16))</f>
        <v>1.0234005298650399</v>
      </c>
      <c r="G277" s="14">
        <f t="shared" si="149"/>
        <v>1</v>
      </c>
      <c r="H277" s="14">
        <f t="shared" ca="1" si="150"/>
        <v>1.02340053</v>
      </c>
      <c r="I277" s="13">
        <f t="shared" si="140"/>
        <v>0.06</v>
      </c>
      <c r="J277" s="29">
        <f t="shared" si="141"/>
        <v>44194</v>
      </c>
      <c r="K277" s="2">
        <f t="shared" si="142"/>
        <v>182</v>
      </c>
      <c r="L277" s="17">
        <f t="shared" si="143"/>
        <v>182</v>
      </c>
      <c r="M277" s="12">
        <f t="shared" si="134"/>
        <v>1.0429811470000001</v>
      </c>
      <c r="N277" s="12">
        <f t="shared" ca="1" si="135"/>
        <v>1.0673874590000001</v>
      </c>
      <c r="O277" s="17">
        <f t="shared" si="144"/>
        <v>0</v>
      </c>
      <c r="P277" s="14">
        <f t="shared" ca="1" si="132"/>
        <v>67.387459000000007</v>
      </c>
      <c r="Q277" s="14">
        <f t="shared" si="133"/>
        <v>0</v>
      </c>
      <c r="R277" s="14">
        <f t="shared" si="151"/>
        <v>0</v>
      </c>
      <c r="S277" s="20">
        <f t="shared" si="136"/>
        <v>0</v>
      </c>
      <c r="T277" s="14">
        <f t="shared" si="137"/>
        <v>0</v>
      </c>
      <c r="U277" s="4" t="str">
        <f t="shared" si="145"/>
        <v>J=</v>
      </c>
      <c r="V277" s="29">
        <f t="shared" si="146"/>
        <v>44803</v>
      </c>
      <c r="W277" s="3"/>
      <c r="X277" s="3"/>
      <c r="Y277" s="103">
        <f>[2]Plan1!$A347</f>
        <v>47229</v>
      </c>
      <c r="Z277" s="103" t="str">
        <f>[2]Plan1!$C347</f>
        <v>Tiradentes</v>
      </c>
      <c r="AA277" s="94"/>
      <c r="AB277" s="1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5">
        <f t="shared" si="138"/>
        <v>44460</v>
      </c>
      <c r="B278" s="15">
        <f t="shared" ca="1" si="147"/>
        <v>1067.84707</v>
      </c>
      <c r="C278" s="14">
        <f t="shared" si="139"/>
        <v>1000</v>
      </c>
      <c r="D278" s="13">
        <f ca="1">IF(A278&lt;$B$1,VLOOKUP(A278,[1]DI!$A$4:$B$15000,2,FALSE),0)</f>
        <v>5.1499999999999997E-2</v>
      </c>
      <c r="E278" s="14">
        <f t="shared" ca="1" si="148"/>
        <v>1.0001993</v>
      </c>
      <c r="F278" s="14">
        <f ca="1">(TRUNC(PRODUCT($E$12:$E277),16))</f>
        <v>1.0236044935906501</v>
      </c>
      <c r="G278" s="14">
        <f t="shared" si="149"/>
        <v>1</v>
      </c>
      <c r="H278" s="14">
        <f t="shared" ca="1" si="150"/>
        <v>1.0236044900000001</v>
      </c>
      <c r="I278" s="13">
        <f t="shared" si="140"/>
        <v>0.06</v>
      </c>
      <c r="J278" s="29">
        <f t="shared" si="141"/>
        <v>44194</v>
      </c>
      <c r="K278" s="2">
        <f t="shared" si="142"/>
        <v>183</v>
      </c>
      <c r="L278" s="17">
        <f t="shared" si="143"/>
        <v>183</v>
      </c>
      <c r="M278" s="12">
        <f t="shared" si="134"/>
        <v>1.0432223389999999</v>
      </c>
      <c r="N278" s="12">
        <f t="shared" ca="1" si="135"/>
        <v>1.06784707</v>
      </c>
      <c r="O278" s="17">
        <f t="shared" si="144"/>
        <v>0</v>
      </c>
      <c r="P278" s="14">
        <f t="shared" ca="1" si="132"/>
        <v>67.847070000000002</v>
      </c>
      <c r="Q278" s="14">
        <f t="shared" si="133"/>
        <v>0</v>
      </c>
      <c r="R278" s="14">
        <f t="shared" si="151"/>
        <v>0</v>
      </c>
      <c r="S278" s="20">
        <f t="shared" si="136"/>
        <v>0</v>
      </c>
      <c r="T278" s="14">
        <f t="shared" si="137"/>
        <v>0</v>
      </c>
      <c r="U278" s="4" t="str">
        <f t="shared" si="145"/>
        <v>J=</v>
      </c>
      <c r="V278" s="29">
        <f t="shared" si="146"/>
        <v>44803</v>
      </c>
      <c r="W278" s="3"/>
      <c r="X278" s="3"/>
      <c r="Y278" s="103">
        <f>[2]Plan1!$A348</f>
        <v>47239</v>
      </c>
      <c r="Z278" s="103" t="str">
        <f>[2]Plan1!$C348</f>
        <v>Dia do Trabalho</v>
      </c>
      <c r="AA278" s="94"/>
      <c r="AB278" s="1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5">
        <f t="shared" si="138"/>
        <v>44461</v>
      </c>
      <c r="B279" s="15">
        <f t="shared" ca="1" si="147"/>
        <v>1068.3068899899999</v>
      </c>
      <c r="C279" s="14">
        <f t="shared" si="139"/>
        <v>1000</v>
      </c>
      <c r="D279" s="13">
        <f ca="1">IF(A279&lt;$B$1,VLOOKUP(A279,[1]DI!$A$4:$B$15000,2,FALSE),0)</f>
        <v>5.1499999999999997E-2</v>
      </c>
      <c r="E279" s="14">
        <f t="shared" ca="1" si="148"/>
        <v>1.0001993</v>
      </c>
      <c r="F279" s="14">
        <f ca="1">(TRUNC(PRODUCT($E$12:$E278),16))</f>
        <v>1.0238084979662201</v>
      </c>
      <c r="G279" s="14">
        <f t="shared" si="149"/>
        <v>1</v>
      </c>
      <c r="H279" s="14">
        <f t="shared" ca="1" si="150"/>
        <v>1.0238084999999999</v>
      </c>
      <c r="I279" s="13">
        <f t="shared" si="140"/>
        <v>0.06</v>
      </c>
      <c r="J279" s="29">
        <f t="shared" si="141"/>
        <v>44194</v>
      </c>
      <c r="K279" s="2">
        <f t="shared" si="142"/>
        <v>184</v>
      </c>
      <c r="L279" s="17">
        <f t="shared" si="143"/>
        <v>184</v>
      </c>
      <c r="M279" s="12">
        <f t="shared" si="134"/>
        <v>1.043463587</v>
      </c>
      <c r="N279" s="12">
        <f t="shared" ca="1" si="135"/>
        <v>1.0683068899999999</v>
      </c>
      <c r="O279" s="17">
        <f t="shared" si="144"/>
        <v>0</v>
      </c>
      <c r="P279" s="14">
        <f t="shared" ca="1" si="132"/>
        <v>68.306889990000002</v>
      </c>
      <c r="Q279" s="14">
        <f t="shared" si="133"/>
        <v>0</v>
      </c>
      <c r="R279" s="14">
        <f t="shared" si="151"/>
        <v>0</v>
      </c>
      <c r="S279" s="20">
        <f t="shared" si="136"/>
        <v>0</v>
      </c>
      <c r="T279" s="14">
        <f t="shared" si="137"/>
        <v>0</v>
      </c>
      <c r="U279" s="4" t="str">
        <f t="shared" si="145"/>
        <v>J=</v>
      </c>
      <c r="V279" s="29">
        <f t="shared" si="146"/>
        <v>44803</v>
      </c>
      <c r="W279" s="3"/>
      <c r="X279" s="3"/>
      <c r="Y279" s="103">
        <f>[2]Plan1!$A349</f>
        <v>47269</v>
      </c>
      <c r="Z279" s="103" t="str">
        <f>[2]Plan1!$C349</f>
        <v>Corpus Christi</v>
      </c>
      <c r="AA279" s="94"/>
      <c r="AB279" s="1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5">
        <f t="shared" si="138"/>
        <v>44462</v>
      </c>
      <c r="B280" s="15">
        <f t="shared" ca="1" si="147"/>
        <v>1068.7668960000001</v>
      </c>
      <c r="C280" s="14">
        <f t="shared" si="139"/>
        <v>1000</v>
      </c>
      <c r="D280" s="13">
        <f ca="1">IF(A280&lt;$B$1,VLOOKUP(A280,[1]DI!$A$4:$B$15000,2,FALSE),0)</f>
        <v>6.1499999999999999E-2</v>
      </c>
      <c r="E280" s="14">
        <f t="shared" ca="1" si="148"/>
        <v>1.0002368699999999</v>
      </c>
      <c r="F280" s="14">
        <f ca="1">(TRUNC(PRODUCT($E$12:$E279),16))</f>
        <v>1.0240125429998601</v>
      </c>
      <c r="G280" s="14">
        <f t="shared" si="149"/>
        <v>1</v>
      </c>
      <c r="H280" s="14">
        <f t="shared" ca="1" si="150"/>
        <v>1.02401254</v>
      </c>
      <c r="I280" s="13">
        <f t="shared" si="140"/>
        <v>0.06</v>
      </c>
      <c r="J280" s="29">
        <f t="shared" si="141"/>
        <v>44194</v>
      </c>
      <c r="K280" s="2">
        <f t="shared" si="142"/>
        <v>185</v>
      </c>
      <c r="L280" s="17">
        <f t="shared" si="143"/>
        <v>185</v>
      </c>
      <c r="M280" s="12">
        <f t="shared" si="134"/>
        <v>1.043704891</v>
      </c>
      <c r="N280" s="12">
        <f t="shared" ca="1" si="135"/>
        <v>1.0687668960000001</v>
      </c>
      <c r="O280" s="17">
        <f t="shared" si="144"/>
        <v>0</v>
      </c>
      <c r="P280" s="14">
        <f t="shared" ca="1" si="132"/>
        <v>68.766896000000003</v>
      </c>
      <c r="Q280" s="14">
        <f t="shared" si="133"/>
        <v>0</v>
      </c>
      <c r="R280" s="14">
        <f t="shared" si="151"/>
        <v>0</v>
      </c>
      <c r="S280" s="20">
        <f t="shared" si="136"/>
        <v>0</v>
      </c>
      <c r="T280" s="14">
        <f t="shared" si="137"/>
        <v>0</v>
      </c>
      <c r="U280" s="4" t="str">
        <f t="shared" si="145"/>
        <v>J=</v>
      </c>
      <c r="V280" s="29">
        <f t="shared" si="146"/>
        <v>44803</v>
      </c>
      <c r="W280" s="3"/>
      <c r="X280" s="3"/>
      <c r="Y280" s="103">
        <f>[2]Plan1!$A350</f>
        <v>47368</v>
      </c>
      <c r="Z280" s="103" t="str">
        <f>[2]Plan1!$C350</f>
        <v>Independência do Brasil</v>
      </c>
      <c r="AA280" s="94"/>
      <c r="AB280" s="1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5">
        <f t="shared" si="138"/>
        <v>44463</v>
      </c>
      <c r="B281" s="15">
        <f t="shared" ca="1" si="147"/>
        <v>1069.2672709999999</v>
      </c>
      <c r="C281" s="14">
        <f t="shared" si="139"/>
        <v>1000</v>
      </c>
      <c r="D281" s="13">
        <f ca="1">IF(A281&lt;$B$1,VLOOKUP(A281,[1]DI!$A$4:$B$15000,2,FALSE),0)</f>
        <v>6.1499999999999999E-2</v>
      </c>
      <c r="E281" s="14">
        <f t="shared" ca="1" si="148"/>
        <v>1.0002368699999999</v>
      </c>
      <c r="F281" s="14">
        <f ca="1">(TRUNC(PRODUCT($E$12:$E280),16))</f>
        <v>1.02425510085092</v>
      </c>
      <c r="G281" s="14">
        <f t="shared" si="149"/>
        <v>1</v>
      </c>
      <c r="H281" s="14">
        <f t="shared" ca="1" si="150"/>
        <v>1.0242551</v>
      </c>
      <c r="I281" s="13">
        <f t="shared" si="140"/>
        <v>0.06</v>
      </c>
      <c r="J281" s="29">
        <f t="shared" si="141"/>
        <v>44194</v>
      </c>
      <c r="K281" s="2">
        <f t="shared" si="142"/>
        <v>186</v>
      </c>
      <c r="L281" s="17">
        <f t="shared" si="143"/>
        <v>186</v>
      </c>
      <c r="M281" s="12">
        <f t="shared" si="134"/>
        <v>1.0439462500000001</v>
      </c>
      <c r="N281" s="12">
        <f t="shared" ca="1" si="135"/>
        <v>1.069267271</v>
      </c>
      <c r="O281" s="17">
        <f t="shared" si="144"/>
        <v>0</v>
      </c>
      <c r="P281" s="14">
        <f t="shared" ca="1" si="132"/>
        <v>69.267270999999994</v>
      </c>
      <c r="Q281" s="14">
        <f t="shared" si="133"/>
        <v>0</v>
      </c>
      <c r="R281" s="14">
        <f t="shared" si="151"/>
        <v>0</v>
      </c>
      <c r="S281" s="20">
        <f t="shared" si="136"/>
        <v>0</v>
      </c>
      <c r="T281" s="14">
        <f t="shared" si="137"/>
        <v>0</v>
      </c>
      <c r="U281" s="4" t="str">
        <f t="shared" si="145"/>
        <v>J=</v>
      </c>
      <c r="V281" s="29">
        <f t="shared" si="146"/>
        <v>44803</v>
      </c>
      <c r="W281" s="3"/>
      <c r="X281" s="3"/>
      <c r="Y281" s="103">
        <f>[2]Plan1!$A351</f>
        <v>47403</v>
      </c>
      <c r="Z281" s="103" t="str">
        <f>[2]Plan1!$C351</f>
        <v>Nossa Sr.a Aparecida - Padroeira do Brasil</v>
      </c>
      <c r="AA281" s="94"/>
      <c r="AB281" s="1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5">
        <f t="shared" si="138"/>
        <v>44464</v>
      </c>
      <c r="B282" s="15">
        <f t="shared" ca="1" si="147"/>
        <v>1069.7678820000001</v>
      </c>
      <c r="C282" s="14">
        <f t="shared" si="139"/>
        <v>1000</v>
      </c>
      <c r="D282" s="13">
        <f ca="1">IF(A282&lt;$B$1,VLOOKUP(A282,[1]DI!$A$4:$B$15000,2,FALSE),0)</f>
        <v>0</v>
      </c>
      <c r="E282" s="14">
        <f t="shared" ca="1" si="148"/>
        <v>1</v>
      </c>
      <c r="F282" s="14">
        <f ca="1">(TRUNC(PRODUCT($E$12:$E281),16))</f>
        <v>1.02449771615666</v>
      </c>
      <c r="G282" s="14">
        <f t="shared" si="149"/>
        <v>1</v>
      </c>
      <c r="H282" s="14">
        <f t="shared" ca="1" si="150"/>
        <v>1.0244977200000001</v>
      </c>
      <c r="I282" s="13">
        <f t="shared" si="140"/>
        <v>0.06</v>
      </c>
      <c r="J282" s="29">
        <f t="shared" si="141"/>
        <v>44194</v>
      </c>
      <c r="K282" s="2">
        <f t="shared" si="142"/>
        <v>186</v>
      </c>
      <c r="L282" s="17">
        <f t="shared" si="143"/>
        <v>187</v>
      </c>
      <c r="M282" s="12">
        <f t="shared" si="134"/>
        <v>1.0441876649999999</v>
      </c>
      <c r="N282" s="12">
        <f t="shared" ca="1" si="135"/>
        <v>1.0697678820000001</v>
      </c>
      <c r="O282" s="17">
        <f t="shared" si="144"/>
        <v>0</v>
      </c>
      <c r="P282" s="14">
        <f t="shared" ca="1" si="132"/>
        <v>69.767882</v>
      </c>
      <c r="Q282" s="14">
        <f t="shared" si="133"/>
        <v>0</v>
      </c>
      <c r="R282" s="14">
        <f t="shared" si="151"/>
        <v>0</v>
      </c>
      <c r="S282" s="20">
        <f t="shared" si="136"/>
        <v>0</v>
      </c>
      <c r="T282" s="14">
        <f t="shared" si="137"/>
        <v>0</v>
      </c>
      <c r="U282" s="4" t="str">
        <f t="shared" si="145"/>
        <v>J=</v>
      </c>
      <c r="V282" s="29">
        <f t="shared" si="146"/>
        <v>44803</v>
      </c>
      <c r="W282" s="3"/>
      <c r="X282" s="3"/>
      <c r="Y282" s="103">
        <f>[2]Plan1!$A352</f>
        <v>47424</v>
      </c>
      <c r="Z282" s="103" t="str">
        <f>[2]Plan1!$C352</f>
        <v>Finados</v>
      </c>
      <c r="AA282" s="94"/>
      <c r="AB282" s="1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5">
        <f t="shared" si="138"/>
        <v>44465</v>
      </c>
      <c r="B283" s="15">
        <f t="shared" ca="1" si="147"/>
        <v>1069.7678820000001</v>
      </c>
      <c r="C283" s="14">
        <f t="shared" si="139"/>
        <v>1000</v>
      </c>
      <c r="D283" s="13">
        <f ca="1">IF(A283&lt;$B$1,VLOOKUP(A283,[1]DI!$A$4:$B$15000,2,FALSE),0)</f>
        <v>0</v>
      </c>
      <c r="E283" s="14">
        <f t="shared" ca="1" si="148"/>
        <v>1</v>
      </c>
      <c r="F283" s="14">
        <f ca="1">(TRUNC(PRODUCT($E$12:$E282),16))</f>
        <v>1.02449771615666</v>
      </c>
      <c r="G283" s="14">
        <f t="shared" si="149"/>
        <v>1</v>
      </c>
      <c r="H283" s="14">
        <f t="shared" ca="1" si="150"/>
        <v>1.0244977200000001</v>
      </c>
      <c r="I283" s="13">
        <f t="shared" si="140"/>
        <v>0.06</v>
      </c>
      <c r="J283" s="29">
        <f t="shared" si="141"/>
        <v>44194</v>
      </c>
      <c r="K283" s="2">
        <f t="shared" si="142"/>
        <v>186</v>
      </c>
      <c r="L283" s="17">
        <f t="shared" si="143"/>
        <v>187</v>
      </c>
      <c r="M283" s="12">
        <f t="shared" si="134"/>
        <v>1.0441876649999999</v>
      </c>
      <c r="N283" s="12">
        <f t="shared" ca="1" si="135"/>
        <v>1.0697678820000001</v>
      </c>
      <c r="O283" s="17">
        <f t="shared" si="144"/>
        <v>0</v>
      </c>
      <c r="P283" s="14">
        <f t="shared" ca="1" si="132"/>
        <v>69.767882</v>
      </c>
      <c r="Q283" s="14">
        <f t="shared" si="133"/>
        <v>0</v>
      </c>
      <c r="R283" s="14">
        <f t="shared" si="151"/>
        <v>0</v>
      </c>
      <c r="S283" s="20">
        <f t="shared" si="136"/>
        <v>0</v>
      </c>
      <c r="T283" s="14">
        <f t="shared" si="137"/>
        <v>0</v>
      </c>
      <c r="U283" s="4" t="str">
        <f t="shared" si="145"/>
        <v>J=</v>
      </c>
      <c r="V283" s="29">
        <f t="shared" si="146"/>
        <v>44803</v>
      </c>
      <c r="W283" s="3"/>
      <c r="X283" s="3"/>
      <c r="Y283" s="103">
        <f>[2]Plan1!$A353</f>
        <v>47437</v>
      </c>
      <c r="Z283" s="103" t="str">
        <f>[2]Plan1!$C353</f>
        <v>Proclamação da República</v>
      </c>
      <c r="AA283" s="94"/>
      <c r="AB283" s="1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5">
        <f t="shared" si="138"/>
        <v>44466</v>
      </c>
      <c r="B284" s="15">
        <f t="shared" ca="1" si="147"/>
        <v>1069.7678820000001</v>
      </c>
      <c r="C284" s="14">
        <f t="shared" si="139"/>
        <v>1000</v>
      </c>
      <c r="D284" s="13">
        <f ca="1">IF(A284&lt;$B$1,VLOOKUP(A284,[1]DI!$A$4:$B$15000,2,FALSE),0)</f>
        <v>6.1499999999999999E-2</v>
      </c>
      <c r="E284" s="14">
        <f t="shared" ca="1" si="148"/>
        <v>1.0002368699999999</v>
      </c>
      <c r="F284" s="14">
        <f ca="1">(TRUNC(PRODUCT($E$12:$E283),16))</f>
        <v>1.02449771615666</v>
      </c>
      <c r="G284" s="14">
        <f t="shared" si="149"/>
        <v>1</v>
      </c>
      <c r="H284" s="14">
        <f t="shared" ca="1" si="150"/>
        <v>1.0244977200000001</v>
      </c>
      <c r="I284" s="13">
        <f t="shared" si="140"/>
        <v>0.06</v>
      </c>
      <c r="J284" s="29">
        <f t="shared" si="141"/>
        <v>44194</v>
      </c>
      <c r="K284" s="2">
        <f t="shared" si="142"/>
        <v>187</v>
      </c>
      <c r="L284" s="17">
        <f t="shared" si="143"/>
        <v>187</v>
      </c>
      <c r="M284" s="12">
        <f t="shared" si="134"/>
        <v>1.0441876649999999</v>
      </c>
      <c r="N284" s="12">
        <f t="shared" ca="1" si="135"/>
        <v>1.0697678820000001</v>
      </c>
      <c r="O284" s="17">
        <f t="shared" si="144"/>
        <v>0</v>
      </c>
      <c r="P284" s="14">
        <f t="shared" ca="1" si="132"/>
        <v>69.767882</v>
      </c>
      <c r="Q284" s="14">
        <f t="shared" si="133"/>
        <v>0</v>
      </c>
      <c r="R284" s="14">
        <f t="shared" si="151"/>
        <v>0</v>
      </c>
      <c r="S284" s="20">
        <f t="shared" si="136"/>
        <v>0</v>
      </c>
      <c r="T284" s="14">
        <f t="shared" si="137"/>
        <v>0</v>
      </c>
      <c r="U284" s="4" t="str">
        <f t="shared" si="145"/>
        <v>J=</v>
      </c>
      <c r="V284" s="29">
        <f t="shared" si="146"/>
        <v>44803</v>
      </c>
      <c r="W284" s="3"/>
      <c r="X284" s="3"/>
      <c r="Y284" s="103">
        <f>[2]Plan1!$A354</f>
        <v>47442</v>
      </c>
      <c r="Z284" s="103" t="str">
        <f>[2]Plan1!$C354</f>
        <v>Dia Nacional de Zumbi e da Consciência Negra</v>
      </c>
      <c r="AA284" s="94"/>
      <c r="AB284" s="1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5">
        <f t="shared" si="138"/>
        <v>44467</v>
      </c>
      <c r="B285" s="15">
        <f t="shared" ca="1" si="147"/>
        <v>1070.26872</v>
      </c>
      <c r="C285" s="14">
        <f t="shared" si="139"/>
        <v>1000</v>
      </c>
      <c r="D285" s="13">
        <f ca="1">IF(A285&lt;$B$1,VLOOKUP(A285,[1]DI!$A$4:$B$15000,2,FALSE),0)</f>
        <v>6.1499999999999999E-2</v>
      </c>
      <c r="E285" s="14">
        <f t="shared" ca="1" si="148"/>
        <v>1.0002368699999999</v>
      </c>
      <c r="F285" s="14">
        <f ca="1">(TRUNC(PRODUCT($E$12:$E284),16))</f>
        <v>1.0247403889306901</v>
      </c>
      <c r="G285" s="14">
        <f t="shared" si="149"/>
        <v>1</v>
      </c>
      <c r="H285" s="14">
        <f t="shared" ca="1" si="150"/>
        <v>1.0247403900000001</v>
      </c>
      <c r="I285" s="13">
        <f t="shared" si="140"/>
        <v>0.06</v>
      </c>
      <c r="J285" s="29">
        <f t="shared" si="141"/>
        <v>44194</v>
      </c>
      <c r="K285" s="2">
        <f t="shared" si="142"/>
        <v>188</v>
      </c>
      <c r="L285" s="17">
        <f t="shared" si="143"/>
        <v>188</v>
      </c>
      <c r="M285" s="12">
        <f t="shared" si="134"/>
        <v>1.044429136</v>
      </c>
      <c r="N285" s="12">
        <f t="shared" ca="1" si="135"/>
        <v>1.0702687200000001</v>
      </c>
      <c r="O285" s="17">
        <f t="shared" si="144"/>
        <v>0</v>
      </c>
      <c r="P285" s="14">
        <f t="shared" ca="1" si="132"/>
        <v>70.268720000000002</v>
      </c>
      <c r="Q285" s="14">
        <f t="shared" si="133"/>
        <v>0</v>
      </c>
      <c r="R285" s="14">
        <f t="shared" si="151"/>
        <v>0</v>
      </c>
      <c r="S285" s="20">
        <f t="shared" si="136"/>
        <v>0</v>
      </c>
      <c r="T285" s="14">
        <f t="shared" si="137"/>
        <v>0</v>
      </c>
      <c r="U285" s="4" t="str">
        <f t="shared" si="145"/>
        <v>J=</v>
      </c>
      <c r="V285" s="29">
        <f t="shared" si="146"/>
        <v>44803</v>
      </c>
      <c r="W285" s="3"/>
      <c r="X285" s="3"/>
      <c r="Y285" s="103">
        <f>[2]Plan1!$A355</f>
        <v>47477</v>
      </c>
      <c r="Z285" s="103" t="str">
        <f>[2]Plan1!$C355</f>
        <v>Natal</v>
      </c>
      <c r="AA285" s="94"/>
      <c r="AB285" s="1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5">
        <f t="shared" si="138"/>
        <v>44468</v>
      </c>
      <c r="B286" s="15">
        <f t="shared" ca="1" si="147"/>
        <v>1070.769796</v>
      </c>
      <c r="C286" s="14">
        <f t="shared" si="139"/>
        <v>1000</v>
      </c>
      <c r="D286" s="13">
        <f ca="1">IF(A286&lt;$B$1,VLOOKUP(A286,[1]DI!$A$4:$B$15000,2,FALSE),0)</f>
        <v>6.1499999999999999E-2</v>
      </c>
      <c r="E286" s="14">
        <f t="shared" ca="1" si="148"/>
        <v>1.0002368699999999</v>
      </c>
      <c r="F286" s="14">
        <f ca="1">(TRUNC(PRODUCT($E$12:$E285),16))</f>
        <v>1.0249831191866099</v>
      </c>
      <c r="G286" s="14">
        <f t="shared" si="149"/>
        <v>1</v>
      </c>
      <c r="H286" s="14">
        <f t="shared" ca="1" si="150"/>
        <v>1.0249831199999999</v>
      </c>
      <c r="I286" s="13">
        <f t="shared" si="140"/>
        <v>0.06</v>
      </c>
      <c r="J286" s="29">
        <f t="shared" si="141"/>
        <v>44194</v>
      </c>
      <c r="K286" s="2">
        <f t="shared" si="142"/>
        <v>189</v>
      </c>
      <c r="L286" s="17">
        <f t="shared" si="143"/>
        <v>189</v>
      </c>
      <c r="M286" s="12">
        <f t="shared" si="134"/>
        <v>1.044670663</v>
      </c>
      <c r="N286" s="12">
        <f t="shared" ca="1" si="135"/>
        <v>1.070769796</v>
      </c>
      <c r="O286" s="17">
        <f t="shared" si="144"/>
        <v>0</v>
      </c>
      <c r="P286" s="14">
        <f t="shared" ca="1" si="132"/>
        <v>70.769795999999999</v>
      </c>
      <c r="Q286" s="14">
        <f t="shared" si="133"/>
        <v>0</v>
      </c>
      <c r="R286" s="14">
        <f t="shared" si="151"/>
        <v>0</v>
      </c>
      <c r="S286" s="20">
        <f t="shared" si="136"/>
        <v>0</v>
      </c>
      <c r="T286" s="14">
        <f t="shared" si="137"/>
        <v>0</v>
      </c>
      <c r="U286" s="4" t="str">
        <f t="shared" si="145"/>
        <v>J=</v>
      </c>
      <c r="V286" s="29">
        <f t="shared" si="146"/>
        <v>44803</v>
      </c>
      <c r="W286" s="3"/>
      <c r="X286" s="3"/>
      <c r="Y286" s="103">
        <f>[2]Plan1!$A356</f>
        <v>47484</v>
      </c>
      <c r="Z286" s="103" t="str">
        <f>[2]Plan1!$C356</f>
        <v>Confraternização Universal</v>
      </c>
      <c r="AA286" s="94"/>
      <c r="AB286" s="1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5">
        <f t="shared" si="138"/>
        <v>44469</v>
      </c>
      <c r="B287" s="15">
        <f t="shared" ca="1" si="147"/>
        <v>1071.27110799</v>
      </c>
      <c r="C287" s="14">
        <f t="shared" si="139"/>
        <v>1000</v>
      </c>
      <c r="D287" s="13">
        <f ca="1">IF(A287&lt;$B$1,VLOOKUP(A287,[1]DI!$A$4:$B$15000,2,FALSE),0)</f>
        <v>6.1499999999999999E-2</v>
      </c>
      <c r="E287" s="14">
        <f t="shared" ca="1" si="148"/>
        <v>1.0002368699999999</v>
      </c>
      <c r="F287" s="14">
        <f ca="1">(TRUNC(PRODUCT($E$12:$E286),16))</f>
        <v>1.02522590693806</v>
      </c>
      <c r="G287" s="14">
        <f t="shared" si="149"/>
        <v>1</v>
      </c>
      <c r="H287" s="14">
        <f t="shared" ca="1" si="150"/>
        <v>1.0252259100000001</v>
      </c>
      <c r="I287" s="13">
        <f t="shared" si="140"/>
        <v>0.06</v>
      </c>
      <c r="J287" s="29">
        <f t="shared" si="141"/>
        <v>44194</v>
      </c>
      <c r="K287" s="2">
        <f t="shared" si="142"/>
        <v>190</v>
      </c>
      <c r="L287" s="17">
        <f t="shared" si="143"/>
        <v>190</v>
      </c>
      <c r="M287" s="12">
        <f t="shared" si="134"/>
        <v>1.044912246</v>
      </c>
      <c r="N287" s="12">
        <f t="shared" ca="1" si="135"/>
        <v>1.0712711079999999</v>
      </c>
      <c r="O287" s="17">
        <f t="shared" si="144"/>
        <v>0</v>
      </c>
      <c r="P287" s="14">
        <f t="shared" ca="1" si="132"/>
        <v>71.271107990000004</v>
      </c>
      <c r="Q287" s="14">
        <f t="shared" si="133"/>
        <v>0</v>
      </c>
      <c r="R287" s="14">
        <f t="shared" si="151"/>
        <v>0</v>
      </c>
      <c r="S287" s="20">
        <f t="shared" si="136"/>
        <v>0</v>
      </c>
      <c r="T287" s="14">
        <f t="shared" si="137"/>
        <v>0</v>
      </c>
      <c r="U287" s="4" t="str">
        <f t="shared" si="145"/>
        <v>J=</v>
      </c>
      <c r="V287" s="29">
        <f t="shared" si="146"/>
        <v>44803</v>
      </c>
      <c r="W287" s="3"/>
      <c r="X287" s="3"/>
      <c r="Y287" s="103">
        <f>[2]Plan1!$A357</f>
        <v>47546</v>
      </c>
      <c r="Z287" s="103" t="str">
        <f>[2]Plan1!$C357</f>
        <v>Carnaval</v>
      </c>
      <c r="AA287" s="94"/>
      <c r="AB287" s="1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5">
        <f t="shared" si="138"/>
        <v>44470</v>
      </c>
      <c r="B288" s="15">
        <f t="shared" ca="1" si="147"/>
        <v>1071.7726480000001</v>
      </c>
      <c r="C288" s="14">
        <f t="shared" si="139"/>
        <v>1000</v>
      </c>
      <c r="D288" s="13">
        <f ca="1">IF(A288&lt;$B$1,VLOOKUP(A288,[1]DI!$A$4:$B$15000,2,FALSE),0)</f>
        <v>6.1499999999999999E-2</v>
      </c>
      <c r="E288" s="14">
        <f t="shared" ca="1" si="148"/>
        <v>1.0002368699999999</v>
      </c>
      <c r="F288" s="14">
        <f ca="1">(TRUNC(PRODUCT($E$12:$E287),16))</f>
        <v>1.0254687521986301</v>
      </c>
      <c r="G288" s="14">
        <f t="shared" si="149"/>
        <v>1</v>
      </c>
      <c r="H288" s="14">
        <f t="shared" ca="1" si="150"/>
        <v>1.0254687499999999</v>
      </c>
      <c r="I288" s="13">
        <f t="shared" si="140"/>
        <v>0.06</v>
      </c>
      <c r="J288" s="29">
        <f t="shared" si="141"/>
        <v>44194</v>
      </c>
      <c r="K288" s="2">
        <f t="shared" si="142"/>
        <v>191</v>
      </c>
      <c r="L288" s="17">
        <f t="shared" si="143"/>
        <v>191</v>
      </c>
      <c r="M288" s="12">
        <f t="shared" si="134"/>
        <v>1.0451538849999999</v>
      </c>
      <c r="N288" s="12">
        <f t="shared" ca="1" si="135"/>
        <v>1.071772648</v>
      </c>
      <c r="O288" s="17">
        <f t="shared" si="144"/>
        <v>0</v>
      </c>
      <c r="P288" s="14">
        <f t="shared" ca="1" si="132"/>
        <v>71.772648000000004</v>
      </c>
      <c r="Q288" s="14">
        <f t="shared" si="133"/>
        <v>0</v>
      </c>
      <c r="R288" s="14">
        <f t="shared" si="151"/>
        <v>0</v>
      </c>
      <c r="S288" s="20">
        <f t="shared" si="136"/>
        <v>0</v>
      </c>
      <c r="T288" s="14">
        <f t="shared" si="137"/>
        <v>0</v>
      </c>
      <c r="U288" s="4" t="str">
        <f t="shared" si="145"/>
        <v>J=</v>
      </c>
      <c r="V288" s="29">
        <f t="shared" si="146"/>
        <v>44803</v>
      </c>
      <c r="W288" s="3"/>
      <c r="X288" s="3"/>
      <c r="Y288" s="103">
        <f>[2]Plan1!$A358</f>
        <v>47547</v>
      </c>
      <c r="Z288" s="103" t="str">
        <f>[2]Plan1!$C358</f>
        <v>Carnaval</v>
      </c>
      <c r="AA288" s="94"/>
      <c r="AB288" s="1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5">
        <f t="shared" si="138"/>
        <v>44471</v>
      </c>
      <c r="B289" s="15">
        <f t="shared" ca="1" si="147"/>
        <v>1072.274424</v>
      </c>
      <c r="C289" s="14">
        <f t="shared" si="139"/>
        <v>1000</v>
      </c>
      <c r="D289" s="13">
        <f ca="1">IF(A289&lt;$B$1,VLOOKUP(A289,[1]DI!$A$4:$B$15000,2,FALSE),0)</f>
        <v>0</v>
      </c>
      <c r="E289" s="14">
        <f t="shared" ca="1" si="148"/>
        <v>1</v>
      </c>
      <c r="F289" s="14">
        <f ca="1">(TRUNC(PRODUCT($E$12:$E288),16))</f>
        <v>1.02571165498197</v>
      </c>
      <c r="G289" s="14">
        <f t="shared" si="149"/>
        <v>1</v>
      </c>
      <c r="H289" s="14">
        <f t="shared" ca="1" si="150"/>
        <v>1.0257116500000001</v>
      </c>
      <c r="I289" s="13">
        <f t="shared" si="140"/>
        <v>0.06</v>
      </c>
      <c r="J289" s="29">
        <f t="shared" si="141"/>
        <v>44194</v>
      </c>
      <c r="K289" s="2">
        <f t="shared" si="142"/>
        <v>191</v>
      </c>
      <c r="L289" s="17">
        <f t="shared" si="143"/>
        <v>192</v>
      </c>
      <c r="M289" s="12">
        <f t="shared" si="134"/>
        <v>1.045395579</v>
      </c>
      <c r="N289" s="12">
        <f t="shared" ca="1" si="135"/>
        <v>1.0722744239999999</v>
      </c>
      <c r="O289" s="17">
        <f t="shared" si="144"/>
        <v>0</v>
      </c>
      <c r="P289" s="14">
        <f t="shared" ca="1" si="132"/>
        <v>72.274423999999996</v>
      </c>
      <c r="Q289" s="14">
        <f t="shared" si="133"/>
        <v>0</v>
      </c>
      <c r="R289" s="14">
        <f t="shared" si="151"/>
        <v>0</v>
      </c>
      <c r="S289" s="20">
        <f t="shared" si="136"/>
        <v>0</v>
      </c>
      <c r="T289" s="14">
        <f t="shared" si="137"/>
        <v>0</v>
      </c>
      <c r="U289" s="4" t="str">
        <f t="shared" si="145"/>
        <v>J=</v>
      </c>
      <c r="V289" s="29">
        <f t="shared" si="146"/>
        <v>44803</v>
      </c>
      <c r="W289" s="3"/>
      <c r="X289" s="3"/>
      <c r="Y289" s="103">
        <f>[2]Plan1!$A359</f>
        <v>47592</v>
      </c>
      <c r="Z289" s="103" t="str">
        <f>[2]Plan1!$C359</f>
        <v>Paixão de Cristo</v>
      </c>
      <c r="AA289" s="94"/>
      <c r="AB289" s="1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5">
        <f t="shared" si="138"/>
        <v>44472</v>
      </c>
      <c r="B290" s="15">
        <f t="shared" ca="1" si="147"/>
        <v>1072.274424</v>
      </c>
      <c r="C290" s="14">
        <f t="shared" si="139"/>
        <v>1000</v>
      </c>
      <c r="D290" s="13">
        <f ca="1">IF(A290&lt;$B$1,VLOOKUP(A290,[1]DI!$A$4:$B$15000,2,FALSE),0)</f>
        <v>0</v>
      </c>
      <c r="E290" s="14">
        <f t="shared" ca="1" si="148"/>
        <v>1</v>
      </c>
      <c r="F290" s="14">
        <f ca="1">(TRUNC(PRODUCT($E$12:$E289),16))</f>
        <v>1.02571165498197</v>
      </c>
      <c r="G290" s="14">
        <f t="shared" si="149"/>
        <v>1</v>
      </c>
      <c r="H290" s="14">
        <f t="shared" ca="1" si="150"/>
        <v>1.0257116500000001</v>
      </c>
      <c r="I290" s="13">
        <f t="shared" si="140"/>
        <v>0.06</v>
      </c>
      <c r="J290" s="29">
        <f t="shared" si="141"/>
        <v>44194</v>
      </c>
      <c r="K290" s="2">
        <f t="shared" si="142"/>
        <v>191</v>
      </c>
      <c r="L290" s="17">
        <f t="shared" si="143"/>
        <v>192</v>
      </c>
      <c r="M290" s="12">
        <f t="shared" si="134"/>
        <v>1.045395579</v>
      </c>
      <c r="N290" s="12">
        <f t="shared" ca="1" si="135"/>
        <v>1.0722744239999999</v>
      </c>
      <c r="O290" s="17">
        <f t="shared" si="144"/>
        <v>0</v>
      </c>
      <c r="P290" s="14">
        <f t="shared" ca="1" si="132"/>
        <v>72.274423999999996</v>
      </c>
      <c r="Q290" s="14">
        <f t="shared" si="133"/>
        <v>0</v>
      </c>
      <c r="R290" s="14">
        <f t="shared" si="151"/>
        <v>0</v>
      </c>
      <c r="S290" s="20">
        <f t="shared" si="136"/>
        <v>0</v>
      </c>
      <c r="T290" s="14">
        <f t="shared" si="137"/>
        <v>0</v>
      </c>
      <c r="U290" s="4" t="str">
        <f t="shared" si="145"/>
        <v>J=</v>
      </c>
      <c r="V290" s="29">
        <f t="shared" si="146"/>
        <v>44803</v>
      </c>
      <c r="W290" s="3"/>
      <c r="X290" s="3"/>
      <c r="Y290" s="103">
        <f>[2]Plan1!$A360</f>
        <v>47594</v>
      </c>
      <c r="Z290" s="103" t="str">
        <f>[2]Plan1!$C360</f>
        <v>Tiradentes</v>
      </c>
      <c r="AA290" s="94"/>
      <c r="AB290" s="1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5">
        <f t="shared" si="138"/>
        <v>44473</v>
      </c>
      <c r="B291" s="15">
        <f t="shared" ca="1" si="147"/>
        <v>1072.274424</v>
      </c>
      <c r="C291" s="14">
        <f t="shared" si="139"/>
        <v>1000</v>
      </c>
      <c r="D291" s="13">
        <f ca="1">IF(A291&lt;$B$1,VLOOKUP(A291,[1]DI!$A$4:$B$15000,2,FALSE),0)</f>
        <v>6.1499999999999999E-2</v>
      </c>
      <c r="E291" s="14">
        <f t="shared" ca="1" si="148"/>
        <v>1.0002368699999999</v>
      </c>
      <c r="F291" s="14">
        <f ca="1">(TRUNC(PRODUCT($E$12:$E290),16))</f>
        <v>1.02571165498197</v>
      </c>
      <c r="G291" s="14">
        <f t="shared" si="149"/>
        <v>1</v>
      </c>
      <c r="H291" s="14">
        <f t="shared" ca="1" si="150"/>
        <v>1.0257116500000001</v>
      </c>
      <c r="I291" s="13">
        <f t="shared" si="140"/>
        <v>0.06</v>
      </c>
      <c r="J291" s="29">
        <f t="shared" si="141"/>
        <v>44194</v>
      </c>
      <c r="K291" s="2">
        <f t="shared" si="142"/>
        <v>192</v>
      </c>
      <c r="L291" s="17">
        <f t="shared" si="143"/>
        <v>192</v>
      </c>
      <c r="M291" s="12">
        <f t="shared" si="134"/>
        <v>1.045395579</v>
      </c>
      <c r="N291" s="12">
        <f t="shared" ca="1" si="135"/>
        <v>1.0722744239999999</v>
      </c>
      <c r="O291" s="17">
        <f t="shared" si="144"/>
        <v>0</v>
      </c>
      <c r="P291" s="14">
        <f t="shared" ca="1" si="132"/>
        <v>72.274423999999996</v>
      </c>
      <c r="Q291" s="14">
        <f t="shared" si="133"/>
        <v>0</v>
      </c>
      <c r="R291" s="14">
        <f t="shared" si="151"/>
        <v>0</v>
      </c>
      <c r="S291" s="20">
        <f t="shared" si="136"/>
        <v>0</v>
      </c>
      <c r="T291" s="14">
        <f t="shared" si="137"/>
        <v>0</v>
      </c>
      <c r="U291" s="4" t="str">
        <f t="shared" si="145"/>
        <v>J=</v>
      </c>
      <c r="V291" s="29">
        <f t="shared" si="146"/>
        <v>44803</v>
      </c>
      <c r="W291" s="3"/>
      <c r="X291" s="3"/>
      <c r="Y291" s="103">
        <f>[2]Plan1!$A361</f>
        <v>47604</v>
      </c>
      <c r="Z291" s="103" t="str">
        <f>[2]Plan1!$C361</f>
        <v>Dia do Trabalho</v>
      </c>
      <c r="AA291" s="94"/>
      <c r="AB291" s="1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5">
        <f t="shared" si="138"/>
        <v>44474</v>
      </c>
      <c r="B292" s="15">
        <f t="shared" ca="1" si="147"/>
        <v>1072.7764500000001</v>
      </c>
      <c r="C292" s="14">
        <f t="shared" si="139"/>
        <v>1000</v>
      </c>
      <c r="D292" s="13">
        <f ca="1">IF(A292&lt;$B$1,VLOOKUP(A292,[1]DI!$A$4:$B$15000,2,FALSE),0)</f>
        <v>6.1499999999999999E-2</v>
      </c>
      <c r="E292" s="14">
        <f t="shared" ca="1" si="148"/>
        <v>1.0002368699999999</v>
      </c>
      <c r="F292" s="14">
        <f ca="1">(TRUNC(PRODUCT($E$12:$E291),16))</f>
        <v>1.0259546153016801</v>
      </c>
      <c r="G292" s="14">
        <f t="shared" si="149"/>
        <v>1</v>
      </c>
      <c r="H292" s="14">
        <f t="shared" ca="1" si="150"/>
        <v>1.02595462</v>
      </c>
      <c r="I292" s="13">
        <f t="shared" si="140"/>
        <v>0.06</v>
      </c>
      <c r="J292" s="29">
        <f t="shared" si="141"/>
        <v>44194</v>
      </c>
      <c r="K292" s="2">
        <f t="shared" si="142"/>
        <v>193</v>
      </c>
      <c r="L292" s="17">
        <f t="shared" si="143"/>
        <v>193</v>
      </c>
      <c r="M292" s="12">
        <f t="shared" si="134"/>
        <v>1.0456373299999999</v>
      </c>
      <c r="N292" s="12">
        <f t="shared" ca="1" si="135"/>
        <v>1.0727764500000001</v>
      </c>
      <c r="O292" s="17">
        <f t="shared" si="144"/>
        <v>0</v>
      </c>
      <c r="P292" s="14">
        <f t="shared" ca="1" si="132"/>
        <v>72.776449999999997</v>
      </c>
      <c r="Q292" s="14">
        <f t="shared" si="133"/>
        <v>0</v>
      </c>
      <c r="R292" s="14">
        <f t="shared" si="151"/>
        <v>0</v>
      </c>
      <c r="S292" s="20">
        <f t="shared" si="136"/>
        <v>0</v>
      </c>
      <c r="T292" s="14">
        <f t="shared" si="137"/>
        <v>0</v>
      </c>
      <c r="U292" s="4" t="str">
        <f t="shared" si="145"/>
        <v>J=</v>
      </c>
      <c r="V292" s="29">
        <f t="shared" si="146"/>
        <v>44803</v>
      </c>
      <c r="W292" s="3"/>
      <c r="X292" s="3"/>
      <c r="Y292" s="103">
        <f>[2]Plan1!$A362</f>
        <v>47654</v>
      </c>
      <c r="Z292" s="103" t="str">
        <f>[2]Plan1!$C362</f>
        <v>Corpus Christi</v>
      </c>
      <c r="AA292" s="94"/>
      <c r="AB292" s="1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5">
        <f t="shared" si="138"/>
        <v>44475</v>
      </c>
      <c r="B293" s="15">
        <f t="shared" ca="1" si="147"/>
        <v>1073.278691</v>
      </c>
      <c r="C293" s="14">
        <f t="shared" si="139"/>
        <v>1000</v>
      </c>
      <c r="D293" s="13">
        <f ca="1">IF(A293&lt;$B$1,VLOOKUP(A293,[1]DI!$A$4:$B$15000,2,FALSE),0)</f>
        <v>6.1499999999999999E-2</v>
      </c>
      <c r="E293" s="14">
        <f t="shared" ca="1" si="148"/>
        <v>1.0002368699999999</v>
      </c>
      <c r="F293" s="14">
        <f ca="1">(TRUNC(PRODUCT($E$12:$E292),16))</f>
        <v>1.02619763317141</v>
      </c>
      <c r="G293" s="14">
        <f t="shared" si="149"/>
        <v>1</v>
      </c>
      <c r="H293" s="14">
        <f t="shared" ca="1" si="150"/>
        <v>1.02619763</v>
      </c>
      <c r="I293" s="13">
        <f t="shared" si="140"/>
        <v>0.06</v>
      </c>
      <c r="J293" s="29">
        <f t="shared" si="141"/>
        <v>44194</v>
      </c>
      <c r="K293" s="2">
        <f t="shared" si="142"/>
        <v>194</v>
      </c>
      <c r="L293" s="17">
        <f t="shared" si="143"/>
        <v>194</v>
      </c>
      <c r="M293" s="12">
        <f t="shared" si="134"/>
        <v>1.0458791359999999</v>
      </c>
      <c r="N293" s="12">
        <f t="shared" ca="1" si="135"/>
        <v>1.0732786910000001</v>
      </c>
      <c r="O293" s="17">
        <f t="shared" si="144"/>
        <v>0</v>
      </c>
      <c r="P293" s="14">
        <f t="shared" ca="1" si="132"/>
        <v>73.278690999999995</v>
      </c>
      <c r="Q293" s="14">
        <f t="shared" si="133"/>
        <v>0</v>
      </c>
      <c r="R293" s="14">
        <f t="shared" si="151"/>
        <v>0</v>
      </c>
      <c r="S293" s="20">
        <f t="shared" si="136"/>
        <v>0</v>
      </c>
      <c r="T293" s="14">
        <f t="shared" si="137"/>
        <v>0</v>
      </c>
      <c r="U293" s="4" t="str">
        <f t="shared" si="145"/>
        <v>J=</v>
      </c>
      <c r="V293" s="29">
        <f t="shared" si="146"/>
        <v>44803</v>
      </c>
      <c r="W293" s="3"/>
      <c r="X293" s="3"/>
      <c r="Y293" s="103">
        <f>[2]Plan1!$A363</f>
        <v>47733</v>
      </c>
      <c r="Z293" s="103" t="str">
        <f>[2]Plan1!$C363</f>
        <v>Independência do Brasil</v>
      </c>
      <c r="AA293" s="94"/>
      <c r="AB293" s="1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5">
        <f t="shared" si="138"/>
        <v>44476</v>
      </c>
      <c r="B294" s="15">
        <f t="shared" ca="1" si="147"/>
        <v>1073.7811799900001</v>
      </c>
      <c r="C294" s="14">
        <f t="shared" si="139"/>
        <v>1000</v>
      </c>
      <c r="D294" s="13">
        <f ca="1">IF(A294&lt;$B$1,VLOOKUP(A294,[1]DI!$A$4:$B$15000,2,FALSE),0)</f>
        <v>6.1499999999999999E-2</v>
      </c>
      <c r="E294" s="14">
        <f t="shared" ca="1" si="148"/>
        <v>1.0002368699999999</v>
      </c>
      <c r="F294" s="14">
        <f ca="1">(TRUNC(PRODUCT($E$12:$E293),16))</f>
        <v>1.02644070860478</v>
      </c>
      <c r="G294" s="14">
        <f t="shared" si="149"/>
        <v>1</v>
      </c>
      <c r="H294" s="14">
        <f t="shared" ca="1" si="150"/>
        <v>1.0264407099999999</v>
      </c>
      <c r="I294" s="13">
        <f t="shared" si="140"/>
        <v>0.06</v>
      </c>
      <c r="J294" s="29">
        <f t="shared" si="141"/>
        <v>44194</v>
      </c>
      <c r="K294" s="2">
        <f t="shared" si="142"/>
        <v>195</v>
      </c>
      <c r="L294" s="17">
        <f t="shared" si="143"/>
        <v>195</v>
      </c>
      <c r="M294" s="12">
        <f t="shared" si="134"/>
        <v>1.0461209979999999</v>
      </c>
      <c r="N294" s="12">
        <f t="shared" ca="1" si="135"/>
        <v>1.0737811799999999</v>
      </c>
      <c r="O294" s="17">
        <f t="shared" si="144"/>
        <v>0</v>
      </c>
      <c r="P294" s="14">
        <f t="shared" ca="1" si="132"/>
        <v>73.781179989999998</v>
      </c>
      <c r="Q294" s="14">
        <f t="shared" si="133"/>
        <v>0</v>
      </c>
      <c r="R294" s="14">
        <f t="shared" si="151"/>
        <v>0</v>
      </c>
      <c r="S294" s="20">
        <f t="shared" si="136"/>
        <v>0</v>
      </c>
      <c r="T294" s="14">
        <f t="shared" si="137"/>
        <v>0</v>
      </c>
      <c r="U294" s="4" t="str">
        <f t="shared" si="145"/>
        <v>J=</v>
      </c>
      <c r="V294" s="29">
        <f t="shared" si="146"/>
        <v>44803</v>
      </c>
      <c r="W294" s="3"/>
      <c r="X294" s="3"/>
      <c r="Y294" s="103">
        <f>[2]Plan1!$A364</f>
        <v>47768</v>
      </c>
      <c r="Z294" s="103" t="str">
        <f>[2]Plan1!$C364</f>
        <v>Nossa Sr.a Aparecida - Padroeira do Brasil</v>
      </c>
      <c r="AA294" s="94"/>
      <c r="AB294" s="1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5">
        <f t="shared" si="138"/>
        <v>44477</v>
      </c>
      <c r="B295" s="15">
        <f t="shared" ca="1" si="147"/>
        <v>1074.2838969899999</v>
      </c>
      <c r="C295" s="14">
        <f t="shared" si="139"/>
        <v>1000</v>
      </c>
      <c r="D295" s="13">
        <f ca="1">IF(A295&lt;$B$1,VLOOKUP(A295,[1]DI!$A$4:$B$15000,2,FALSE),0)</f>
        <v>6.1499999999999999E-2</v>
      </c>
      <c r="E295" s="14">
        <f t="shared" ca="1" si="148"/>
        <v>1.0002368699999999</v>
      </c>
      <c r="F295" s="14">
        <f ca="1">(TRUNC(PRODUCT($E$12:$E294),16))</f>
        <v>1.02668384161542</v>
      </c>
      <c r="G295" s="14">
        <f t="shared" si="149"/>
        <v>1</v>
      </c>
      <c r="H295" s="14">
        <f t="shared" ca="1" si="150"/>
        <v>1.02668384</v>
      </c>
      <c r="I295" s="13">
        <f t="shared" si="140"/>
        <v>0.06</v>
      </c>
      <c r="J295" s="29">
        <f t="shared" si="141"/>
        <v>44194</v>
      </c>
      <c r="K295" s="2">
        <f t="shared" si="142"/>
        <v>196</v>
      </c>
      <c r="L295" s="17">
        <f t="shared" si="143"/>
        <v>196</v>
      </c>
      <c r="M295" s="12">
        <f t="shared" si="134"/>
        <v>1.0463629160000001</v>
      </c>
      <c r="N295" s="12">
        <f t="shared" ca="1" si="135"/>
        <v>1.0742838969999999</v>
      </c>
      <c r="O295" s="17">
        <f t="shared" si="144"/>
        <v>0</v>
      </c>
      <c r="P295" s="14">
        <f t="shared" ca="1" si="132"/>
        <v>74.283896990000002</v>
      </c>
      <c r="Q295" s="14">
        <f t="shared" si="133"/>
        <v>0</v>
      </c>
      <c r="R295" s="14">
        <f t="shared" si="151"/>
        <v>0</v>
      </c>
      <c r="S295" s="20">
        <f t="shared" si="136"/>
        <v>0</v>
      </c>
      <c r="T295" s="14">
        <f t="shared" si="137"/>
        <v>0</v>
      </c>
      <c r="U295" s="4" t="str">
        <f t="shared" si="145"/>
        <v>J=</v>
      </c>
      <c r="V295" s="29">
        <f t="shared" si="146"/>
        <v>44803</v>
      </c>
      <c r="W295" s="3"/>
      <c r="X295" s="3"/>
      <c r="Y295" s="103">
        <f>[2]Plan1!$A365</f>
        <v>47789</v>
      </c>
      <c r="Z295" s="103" t="str">
        <f>[2]Plan1!$C365</f>
        <v>Finados</v>
      </c>
      <c r="AA295" s="94"/>
      <c r="AB295" s="1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5">
        <f t="shared" si="138"/>
        <v>44478</v>
      </c>
      <c r="B296" s="15">
        <f t="shared" ca="1" si="147"/>
        <v>1074.7868519900001</v>
      </c>
      <c r="C296" s="14">
        <f t="shared" si="139"/>
        <v>1000</v>
      </c>
      <c r="D296" s="13">
        <f ca="1">IF(A296&lt;$B$1,VLOOKUP(A296,[1]DI!$A$4:$B$15000,2,FALSE),0)</f>
        <v>0</v>
      </c>
      <c r="E296" s="14">
        <f t="shared" ca="1" si="148"/>
        <v>1</v>
      </c>
      <c r="F296" s="14">
        <f ca="1">(TRUNC(PRODUCT($E$12:$E295),16))</f>
        <v>1.0269270322169901</v>
      </c>
      <c r="G296" s="14">
        <f t="shared" si="149"/>
        <v>1</v>
      </c>
      <c r="H296" s="14">
        <f t="shared" ca="1" si="150"/>
        <v>1.02692703</v>
      </c>
      <c r="I296" s="13">
        <f t="shared" si="140"/>
        <v>0.06</v>
      </c>
      <c r="J296" s="29">
        <f t="shared" si="141"/>
        <v>44194</v>
      </c>
      <c r="K296" s="2">
        <f t="shared" si="142"/>
        <v>196</v>
      </c>
      <c r="L296" s="17">
        <f t="shared" si="143"/>
        <v>197</v>
      </c>
      <c r="M296" s="12">
        <f t="shared" si="134"/>
        <v>1.0466048910000001</v>
      </c>
      <c r="N296" s="12">
        <f t="shared" ca="1" si="135"/>
        <v>1.0747868519999999</v>
      </c>
      <c r="O296" s="17">
        <f t="shared" si="144"/>
        <v>0</v>
      </c>
      <c r="P296" s="14">
        <f t="shared" ca="1" si="132"/>
        <v>74.786851990000002</v>
      </c>
      <c r="Q296" s="14">
        <f t="shared" si="133"/>
        <v>0</v>
      </c>
      <c r="R296" s="14">
        <f t="shared" si="151"/>
        <v>0</v>
      </c>
      <c r="S296" s="20">
        <f t="shared" si="136"/>
        <v>0</v>
      </c>
      <c r="T296" s="14">
        <f t="shared" si="137"/>
        <v>0</v>
      </c>
      <c r="U296" s="4" t="str">
        <f t="shared" si="145"/>
        <v>J=</v>
      </c>
      <c r="V296" s="29">
        <f t="shared" si="146"/>
        <v>44803</v>
      </c>
      <c r="W296" s="3"/>
      <c r="X296" s="3"/>
      <c r="Y296" s="103">
        <f>[2]Plan1!$A366</f>
        <v>47802</v>
      </c>
      <c r="Z296" s="103" t="str">
        <f>[2]Plan1!$C366</f>
        <v>Proclamação da República</v>
      </c>
      <c r="AA296" s="94"/>
      <c r="AB296" s="1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5">
        <f t="shared" si="138"/>
        <v>44479</v>
      </c>
      <c r="B297" s="15">
        <f t="shared" ca="1" si="147"/>
        <v>1074.7868519900001</v>
      </c>
      <c r="C297" s="14">
        <f t="shared" si="139"/>
        <v>1000</v>
      </c>
      <c r="D297" s="13">
        <f ca="1">IF(A297&lt;$B$1,VLOOKUP(A297,[1]DI!$A$4:$B$15000,2,FALSE),0)</f>
        <v>0</v>
      </c>
      <c r="E297" s="14">
        <f t="shared" ca="1" si="148"/>
        <v>1</v>
      </c>
      <c r="F297" s="14">
        <f ca="1">(TRUNC(PRODUCT($E$12:$E296),16))</f>
        <v>1.0269270322169901</v>
      </c>
      <c r="G297" s="14">
        <f t="shared" si="149"/>
        <v>1</v>
      </c>
      <c r="H297" s="14">
        <f t="shared" ca="1" si="150"/>
        <v>1.02692703</v>
      </c>
      <c r="I297" s="13">
        <f t="shared" si="140"/>
        <v>0.06</v>
      </c>
      <c r="J297" s="29">
        <f t="shared" si="141"/>
        <v>44194</v>
      </c>
      <c r="K297" s="2">
        <f t="shared" si="142"/>
        <v>196</v>
      </c>
      <c r="L297" s="17">
        <f t="shared" si="143"/>
        <v>197</v>
      </c>
      <c r="M297" s="12">
        <f t="shared" si="134"/>
        <v>1.0466048910000001</v>
      </c>
      <c r="N297" s="12">
        <f t="shared" ca="1" si="135"/>
        <v>1.0747868519999999</v>
      </c>
      <c r="O297" s="17">
        <f t="shared" si="144"/>
        <v>0</v>
      </c>
      <c r="P297" s="14">
        <f t="shared" ca="1" si="132"/>
        <v>74.786851990000002</v>
      </c>
      <c r="Q297" s="14">
        <f t="shared" si="133"/>
        <v>0</v>
      </c>
      <c r="R297" s="14">
        <f t="shared" si="151"/>
        <v>0</v>
      </c>
      <c r="S297" s="20">
        <f t="shared" si="136"/>
        <v>0</v>
      </c>
      <c r="T297" s="14">
        <f t="shared" si="137"/>
        <v>0</v>
      </c>
      <c r="U297" s="4" t="str">
        <f t="shared" si="145"/>
        <v>J=</v>
      </c>
      <c r="V297" s="29">
        <f t="shared" si="146"/>
        <v>44803</v>
      </c>
      <c r="W297" s="3"/>
      <c r="X297" s="3"/>
      <c r="Y297" s="103">
        <f>[2]Plan1!$A367</f>
        <v>47807</v>
      </c>
      <c r="Z297" s="103" t="str">
        <f>[2]Plan1!$C367</f>
        <v>Dia Nacional de Zumbi e da Consciência Negra</v>
      </c>
      <c r="AA297" s="94"/>
      <c r="AB297" s="1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5">
        <f t="shared" si="138"/>
        <v>44480</v>
      </c>
      <c r="B298" s="15">
        <f t="shared" ca="1" si="147"/>
        <v>1074.7868519900001</v>
      </c>
      <c r="C298" s="14">
        <f t="shared" si="139"/>
        <v>1000</v>
      </c>
      <c r="D298" s="13">
        <f ca="1">IF(A298&lt;$B$1,VLOOKUP(A298,[1]DI!$A$4:$B$15000,2,FALSE),0)</f>
        <v>6.1499999999999999E-2</v>
      </c>
      <c r="E298" s="14">
        <f t="shared" ca="1" si="148"/>
        <v>1.0002368699999999</v>
      </c>
      <c r="F298" s="14">
        <f ca="1">(TRUNC(PRODUCT($E$12:$E297),16))</f>
        <v>1.0269270322169901</v>
      </c>
      <c r="G298" s="14">
        <f t="shared" si="149"/>
        <v>1</v>
      </c>
      <c r="H298" s="14">
        <f t="shared" ca="1" si="150"/>
        <v>1.02692703</v>
      </c>
      <c r="I298" s="13">
        <f t="shared" si="140"/>
        <v>0.06</v>
      </c>
      <c r="J298" s="29">
        <f t="shared" si="141"/>
        <v>44194</v>
      </c>
      <c r="K298" s="2">
        <f t="shared" si="142"/>
        <v>197</v>
      </c>
      <c r="L298" s="17">
        <f t="shared" si="143"/>
        <v>197</v>
      </c>
      <c r="M298" s="12">
        <f t="shared" si="134"/>
        <v>1.0466048910000001</v>
      </c>
      <c r="N298" s="12">
        <f t="shared" ca="1" si="135"/>
        <v>1.0747868519999999</v>
      </c>
      <c r="O298" s="17">
        <f t="shared" si="144"/>
        <v>0</v>
      </c>
      <c r="P298" s="14">
        <f t="shared" ca="1" si="132"/>
        <v>74.786851990000002</v>
      </c>
      <c r="Q298" s="14">
        <f t="shared" si="133"/>
        <v>0</v>
      </c>
      <c r="R298" s="14">
        <f t="shared" si="151"/>
        <v>0</v>
      </c>
      <c r="S298" s="20">
        <f t="shared" si="136"/>
        <v>0</v>
      </c>
      <c r="T298" s="14">
        <f t="shared" si="137"/>
        <v>0</v>
      </c>
      <c r="U298" s="4" t="str">
        <f t="shared" si="145"/>
        <v>J=</v>
      </c>
      <c r="V298" s="29">
        <f t="shared" si="146"/>
        <v>44803</v>
      </c>
      <c r="W298" s="3"/>
      <c r="X298" s="3"/>
      <c r="Y298" s="103">
        <f>[2]Plan1!$A368</f>
        <v>47842</v>
      </c>
      <c r="Z298" s="103" t="str">
        <f>[2]Plan1!$C368</f>
        <v>Natal</v>
      </c>
      <c r="AA298" s="94"/>
      <c r="AB298" s="1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5">
        <f t="shared" si="138"/>
        <v>44481</v>
      </c>
      <c r="B299" s="15">
        <f t="shared" ca="1" si="147"/>
        <v>1075.290045</v>
      </c>
      <c r="C299" s="14">
        <f t="shared" si="139"/>
        <v>1000</v>
      </c>
      <c r="D299" s="13">
        <f ca="1">IF(A299&lt;$B$1,VLOOKUP(A299,[1]DI!$A$4:$B$15000,2,FALSE),0)</f>
        <v>0</v>
      </c>
      <c r="E299" s="14">
        <f t="shared" ca="1" si="148"/>
        <v>1</v>
      </c>
      <c r="F299" s="14">
        <f ca="1">(TRUNC(PRODUCT($E$12:$E298),16))</f>
        <v>1.02717028042311</v>
      </c>
      <c r="G299" s="14">
        <f t="shared" si="149"/>
        <v>1</v>
      </c>
      <c r="H299" s="14">
        <f t="shared" ca="1" si="150"/>
        <v>1.02717028</v>
      </c>
      <c r="I299" s="13">
        <f t="shared" si="140"/>
        <v>0.06</v>
      </c>
      <c r="J299" s="29">
        <f t="shared" si="141"/>
        <v>44194</v>
      </c>
      <c r="K299" s="2">
        <f t="shared" si="142"/>
        <v>197</v>
      </c>
      <c r="L299" s="17">
        <f t="shared" si="143"/>
        <v>198</v>
      </c>
      <c r="M299" s="12">
        <f t="shared" si="134"/>
        <v>1.046846921</v>
      </c>
      <c r="N299" s="12">
        <f t="shared" ca="1" si="135"/>
        <v>1.075290045</v>
      </c>
      <c r="O299" s="17">
        <f t="shared" si="144"/>
        <v>0</v>
      </c>
      <c r="P299" s="14">
        <f t="shared" ca="1" si="132"/>
        <v>75.290045000000006</v>
      </c>
      <c r="Q299" s="14">
        <f t="shared" si="133"/>
        <v>0</v>
      </c>
      <c r="R299" s="14">
        <f t="shared" si="151"/>
        <v>0</v>
      </c>
      <c r="S299" s="20">
        <f t="shared" si="136"/>
        <v>0</v>
      </c>
      <c r="T299" s="14">
        <f t="shared" si="137"/>
        <v>0</v>
      </c>
      <c r="U299" s="4" t="str">
        <f t="shared" si="145"/>
        <v>J=</v>
      </c>
      <c r="V299" s="29">
        <f t="shared" si="146"/>
        <v>44803</v>
      </c>
      <c r="W299" s="3"/>
      <c r="X299" s="3"/>
      <c r="Y299" s="103">
        <f>[2]Plan1!$A369</f>
        <v>47849</v>
      </c>
      <c r="Z299" s="103" t="str">
        <f>[2]Plan1!$C369</f>
        <v>Confraternização Universal</v>
      </c>
      <c r="AA299" s="94"/>
      <c r="AB299" s="1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5">
        <f t="shared" si="138"/>
        <v>44482</v>
      </c>
      <c r="B300" s="15">
        <f t="shared" ca="1" si="147"/>
        <v>1075.290045</v>
      </c>
      <c r="C300" s="14">
        <f t="shared" si="139"/>
        <v>1000</v>
      </c>
      <c r="D300" s="13">
        <f ca="1">IF(A300&lt;$B$1,VLOOKUP(A300,[1]DI!$A$4:$B$15000,2,FALSE),0)</f>
        <v>6.1499999999999999E-2</v>
      </c>
      <c r="E300" s="14">
        <f t="shared" ca="1" si="148"/>
        <v>1.0002368699999999</v>
      </c>
      <c r="F300" s="14">
        <f ca="1">(TRUNC(PRODUCT($E$12:$E299),16))</f>
        <v>1.02717028042311</v>
      </c>
      <c r="G300" s="14">
        <f t="shared" si="149"/>
        <v>1</v>
      </c>
      <c r="H300" s="14">
        <f t="shared" ca="1" si="150"/>
        <v>1.02717028</v>
      </c>
      <c r="I300" s="13">
        <f t="shared" si="140"/>
        <v>0.06</v>
      </c>
      <c r="J300" s="29">
        <f t="shared" si="141"/>
        <v>44194</v>
      </c>
      <c r="K300" s="2">
        <f t="shared" si="142"/>
        <v>198</v>
      </c>
      <c r="L300" s="17">
        <f t="shared" si="143"/>
        <v>198</v>
      </c>
      <c r="M300" s="12">
        <f t="shared" si="134"/>
        <v>1.046846921</v>
      </c>
      <c r="N300" s="12">
        <f t="shared" ca="1" si="135"/>
        <v>1.075290045</v>
      </c>
      <c r="O300" s="17">
        <f t="shared" si="144"/>
        <v>0</v>
      </c>
      <c r="P300" s="14">
        <f t="shared" ca="1" si="132"/>
        <v>75.290045000000006</v>
      </c>
      <c r="Q300" s="14">
        <f t="shared" si="133"/>
        <v>0</v>
      </c>
      <c r="R300" s="14">
        <f t="shared" si="151"/>
        <v>0</v>
      </c>
      <c r="S300" s="20">
        <f t="shared" si="136"/>
        <v>0</v>
      </c>
      <c r="T300" s="14">
        <f t="shared" si="137"/>
        <v>0</v>
      </c>
      <c r="U300" s="4" t="str">
        <f t="shared" si="145"/>
        <v>J=</v>
      </c>
      <c r="V300" s="29">
        <f t="shared" si="146"/>
        <v>44803</v>
      </c>
      <c r="W300" s="3"/>
      <c r="X300" s="3"/>
      <c r="Y300" s="103">
        <f>[2]Plan1!$A370</f>
        <v>47903</v>
      </c>
      <c r="Z300" s="103" t="str">
        <f>[2]Plan1!$C370</f>
        <v>Carnaval</v>
      </c>
      <c r="AA300" s="94"/>
      <c r="AB300" s="1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5">
        <f t="shared" si="138"/>
        <v>44483</v>
      </c>
      <c r="B301" s="15">
        <f t="shared" ca="1" si="147"/>
        <v>1075.7934760000001</v>
      </c>
      <c r="C301" s="14">
        <f t="shared" si="139"/>
        <v>1000</v>
      </c>
      <c r="D301" s="13">
        <f ca="1">IF(A301&lt;$B$1,VLOOKUP(A301,[1]DI!$A$4:$B$15000,2,FALSE),0)</f>
        <v>6.1499999999999999E-2</v>
      </c>
      <c r="E301" s="14">
        <f t="shared" ca="1" si="148"/>
        <v>1.0002368699999999</v>
      </c>
      <c r="F301" s="14">
        <f ca="1">(TRUNC(PRODUCT($E$12:$E300),16))</f>
        <v>1.0274135862474301</v>
      </c>
      <c r="G301" s="14">
        <f t="shared" si="149"/>
        <v>1</v>
      </c>
      <c r="H301" s="14">
        <f t="shared" ca="1" si="150"/>
        <v>1.0274135900000001</v>
      </c>
      <c r="I301" s="13">
        <f t="shared" si="140"/>
        <v>0.06</v>
      </c>
      <c r="J301" s="29">
        <f t="shared" si="141"/>
        <v>44194</v>
      </c>
      <c r="K301" s="2">
        <f t="shared" si="142"/>
        <v>199</v>
      </c>
      <c r="L301" s="17">
        <f t="shared" si="143"/>
        <v>199</v>
      </c>
      <c r="M301" s="12">
        <f t="shared" si="134"/>
        <v>1.0470890070000001</v>
      </c>
      <c r="N301" s="12">
        <f t="shared" ca="1" si="135"/>
        <v>1.0757934760000001</v>
      </c>
      <c r="O301" s="17">
        <f t="shared" si="144"/>
        <v>0</v>
      </c>
      <c r="P301" s="14">
        <f t="shared" ca="1" si="132"/>
        <v>75.793475999999998</v>
      </c>
      <c r="Q301" s="14">
        <f t="shared" si="133"/>
        <v>0</v>
      </c>
      <c r="R301" s="14">
        <f t="shared" si="151"/>
        <v>0</v>
      </c>
      <c r="S301" s="20">
        <f t="shared" si="136"/>
        <v>0</v>
      </c>
      <c r="T301" s="14">
        <f t="shared" si="137"/>
        <v>0</v>
      </c>
      <c r="U301" s="4" t="str">
        <f t="shared" si="145"/>
        <v>J=</v>
      </c>
      <c r="V301" s="29">
        <f t="shared" si="146"/>
        <v>44803</v>
      </c>
      <c r="W301" s="3"/>
      <c r="X301" s="3"/>
      <c r="Y301" s="103">
        <f>[2]Plan1!$A371</f>
        <v>47904</v>
      </c>
      <c r="Z301" s="103" t="str">
        <f>[2]Plan1!$C371</f>
        <v>Carnaval</v>
      </c>
      <c r="AA301" s="94"/>
      <c r="AB301" s="1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5">
        <f t="shared" si="138"/>
        <v>44484</v>
      </c>
      <c r="B302" s="15">
        <f t="shared" ca="1" si="147"/>
        <v>1076.2971339999999</v>
      </c>
      <c r="C302" s="14">
        <f t="shared" si="139"/>
        <v>1000</v>
      </c>
      <c r="D302" s="13">
        <f ca="1">IF(A302&lt;$B$1,VLOOKUP(A302,[1]DI!$A$4:$B$15000,2,FALSE),0)</f>
        <v>6.1499999999999999E-2</v>
      </c>
      <c r="E302" s="14">
        <f t="shared" ca="1" si="148"/>
        <v>1.0002368699999999</v>
      </c>
      <c r="F302" s="14">
        <f ca="1">(TRUNC(PRODUCT($E$12:$E301),16))</f>
        <v>1.0276569497036101</v>
      </c>
      <c r="G302" s="14">
        <f t="shared" si="149"/>
        <v>1</v>
      </c>
      <c r="H302" s="14">
        <f t="shared" ca="1" si="150"/>
        <v>1.0276569499999999</v>
      </c>
      <c r="I302" s="13">
        <f t="shared" si="140"/>
        <v>0.06</v>
      </c>
      <c r="J302" s="29">
        <f t="shared" si="141"/>
        <v>44194</v>
      </c>
      <c r="K302" s="2">
        <f t="shared" si="142"/>
        <v>200</v>
      </c>
      <c r="L302" s="17">
        <f t="shared" si="143"/>
        <v>200</v>
      </c>
      <c r="M302" s="12">
        <f t="shared" si="134"/>
        <v>1.0473311489999999</v>
      </c>
      <c r="N302" s="12">
        <f t="shared" ca="1" si="135"/>
        <v>1.076297134</v>
      </c>
      <c r="O302" s="17">
        <f t="shared" si="144"/>
        <v>0</v>
      </c>
      <c r="P302" s="14">
        <f t="shared" ca="1" si="132"/>
        <v>76.297134</v>
      </c>
      <c r="Q302" s="14">
        <f t="shared" si="133"/>
        <v>0</v>
      </c>
      <c r="R302" s="14">
        <f t="shared" si="151"/>
        <v>0</v>
      </c>
      <c r="S302" s="20">
        <f t="shared" si="136"/>
        <v>0</v>
      </c>
      <c r="T302" s="14">
        <f t="shared" si="137"/>
        <v>0</v>
      </c>
      <c r="U302" s="4" t="str">
        <f t="shared" si="145"/>
        <v>J=</v>
      </c>
      <c r="V302" s="29">
        <f t="shared" si="146"/>
        <v>44803</v>
      </c>
      <c r="W302" s="3"/>
      <c r="X302" s="3"/>
      <c r="Y302" s="103">
        <f>[2]Plan1!$A372</f>
        <v>47949</v>
      </c>
      <c r="Z302" s="103" t="str">
        <f>[2]Plan1!$C372</f>
        <v>Paixão de Cristo</v>
      </c>
      <c r="AA302" s="109"/>
      <c r="AB302" s="24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5">
        <f t="shared" si="138"/>
        <v>44485</v>
      </c>
      <c r="B303" s="15">
        <f t="shared" ca="1" si="147"/>
        <v>1076.801031</v>
      </c>
      <c r="C303" s="14">
        <f t="shared" si="139"/>
        <v>1000</v>
      </c>
      <c r="D303" s="13">
        <f ca="1">IF(A303&lt;$B$1,VLOOKUP(A303,[1]DI!$A$4:$B$15000,2,FALSE),0)</f>
        <v>0</v>
      </c>
      <c r="E303" s="14">
        <f t="shared" ca="1" si="148"/>
        <v>1</v>
      </c>
      <c r="F303" s="14">
        <f ca="1">(TRUNC(PRODUCT($E$12:$E302),16))</f>
        <v>1.0279003708052801</v>
      </c>
      <c r="G303" s="14">
        <f t="shared" si="149"/>
        <v>1</v>
      </c>
      <c r="H303" s="14">
        <f t="shared" ca="1" si="150"/>
        <v>1.02790037</v>
      </c>
      <c r="I303" s="13">
        <f t="shared" si="140"/>
        <v>0.06</v>
      </c>
      <c r="J303" s="29">
        <f t="shared" si="141"/>
        <v>44194</v>
      </c>
      <c r="K303" s="2">
        <f t="shared" si="142"/>
        <v>200</v>
      </c>
      <c r="L303" s="17">
        <f t="shared" si="143"/>
        <v>201</v>
      </c>
      <c r="M303" s="12">
        <f t="shared" si="134"/>
        <v>1.0475733469999999</v>
      </c>
      <c r="N303" s="12">
        <f t="shared" ca="1" si="135"/>
        <v>1.076801031</v>
      </c>
      <c r="O303" s="17">
        <f t="shared" si="144"/>
        <v>0</v>
      </c>
      <c r="P303" s="14">
        <f t="shared" ca="1" si="132"/>
        <v>76.801030999999995</v>
      </c>
      <c r="Q303" s="14">
        <f t="shared" si="133"/>
        <v>0</v>
      </c>
      <c r="R303" s="14">
        <f t="shared" si="151"/>
        <v>0</v>
      </c>
      <c r="S303" s="20">
        <f t="shared" si="136"/>
        <v>0</v>
      </c>
      <c r="T303" s="14">
        <f t="shared" si="137"/>
        <v>0</v>
      </c>
      <c r="U303" s="4" t="str">
        <f t="shared" si="145"/>
        <v>J=</v>
      </c>
      <c r="V303" s="29">
        <f t="shared" si="146"/>
        <v>44803</v>
      </c>
      <c r="W303" s="3"/>
      <c r="X303" s="3"/>
      <c r="Y303" s="103">
        <f>[2]Plan1!$A373</f>
        <v>47959</v>
      </c>
      <c r="Z303" s="103" t="str">
        <f>[2]Plan1!$C373</f>
        <v>Tiradentes</v>
      </c>
      <c r="AA303" s="94"/>
      <c r="AB303" s="1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5">
        <f t="shared" si="138"/>
        <v>44486</v>
      </c>
      <c r="B304" s="15">
        <f t="shared" ca="1" si="147"/>
        <v>1076.801031</v>
      </c>
      <c r="C304" s="14">
        <f t="shared" si="139"/>
        <v>1000</v>
      </c>
      <c r="D304" s="13">
        <f ca="1">IF(A304&lt;$B$1,VLOOKUP(A304,[1]DI!$A$4:$B$15000,2,FALSE),0)</f>
        <v>0</v>
      </c>
      <c r="E304" s="14">
        <f t="shared" ca="1" si="148"/>
        <v>1</v>
      </c>
      <c r="F304" s="14">
        <f ca="1">(TRUNC(PRODUCT($E$12:$E303),16))</f>
        <v>1.0279003708052801</v>
      </c>
      <c r="G304" s="14">
        <f t="shared" si="149"/>
        <v>1</v>
      </c>
      <c r="H304" s="14">
        <f t="shared" ca="1" si="150"/>
        <v>1.02790037</v>
      </c>
      <c r="I304" s="13">
        <f t="shared" si="140"/>
        <v>0.06</v>
      </c>
      <c r="J304" s="29">
        <f t="shared" si="141"/>
        <v>44194</v>
      </c>
      <c r="K304" s="2">
        <f t="shared" si="142"/>
        <v>200</v>
      </c>
      <c r="L304" s="17">
        <f t="shared" si="143"/>
        <v>201</v>
      </c>
      <c r="M304" s="12">
        <f t="shared" si="134"/>
        <v>1.0475733469999999</v>
      </c>
      <c r="N304" s="12">
        <f t="shared" ca="1" si="135"/>
        <v>1.076801031</v>
      </c>
      <c r="O304" s="17">
        <f t="shared" si="144"/>
        <v>0</v>
      </c>
      <c r="P304" s="14">
        <f t="shared" ca="1" si="132"/>
        <v>76.801030999999995</v>
      </c>
      <c r="Q304" s="14">
        <f t="shared" si="133"/>
        <v>0</v>
      </c>
      <c r="R304" s="14">
        <f t="shared" si="151"/>
        <v>0</v>
      </c>
      <c r="S304" s="20">
        <f t="shared" si="136"/>
        <v>0</v>
      </c>
      <c r="T304" s="14">
        <f t="shared" si="137"/>
        <v>0</v>
      </c>
      <c r="U304" s="4" t="str">
        <f t="shared" si="145"/>
        <v>J=</v>
      </c>
      <c r="V304" s="29">
        <f t="shared" si="146"/>
        <v>44803</v>
      </c>
      <c r="W304" s="3"/>
      <c r="X304" s="3"/>
      <c r="Y304" s="103">
        <f>[2]Plan1!$A374</f>
        <v>47969</v>
      </c>
      <c r="Z304" s="103" t="str">
        <f>[2]Plan1!$C374</f>
        <v>Dia do Trabalho</v>
      </c>
      <c r="AA304" s="94"/>
      <c r="AB304" s="1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5">
        <f t="shared" si="138"/>
        <v>44487</v>
      </c>
      <c r="B305" s="15">
        <f t="shared" ca="1" si="147"/>
        <v>1076.801031</v>
      </c>
      <c r="C305" s="14">
        <f t="shared" si="139"/>
        <v>1000</v>
      </c>
      <c r="D305" s="13">
        <f ca="1">IF(A305&lt;$B$1,VLOOKUP(A305,[1]DI!$A$4:$B$15000,2,FALSE),0)</f>
        <v>6.1499999999999999E-2</v>
      </c>
      <c r="E305" s="14">
        <f t="shared" ca="1" si="148"/>
        <v>1.0002368699999999</v>
      </c>
      <c r="F305" s="14">
        <f ca="1">(TRUNC(PRODUCT($E$12:$E304),16))</f>
        <v>1.0279003708052801</v>
      </c>
      <c r="G305" s="14">
        <f t="shared" si="149"/>
        <v>1</v>
      </c>
      <c r="H305" s="14">
        <f t="shared" ca="1" si="150"/>
        <v>1.02790037</v>
      </c>
      <c r="I305" s="13">
        <f t="shared" si="140"/>
        <v>0.06</v>
      </c>
      <c r="J305" s="29">
        <f t="shared" si="141"/>
        <v>44194</v>
      </c>
      <c r="K305" s="2">
        <f t="shared" si="142"/>
        <v>201</v>
      </c>
      <c r="L305" s="17">
        <f t="shared" si="143"/>
        <v>201</v>
      </c>
      <c r="M305" s="12">
        <f t="shared" si="134"/>
        <v>1.0475733469999999</v>
      </c>
      <c r="N305" s="12">
        <f t="shared" ca="1" si="135"/>
        <v>1.076801031</v>
      </c>
      <c r="O305" s="17">
        <f t="shared" si="144"/>
        <v>0</v>
      </c>
      <c r="P305" s="14">
        <f t="shared" ca="1" si="132"/>
        <v>76.801030999999995</v>
      </c>
      <c r="Q305" s="14">
        <f t="shared" si="133"/>
        <v>0</v>
      </c>
      <c r="R305" s="14">
        <f t="shared" si="151"/>
        <v>0</v>
      </c>
      <c r="S305" s="20">
        <f t="shared" si="136"/>
        <v>0</v>
      </c>
      <c r="T305" s="14">
        <f t="shared" si="137"/>
        <v>0</v>
      </c>
      <c r="U305" s="4" t="str">
        <f t="shared" si="145"/>
        <v>J=</v>
      </c>
      <c r="V305" s="29">
        <f t="shared" si="146"/>
        <v>44803</v>
      </c>
      <c r="W305" s="3"/>
      <c r="X305" s="3"/>
      <c r="Y305" s="103">
        <f>[2]Plan1!$A375</f>
        <v>48011</v>
      </c>
      <c r="Z305" s="103" t="str">
        <f>[2]Plan1!$C375</f>
        <v>Corpus Christi</v>
      </c>
      <c r="AA305" s="109"/>
      <c r="AB305" s="24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5">
        <f t="shared" si="138"/>
        <v>44488</v>
      </c>
      <c r="B306" s="15">
        <f t="shared" ca="1" si="147"/>
        <v>1077.30516599</v>
      </c>
      <c r="C306" s="14">
        <f t="shared" si="139"/>
        <v>1000</v>
      </c>
      <c r="D306" s="13">
        <f ca="1">IF(A306&lt;$B$1,VLOOKUP(A306,[1]DI!$A$4:$B$15000,2,FALSE),0)</f>
        <v>6.1499999999999999E-2</v>
      </c>
      <c r="E306" s="14">
        <f t="shared" ca="1" si="148"/>
        <v>1.0002368699999999</v>
      </c>
      <c r="F306" s="14">
        <f ca="1">(TRUNC(PRODUCT($E$12:$E305),16))</f>
        <v>1.0281438495661199</v>
      </c>
      <c r="G306" s="14">
        <f t="shared" si="149"/>
        <v>1</v>
      </c>
      <c r="H306" s="14">
        <f t="shared" ca="1" si="150"/>
        <v>1.02814385</v>
      </c>
      <c r="I306" s="13">
        <f t="shared" si="140"/>
        <v>0.06</v>
      </c>
      <c r="J306" s="29">
        <f t="shared" si="141"/>
        <v>44194</v>
      </c>
      <c r="K306" s="2">
        <f t="shared" si="142"/>
        <v>202</v>
      </c>
      <c r="L306" s="17">
        <f t="shared" si="143"/>
        <v>202</v>
      </c>
      <c r="M306" s="12">
        <f t="shared" si="134"/>
        <v>1.0478156009999999</v>
      </c>
      <c r="N306" s="12">
        <f t="shared" ca="1" si="135"/>
        <v>1.0773051659999999</v>
      </c>
      <c r="O306" s="17">
        <f t="shared" si="144"/>
        <v>0</v>
      </c>
      <c r="P306" s="14">
        <f t="shared" ref="P306:P369" ca="1" si="152">TRUNC(((N306-1)*C306),8)+TRUNC(R305*N306,8)</f>
        <v>77.305165990000006</v>
      </c>
      <c r="Q306" s="14">
        <f t="shared" ref="Q306:Q369" si="153">Q305</f>
        <v>0</v>
      </c>
      <c r="R306" s="14">
        <f t="shared" si="151"/>
        <v>0</v>
      </c>
      <c r="S306" s="20">
        <f t="shared" si="136"/>
        <v>0</v>
      </c>
      <c r="T306" s="14">
        <f t="shared" si="137"/>
        <v>0</v>
      </c>
      <c r="U306" s="4" t="str">
        <f t="shared" si="145"/>
        <v>J=</v>
      </c>
      <c r="V306" s="29">
        <f t="shared" si="146"/>
        <v>44803</v>
      </c>
      <c r="W306" s="3"/>
      <c r="X306" s="3"/>
      <c r="Y306" s="103">
        <f>[2]Plan1!$A376</f>
        <v>48098</v>
      </c>
      <c r="Z306" s="103" t="str">
        <f>[2]Plan1!$C376</f>
        <v>Independência do Brasil</v>
      </c>
      <c r="AA306" s="94"/>
      <c r="AB306" s="1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5">
        <f t="shared" si="138"/>
        <v>44489</v>
      </c>
      <c r="B307" s="15">
        <f t="shared" ca="1" si="147"/>
        <v>1077.80954</v>
      </c>
      <c r="C307" s="14">
        <f t="shared" si="139"/>
        <v>1000</v>
      </c>
      <c r="D307" s="13">
        <f ca="1">IF(A307&lt;$B$1,VLOOKUP(A307,[1]DI!$A$4:$B$15000,2,FALSE),0)</f>
        <v>6.1499999999999999E-2</v>
      </c>
      <c r="E307" s="14">
        <f t="shared" ca="1" si="148"/>
        <v>1.0002368699999999</v>
      </c>
      <c r="F307" s="14">
        <f ca="1">(TRUNC(PRODUCT($E$12:$E306),16))</f>
        <v>1.0283873859997601</v>
      </c>
      <c r="G307" s="14">
        <f t="shared" si="149"/>
        <v>1</v>
      </c>
      <c r="H307" s="14">
        <f t="shared" ca="1" si="150"/>
        <v>1.02838739</v>
      </c>
      <c r="I307" s="13">
        <f t="shared" si="140"/>
        <v>0.06</v>
      </c>
      <c r="J307" s="29">
        <f t="shared" si="141"/>
        <v>44194</v>
      </c>
      <c r="K307" s="2">
        <f t="shared" si="142"/>
        <v>203</v>
      </c>
      <c r="L307" s="17">
        <f t="shared" si="143"/>
        <v>203</v>
      </c>
      <c r="M307" s="12">
        <f t="shared" si="134"/>
        <v>1.0480579109999999</v>
      </c>
      <c r="N307" s="12">
        <f t="shared" ca="1" si="135"/>
        <v>1.0778095400000001</v>
      </c>
      <c r="O307" s="17">
        <f t="shared" si="144"/>
        <v>0</v>
      </c>
      <c r="P307" s="14">
        <f t="shared" ca="1" si="152"/>
        <v>77.809539999999998</v>
      </c>
      <c r="Q307" s="14">
        <f t="shared" si="153"/>
        <v>0</v>
      </c>
      <c r="R307" s="14">
        <f t="shared" si="151"/>
        <v>0</v>
      </c>
      <c r="S307" s="20">
        <f t="shared" si="136"/>
        <v>0</v>
      </c>
      <c r="T307" s="14">
        <f t="shared" si="137"/>
        <v>0</v>
      </c>
      <c r="U307" s="4" t="str">
        <f t="shared" si="145"/>
        <v>J=</v>
      </c>
      <c r="V307" s="29">
        <f t="shared" si="146"/>
        <v>44803</v>
      </c>
      <c r="W307" s="3"/>
      <c r="X307" s="3"/>
      <c r="Y307" s="103">
        <f>[2]Plan1!$A377</f>
        <v>48133</v>
      </c>
      <c r="Z307" s="103" t="str">
        <f>[2]Plan1!$C377</f>
        <v>Nossa Sr.a Aparecida - Padroeira do Brasil</v>
      </c>
      <c r="AA307" s="94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5">
        <f t="shared" si="138"/>
        <v>44490</v>
      </c>
      <c r="B308" s="15">
        <f t="shared" ca="1" si="147"/>
        <v>1078.3141409899999</v>
      </c>
      <c r="C308" s="14">
        <f t="shared" si="139"/>
        <v>1000</v>
      </c>
      <c r="D308" s="13">
        <f ca="1">IF(A308&lt;$B$1,VLOOKUP(A308,[1]DI!$A$4:$B$15000,2,FALSE),0)</f>
        <v>6.1499999999999999E-2</v>
      </c>
      <c r="E308" s="14">
        <f t="shared" ca="1" si="148"/>
        <v>1.0002368699999999</v>
      </c>
      <c r="F308" s="14">
        <f ca="1">(TRUNC(PRODUCT($E$12:$E307),16))</f>
        <v>1.0286309801198801</v>
      </c>
      <c r="G308" s="14">
        <f t="shared" si="149"/>
        <v>1</v>
      </c>
      <c r="H308" s="14">
        <f t="shared" ca="1" si="150"/>
        <v>1.02863098</v>
      </c>
      <c r="I308" s="13">
        <f t="shared" si="140"/>
        <v>0.06</v>
      </c>
      <c r="J308" s="29">
        <f t="shared" si="141"/>
        <v>44194</v>
      </c>
      <c r="K308" s="2">
        <f t="shared" si="142"/>
        <v>204</v>
      </c>
      <c r="L308" s="17">
        <f t="shared" si="143"/>
        <v>204</v>
      </c>
      <c r="M308" s="12">
        <f t="shared" si="134"/>
        <v>1.0483002770000001</v>
      </c>
      <c r="N308" s="12">
        <f t="shared" ca="1" si="135"/>
        <v>1.0783141409999999</v>
      </c>
      <c r="O308" s="17">
        <f t="shared" si="144"/>
        <v>0</v>
      </c>
      <c r="P308" s="14">
        <f t="shared" ca="1" si="152"/>
        <v>78.314140989999999</v>
      </c>
      <c r="Q308" s="14">
        <f t="shared" si="153"/>
        <v>0</v>
      </c>
      <c r="R308" s="14">
        <f t="shared" si="151"/>
        <v>0</v>
      </c>
      <c r="S308" s="20">
        <f t="shared" si="136"/>
        <v>0</v>
      </c>
      <c r="T308" s="14">
        <f t="shared" si="137"/>
        <v>0</v>
      </c>
      <c r="U308" s="4" t="str">
        <f t="shared" si="145"/>
        <v>J=</v>
      </c>
      <c r="V308" s="29">
        <f t="shared" si="146"/>
        <v>44803</v>
      </c>
      <c r="W308" s="3"/>
      <c r="X308" s="3"/>
      <c r="Y308" s="103">
        <f>[2]Plan1!$A378</f>
        <v>48154</v>
      </c>
      <c r="Z308" s="103" t="str">
        <f>[2]Plan1!$C378</f>
        <v>Finados</v>
      </c>
      <c r="AA308" s="94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5">
        <f t="shared" si="138"/>
        <v>44491</v>
      </c>
      <c r="B309" s="15">
        <f t="shared" ca="1" si="147"/>
        <v>1078.8189809999999</v>
      </c>
      <c r="C309" s="14">
        <f t="shared" si="139"/>
        <v>1000</v>
      </c>
      <c r="D309" s="13">
        <f ca="1">IF(A309&lt;$B$1,VLOOKUP(A309,[1]DI!$A$4:$B$15000,2,FALSE),0)</f>
        <v>6.1499999999999999E-2</v>
      </c>
      <c r="E309" s="14">
        <f t="shared" ca="1" si="148"/>
        <v>1.0002368699999999</v>
      </c>
      <c r="F309" s="14">
        <f ca="1">(TRUNC(PRODUCT($E$12:$E308),16))</f>
        <v>1.0288746319401401</v>
      </c>
      <c r="G309" s="14">
        <f t="shared" si="149"/>
        <v>1</v>
      </c>
      <c r="H309" s="14">
        <f t="shared" ca="1" si="150"/>
        <v>1.02887463</v>
      </c>
      <c r="I309" s="13">
        <f t="shared" si="140"/>
        <v>0.06</v>
      </c>
      <c r="J309" s="29">
        <f t="shared" si="141"/>
        <v>44194</v>
      </c>
      <c r="K309" s="2">
        <f t="shared" si="142"/>
        <v>205</v>
      </c>
      <c r="L309" s="17">
        <f t="shared" si="143"/>
        <v>205</v>
      </c>
      <c r="M309" s="12">
        <f t="shared" si="134"/>
        <v>1.048542699</v>
      </c>
      <c r="N309" s="12">
        <f t="shared" ca="1" si="135"/>
        <v>1.078818981</v>
      </c>
      <c r="O309" s="17">
        <f t="shared" si="144"/>
        <v>0</v>
      </c>
      <c r="P309" s="14">
        <f t="shared" ca="1" si="152"/>
        <v>78.818980999999994</v>
      </c>
      <c r="Q309" s="14">
        <f t="shared" si="153"/>
        <v>0</v>
      </c>
      <c r="R309" s="14">
        <f t="shared" si="151"/>
        <v>0</v>
      </c>
      <c r="S309" s="20">
        <f t="shared" si="136"/>
        <v>0</v>
      </c>
      <c r="T309" s="14">
        <f t="shared" si="137"/>
        <v>0</v>
      </c>
      <c r="U309" s="4" t="str">
        <f t="shared" si="145"/>
        <v>J=</v>
      </c>
      <c r="V309" s="29">
        <f t="shared" si="146"/>
        <v>44803</v>
      </c>
      <c r="W309" s="3"/>
      <c r="X309" s="3"/>
      <c r="Y309" s="103">
        <f>[2]Plan1!$A379</f>
        <v>48167</v>
      </c>
      <c r="Z309" s="103" t="str">
        <f>[2]Plan1!$C379</f>
        <v>Proclamação da República</v>
      </c>
      <c r="AA309" s="94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5">
        <f t="shared" si="138"/>
        <v>44492</v>
      </c>
      <c r="B310" s="15">
        <f t="shared" ca="1" si="147"/>
        <v>1079.3240599999999</v>
      </c>
      <c r="C310" s="14">
        <f t="shared" si="139"/>
        <v>1000</v>
      </c>
      <c r="D310" s="13">
        <f ca="1">IF(A310&lt;$B$1,VLOOKUP(A310,[1]DI!$A$4:$B$15000,2,FALSE),0)</f>
        <v>0</v>
      </c>
      <c r="E310" s="14">
        <f t="shared" ca="1" si="148"/>
        <v>1</v>
      </c>
      <c r="F310" s="14">
        <f ca="1">(TRUNC(PRODUCT($E$12:$E309),16))</f>
        <v>1.02911834147421</v>
      </c>
      <c r="G310" s="14">
        <f t="shared" si="149"/>
        <v>1</v>
      </c>
      <c r="H310" s="14">
        <f t="shared" ca="1" si="150"/>
        <v>1.0291183399999999</v>
      </c>
      <c r="I310" s="13">
        <f t="shared" si="140"/>
        <v>0.06</v>
      </c>
      <c r="J310" s="29">
        <f t="shared" si="141"/>
        <v>44194</v>
      </c>
      <c r="K310" s="2">
        <f t="shared" si="142"/>
        <v>205</v>
      </c>
      <c r="L310" s="17">
        <f t="shared" si="143"/>
        <v>206</v>
      </c>
      <c r="M310" s="12">
        <f t="shared" si="134"/>
        <v>1.0487851770000001</v>
      </c>
      <c r="N310" s="12">
        <f t="shared" ca="1" si="135"/>
        <v>1.07932406</v>
      </c>
      <c r="O310" s="17">
        <f t="shared" si="144"/>
        <v>0</v>
      </c>
      <c r="P310" s="14">
        <f t="shared" ca="1" si="152"/>
        <v>79.324060000000003</v>
      </c>
      <c r="Q310" s="14">
        <f t="shared" si="153"/>
        <v>0</v>
      </c>
      <c r="R310" s="14">
        <f t="shared" si="151"/>
        <v>0</v>
      </c>
      <c r="S310" s="20">
        <f t="shared" si="136"/>
        <v>0</v>
      </c>
      <c r="T310" s="14">
        <f t="shared" si="137"/>
        <v>0</v>
      </c>
      <c r="U310" s="4" t="str">
        <f t="shared" si="145"/>
        <v>J=</v>
      </c>
      <c r="V310" s="29">
        <f t="shared" si="146"/>
        <v>44803</v>
      </c>
      <c r="W310" s="3"/>
      <c r="X310" s="3"/>
      <c r="Y310" s="103">
        <f>[2]Plan1!$A380</f>
        <v>48172</v>
      </c>
      <c r="Z310" s="103" t="str">
        <f>[2]Plan1!$C380</f>
        <v>Dia Nacional de Zumbi e da Consciência Negra</v>
      </c>
      <c r="AA310" s="94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5">
        <f t="shared" si="138"/>
        <v>44493</v>
      </c>
      <c r="B311" s="15">
        <f t="shared" ca="1" si="147"/>
        <v>1079.3240599999999</v>
      </c>
      <c r="C311" s="14">
        <f t="shared" si="139"/>
        <v>1000</v>
      </c>
      <c r="D311" s="13">
        <f ca="1">IF(A311&lt;$B$1,VLOOKUP(A311,[1]DI!$A$4:$B$15000,2,FALSE),0)</f>
        <v>0</v>
      </c>
      <c r="E311" s="14">
        <f t="shared" ca="1" si="148"/>
        <v>1</v>
      </c>
      <c r="F311" s="14">
        <f ca="1">(TRUNC(PRODUCT($E$12:$E310),16))</f>
        <v>1.02911834147421</v>
      </c>
      <c r="G311" s="14">
        <f t="shared" si="149"/>
        <v>1</v>
      </c>
      <c r="H311" s="14">
        <f t="shared" ca="1" si="150"/>
        <v>1.0291183399999999</v>
      </c>
      <c r="I311" s="13">
        <f t="shared" si="140"/>
        <v>0.06</v>
      </c>
      <c r="J311" s="29">
        <f t="shared" si="141"/>
        <v>44194</v>
      </c>
      <c r="K311" s="2">
        <f t="shared" si="142"/>
        <v>205</v>
      </c>
      <c r="L311" s="17">
        <f t="shared" si="143"/>
        <v>206</v>
      </c>
      <c r="M311" s="12">
        <f t="shared" si="134"/>
        <v>1.0487851770000001</v>
      </c>
      <c r="N311" s="12">
        <f t="shared" ca="1" si="135"/>
        <v>1.07932406</v>
      </c>
      <c r="O311" s="17">
        <f t="shared" si="144"/>
        <v>0</v>
      </c>
      <c r="P311" s="14">
        <f t="shared" ca="1" si="152"/>
        <v>79.324060000000003</v>
      </c>
      <c r="Q311" s="14">
        <f t="shared" si="153"/>
        <v>0</v>
      </c>
      <c r="R311" s="14">
        <f t="shared" si="151"/>
        <v>0</v>
      </c>
      <c r="S311" s="20">
        <f t="shared" si="136"/>
        <v>0</v>
      </c>
      <c r="T311" s="14">
        <f t="shared" si="137"/>
        <v>0</v>
      </c>
      <c r="U311" s="4" t="str">
        <f t="shared" si="145"/>
        <v>J=</v>
      </c>
      <c r="V311" s="29">
        <f t="shared" si="146"/>
        <v>44803</v>
      </c>
      <c r="W311" s="3"/>
      <c r="X311" s="3"/>
      <c r="Y311" s="103">
        <f>[2]Plan1!$A381</f>
        <v>48207</v>
      </c>
      <c r="Z311" s="103" t="str">
        <f>[2]Plan1!$C381</f>
        <v>Natal</v>
      </c>
      <c r="AA311" s="94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5">
        <f t="shared" si="138"/>
        <v>44494</v>
      </c>
      <c r="B312" s="15">
        <f t="shared" ca="1" si="147"/>
        <v>1079.3240599999999</v>
      </c>
      <c r="C312" s="14">
        <f t="shared" si="139"/>
        <v>1000</v>
      </c>
      <c r="D312" s="13">
        <f ca="1">IF(A312&lt;$B$1,VLOOKUP(A312,[1]DI!$A$4:$B$15000,2,FALSE),0)</f>
        <v>6.1499999999999999E-2</v>
      </c>
      <c r="E312" s="14">
        <f t="shared" ca="1" si="148"/>
        <v>1.0002368699999999</v>
      </c>
      <c r="F312" s="14">
        <f ca="1">(TRUNC(PRODUCT($E$12:$E311),16))</f>
        <v>1.02911834147421</v>
      </c>
      <c r="G312" s="14">
        <f t="shared" si="149"/>
        <v>1</v>
      </c>
      <c r="H312" s="14">
        <f t="shared" ca="1" si="150"/>
        <v>1.0291183399999999</v>
      </c>
      <c r="I312" s="13">
        <f t="shared" si="140"/>
        <v>0.06</v>
      </c>
      <c r="J312" s="29">
        <f t="shared" si="141"/>
        <v>44194</v>
      </c>
      <c r="K312" s="2">
        <f t="shared" si="142"/>
        <v>206</v>
      </c>
      <c r="L312" s="17">
        <f t="shared" si="143"/>
        <v>206</v>
      </c>
      <c r="M312" s="12">
        <f t="shared" si="134"/>
        <v>1.0487851770000001</v>
      </c>
      <c r="N312" s="12">
        <f t="shared" ca="1" si="135"/>
        <v>1.07932406</v>
      </c>
      <c r="O312" s="17">
        <f t="shared" si="144"/>
        <v>0</v>
      </c>
      <c r="P312" s="14">
        <f t="shared" ca="1" si="152"/>
        <v>79.324060000000003</v>
      </c>
      <c r="Q312" s="14">
        <f t="shared" si="153"/>
        <v>0</v>
      </c>
      <c r="R312" s="14">
        <f t="shared" si="151"/>
        <v>0</v>
      </c>
      <c r="S312" s="20">
        <f t="shared" si="136"/>
        <v>0</v>
      </c>
      <c r="T312" s="14">
        <f t="shared" si="137"/>
        <v>0</v>
      </c>
      <c r="U312" s="4" t="str">
        <f t="shared" si="145"/>
        <v>J=</v>
      </c>
      <c r="V312" s="29">
        <f t="shared" si="146"/>
        <v>44803</v>
      </c>
      <c r="W312" s="3"/>
      <c r="X312" s="3"/>
      <c r="Y312" s="103">
        <f>[2]Plan1!$A382</f>
        <v>48214</v>
      </c>
      <c r="Z312" s="103" t="str">
        <f>[2]Plan1!$C382</f>
        <v>Confraternização Universal</v>
      </c>
      <c r="AA312" s="94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5">
        <f t="shared" si="138"/>
        <v>44495</v>
      </c>
      <c r="B313" s="15">
        <f t="shared" ca="1" si="147"/>
        <v>1079.82937799</v>
      </c>
      <c r="C313" s="14">
        <f t="shared" si="139"/>
        <v>1000</v>
      </c>
      <c r="D313" s="13">
        <f ca="1">IF(A313&lt;$B$1,VLOOKUP(A313,[1]DI!$A$4:$B$15000,2,FALSE),0)</f>
        <v>6.1499999999999999E-2</v>
      </c>
      <c r="E313" s="14">
        <f t="shared" ca="1" si="148"/>
        <v>1.0002368699999999</v>
      </c>
      <c r="F313" s="14">
        <f ca="1">(TRUNC(PRODUCT($E$12:$E312),16))</f>
        <v>1.0293621087357601</v>
      </c>
      <c r="G313" s="14">
        <f t="shared" si="149"/>
        <v>1</v>
      </c>
      <c r="H313" s="14">
        <f t="shared" ca="1" si="150"/>
        <v>1.0293621100000001</v>
      </c>
      <c r="I313" s="13">
        <f t="shared" si="140"/>
        <v>0.06</v>
      </c>
      <c r="J313" s="29">
        <f t="shared" si="141"/>
        <v>44194</v>
      </c>
      <c r="K313" s="2">
        <f t="shared" si="142"/>
        <v>207</v>
      </c>
      <c r="L313" s="17">
        <f t="shared" si="143"/>
        <v>207</v>
      </c>
      <c r="M313" s="12">
        <f t="shared" si="134"/>
        <v>1.0490277109999999</v>
      </c>
      <c r="N313" s="12">
        <f t="shared" ca="1" si="135"/>
        <v>1.0798293779999999</v>
      </c>
      <c r="O313" s="17">
        <f t="shared" si="144"/>
        <v>0</v>
      </c>
      <c r="P313" s="14">
        <f t="shared" ca="1" si="152"/>
        <v>79.829377989999998</v>
      </c>
      <c r="Q313" s="14">
        <f t="shared" si="153"/>
        <v>0</v>
      </c>
      <c r="R313" s="14">
        <f t="shared" si="151"/>
        <v>0</v>
      </c>
      <c r="S313" s="20">
        <f t="shared" si="136"/>
        <v>0</v>
      </c>
      <c r="T313" s="14">
        <f t="shared" si="137"/>
        <v>0</v>
      </c>
      <c r="U313" s="4" t="str">
        <f t="shared" si="145"/>
        <v>J=</v>
      </c>
      <c r="V313" s="29">
        <f t="shared" si="146"/>
        <v>44803</v>
      </c>
      <c r="W313" s="3"/>
      <c r="X313" s="3"/>
      <c r="Y313" s="103">
        <f>[2]Plan1!$A383</f>
        <v>48253</v>
      </c>
      <c r="Z313" s="103" t="str">
        <f>[2]Plan1!$C383</f>
        <v>Carnaval</v>
      </c>
      <c r="AA313" s="94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5">
        <f t="shared" si="138"/>
        <v>44496</v>
      </c>
      <c r="B314" s="15">
        <f t="shared" ca="1" si="147"/>
        <v>1080.3349250000001</v>
      </c>
      <c r="C314" s="14">
        <f t="shared" si="139"/>
        <v>1000</v>
      </c>
      <c r="D314" s="13">
        <f ca="1">IF(A314&lt;$B$1,VLOOKUP(A314,[1]DI!$A$4:$B$15000,2,FALSE),0)</f>
        <v>6.1499999999999999E-2</v>
      </c>
      <c r="E314" s="14">
        <f t="shared" ca="1" si="148"/>
        <v>1.0002368699999999</v>
      </c>
      <c r="F314" s="14">
        <f ca="1">(TRUNC(PRODUCT($E$12:$E313),16))</f>
        <v>1.02960593373845</v>
      </c>
      <c r="G314" s="14">
        <f t="shared" si="149"/>
        <v>1</v>
      </c>
      <c r="H314" s="14">
        <f t="shared" ca="1" si="150"/>
        <v>1.02960593</v>
      </c>
      <c r="I314" s="13">
        <f t="shared" si="140"/>
        <v>0.06</v>
      </c>
      <c r="J314" s="29">
        <f t="shared" si="141"/>
        <v>44194</v>
      </c>
      <c r="K314" s="2">
        <f t="shared" si="142"/>
        <v>208</v>
      </c>
      <c r="L314" s="17">
        <f t="shared" si="143"/>
        <v>208</v>
      </c>
      <c r="M314" s="12">
        <f t="shared" si="134"/>
        <v>1.049270302</v>
      </c>
      <c r="N314" s="12">
        <f t="shared" ca="1" si="135"/>
        <v>1.0803349250000001</v>
      </c>
      <c r="O314" s="17">
        <f t="shared" si="144"/>
        <v>0</v>
      </c>
      <c r="P314" s="14">
        <f t="shared" ca="1" si="152"/>
        <v>80.334924999999998</v>
      </c>
      <c r="Q314" s="14">
        <f t="shared" si="153"/>
        <v>0</v>
      </c>
      <c r="R314" s="14">
        <f t="shared" si="151"/>
        <v>0</v>
      </c>
      <c r="S314" s="20">
        <f t="shared" si="136"/>
        <v>0</v>
      </c>
      <c r="T314" s="14">
        <f t="shared" si="137"/>
        <v>0</v>
      </c>
      <c r="U314" s="4" t="str">
        <f t="shared" si="145"/>
        <v>J=</v>
      </c>
      <c r="V314" s="29">
        <f t="shared" si="146"/>
        <v>44803</v>
      </c>
      <c r="W314" s="3"/>
      <c r="X314" s="3"/>
      <c r="Y314" s="103">
        <f>[2]Plan1!$A384</f>
        <v>48254</v>
      </c>
      <c r="Z314" s="103" t="str">
        <f>[2]Plan1!$C384</f>
        <v>Carnaval</v>
      </c>
      <c r="AA314" s="94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5">
        <f t="shared" si="138"/>
        <v>44497</v>
      </c>
      <c r="B315" s="15">
        <f t="shared" ca="1" si="147"/>
        <v>1080.8407209899999</v>
      </c>
      <c r="C315" s="14">
        <f t="shared" si="139"/>
        <v>1000</v>
      </c>
      <c r="D315" s="13">
        <f ca="1">IF(A315&lt;$B$1,VLOOKUP(A315,[1]DI!$A$4:$B$15000,2,FALSE),0)</f>
        <v>7.6499999999999999E-2</v>
      </c>
      <c r="E315" s="14">
        <f t="shared" ca="1" si="148"/>
        <v>1.0002925600000001</v>
      </c>
      <c r="F315" s="14">
        <f ca="1">(TRUNC(PRODUCT($E$12:$E314),16))</f>
        <v>1.02984981649598</v>
      </c>
      <c r="G315" s="14">
        <f t="shared" si="149"/>
        <v>1</v>
      </c>
      <c r="H315" s="14">
        <f t="shared" ca="1" si="150"/>
        <v>1.0298498199999999</v>
      </c>
      <c r="I315" s="13">
        <f t="shared" si="140"/>
        <v>0.06</v>
      </c>
      <c r="J315" s="29">
        <f t="shared" si="141"/>
        <v>44194</v>
      </c>
      <c r="K315" s="2">
        <f t="shared" si="142"/>
        <v>209</v>
      </c>
      <c r="L315" s="17">
        <f t="shared" si="143"/>
        <v>209</v>
      </c>
      <c r="M315" s="12">
        <f t="shared" si="134"/>
        <v>1.0495129480000001</v>
      </c>
      <c r="N315" s="12">
        <f t="shared" ca="1" si="135"/>
        <v>1.0808407209999999</v>
      </c>
      <c r="O315" s="17">
        <f t="shared" si="144"/>
        <v>0</v>
      </c>
      <c r="P315" s="14">
        <f t="shared" ca="1" si="152"/>
        <v>80.840720989999994</v>
      </c>
      <c r="Q315" s="14">
        <f t="shared" si="153"/>
        <v>0</v>
      </c>
      <c r="R315" s="14">
        <f t="shared" si="151"/>
        <v>0</v>
      </c>
      <c r="S315" s="20">
        <f t="shared" si="136"/>
        <v>0</v>
      </c>
      <c r="T315" s="14">
        <f t="shared" si="137"/>
        <v>0</v>
      </c>
      <c r="U315" s="4" t="str">
        <f t="shared" si="145"/>
        <v>J=</v>
      </c>
      <c r="V315" s="29">
        <f t="shared" si="146"/>
        <v>44803</v>
      </c>
      <c r="W315" s="3"/>
      <c r="X315" s="3"/>
      <c r="Y315" s="103">
        <f>[2]Plan1!$A385</f>
        <v>48299</v>
      </c>
      <c r="Z315" s="103" t="str">
        <f>[2]Plan1!$C385</f>
        <v>Paixão de Cristo</v>
      </c>
      <c r="AA315" s="94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5">
        <f t="shared" si="138"/>
        <v>44498</v>
      </c>
      <c r="B316" s="15">
        <f t="shared" ca="1" si="147"/>
        <v>1081.4069489999999</v>
      </c>
      <c r="C316" s="14">
        <f t="shared" si="139"/>
        <v>1000</v>
      </c>
      <c r="D316" s="13">
        <f ca="1">IF(A316&lt;$B$1,VLOOKUP(A316,[1]DI!$A$4:$B$15000,2,FALSE),0)</f>
        <v>7.6499999999999999E-2</v>
      </c>
      <c r="E316" s="14">
        <f t="shared" ca="1" si="148"/>
        <v>1.0002925600000001</v>
      </c>
      <c r="F316" s="14">
        <f ca="1">(TRUNC(PRODUCT($E$12:$E315),16))</f>
        <v>1.03015110935829</v>
      </c>
      <c r="G316" s="14">
        <f t="shared" si="149"/>
        <v>1</v>
      </c>
      <c r="H316" s="14">
        <f t="shared" ca="1" si="150"/>
        <v>1.03015111</v>
      </c>
      <c r="I316" s="13">
        <f t="shared" si="140"/>
        <v>0.06</v>
      </c>
      <c r="J316" s="29">
        <f t="shared" si="141"/>
        <v>44194</v>
      </c>
      <c r="K316" s="2">
        <f t="shared" si="142"/>
        <v>210</v>
      </c>
      <c r="L316" s="17">
        <f t="shared" si="143"/>
        <v>210</v>
      </c>
      <c r="M316" s="12">
        <f t="shared" si="134"/>
        <v>1.0497556509999999</v>
      </c>
      <c r="N316" s="12">
        <f t="shared" ca="1" si="135"/>
        <v>1.081406949</v>
      </c>
      <c r="O316" s="17">
        <f t="shared" si="144"/>
        <v>0</v>
      </c>
      <c r="P316" s="14">
        <f t="shared" ca="1" si="152"/>
        <v>81.406948999999997</v>
      </c>
      <c r="Q316" s="14">
        <f t="shared" si="153"/>
        <v>0</v>
      </c>
      <c r="R316" s="14">
        <f t="shared" si="151"/>
        <v>0</v>
      </c>
      <c r="S316" s="20">
        <f t="shared" si="136"/>
        <v>0</v>
      </c>
      <c r="T316" s="14">
        <f t="shared" si="137"/>
        <v>0</v>
      </c>
      <c r="U316" s="4" t="str">
        <f t="shared" si="145"/>
        <v>J=</v>
      </c>
      <c r="V316" s="29">
        <f t="shared" si="146"/>
        <v>44803</v>
      </c>
      <c r="W316" s="3"/>
      <c r="X316" s="3"/>
      <c r="Y316" s="103">
        <f>[2]Plan1!$A386</f>
        <v>48325</v>
      </c>
      <c r="Z316" s="103" t="str">
        <f>[2]Plan1!$C386</f>
        <v>Tiradentes</v>
      </c>
      <c r="AA316" s="94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5">
        <f t="shared" si="138"/>
        <v>44499</v>
      </c>
      <c r="B317" s="15">
        <f t="shared" ca="1" si="147"/>
        <v>1081.973475</v>
      </c>
      <c r="C317" s="14">
        <f t="shared" si="139"/>
        <v>1000</v>
      </c>
      <c r="D317" s="13">
        <f ca="1">IF(A317&lt;$B$1,VLOOKUP(A317,[1]DI!$A$4:$B$15000,2,FALSE),0)</f>
        <v>0</v>
      </c>
      <c r="E317" s="14">
        <f t="shared" ca="1" si="148"/>
        <v>1</v>
      </c>
      <c r="F317" s="14">
        <f ca="1">(TRUNC(PRODUCT($E$12:$E316),16))</f>
        <v>1.0304524903668499</v>
      </c>
      <c r="G317" s="14">
        <f t="shared" si="149"/>
        <v>1</v>
      </c>
      <c r="H317" s="14">
        <f t="shared" ca="1" si="150"/>
        <v>1.0304524900000001</v>
      </c>
      <c r="I317" s="13">
        <f t="shared" si="140"/>
        <v>0.06</v>
      </c>
      <c r="J317" s="29">
        <f t="shared" si="141"/>
        <v>44194</v>
      </c>
      <c r="K317" s="2">
        <f t="shared" si="142"/>
        <v>210</v>
      </c>
      <c r="L317" s="17">
        <f t="shared" si="143"/>
        <v>211</v>
      </c>
      <c r="M317" s="12">
        <f t="shared" si="134"/>
        <v>1.0499984090000001</v>
      </c>
      <c r="N317" s="12">
        <f t="shared" ca="1" si="135"/>
        <v>1.0819734750000001</v>
      </c>
      <c r="O317" s="17">
        <f t="shared" si="144"/>
        <v>0</v>
      </c>
      <c r="P317" s="14">
        <f t="shared" ca="1" si="152"/>
        <v>81.973474999999993</v>
      </c>
      <c r="Q317" s="14">
        <f t="shared" si="153"/>
        <v>0</v>
      </c>
      <c r="R317" s="14">
        <f t="shared" si="151"/>
        <v>0</v>
      </c>
      <c r="S317" s="20">
        <f t="shared" si="136"/>
        <v>0</v>
      </c>
      <c r="T317" s="14">
        <f t="shared" si="137"/>
        <v>0</v>
      </c>
      <c r="U317" s="4" t="str">
        <f t="shared" si="145"/>
        <v>J=</v>
      </c>
      <c r="V317" s="29">
        <f t="shared" si="146"/>
        <v>44803</v>
      </c>
      <c r="W317" s="3"/>
      <c r="X317" s="3"/>
      <c r="Y317" s="103">
        <f>[2]Plan1!$A387</f>
        <v>48335</v>
      </c>
      <c r="Z317" s="103" t="str">
        <f>[2]Plan1!$C387</f>
        <v>Dia do Trabalho</v>
      </c>
      <c r="AA317" s="94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5">
        <f t="shared" si="138"/>
        <v>44500</v>
      </c>
      <c r="B318" s="15">
        <f t="shared" ca="1" si="147"/>
        <v>1081.973475</v>
      </c>
      <c r="C318" s="14">
        <f t="shared" si="139"/>
        <v>1000</v>
      </c>
      <c r="D318" s="13">
        <f ca="1">IF(A318&lt;$B$1,VLOOKUP(A318,[1]DI!$A$4:$B$15000,2,FALSE),0)</f>
        <v>0</v>
      </c>
      <c r="E318" s="14">
        <f t="shared" ca="1" si="148"/>
        <v>1</v>
      </c>
      <c r="F318" s="14">
        <f ca="1">(TRUNC(PRODUCT($E$12:$E317),16))</f>
        <v>1.0304524903668499</v>
      </c>
      <c r="G318" s="14">
        <f t="shared" si="149"/>
        <v>1</v>
      </c>
      <c r="H318" s="14">
        <f t="shared" ca="1" si="150"/>
        <v>1.0304524900000001</v>
      </c>
      <c r="I318" s="13">
        <f t="shared" si="140"/>
        <v>0.06</v>
      </c>
      <c r="J318" s="29">
        <f t="shared" si="141"/>
        <v>44194</v>
      </c>
      <c r="K318" s="2">
        <f t="shared" si="142"/>
        <v>210</v>
      </c>
      <c r="L318" s="17">
        <f t="shared" si="143"/>
        <v>211</v>
      </c>
      <c r="M318" s="12">
        <f t="shared" si="134"/>
        <v>1.0499984090000001</v>
      </c>
      <c r="N318" s="12">
        <f t="shared" ca="1" si="135"/>
        <v>1.0819734750000001</v>
      </c>
      <c r="O318" s="17">
        <f t="shared" si="144"/>
        <v>0</v>
      </c>
      <c r="P318" s="14">
        <f t="shared" ca="1" si="152"/>
        <v>81.973474999999993</v>
      </c>
      <c r="Q318" s="14">
        <f t="shared" si="153"/>
        <v>0</v>
      </c>
      <c r="R318" s="14">
        <f t="shared" si="151"/>
        <v>0</v>
      </c>
      <c r="S318" s="20">
        <f t="shared" si="136"/>
        <v>0</v>
      </c>
      <c r="T318" s="14">
        <f t="shared" si="137"/>
        <v>0</v>
      </c>
      <c r="U318" s="4" t="str">
        <f t="shared" si="145"/>
        <v>J=</v>
      </c>
      <c r="V318" s="29">
        <f t="shared" si="146"/>
        <v>44803</v>
      </c>
      <c r="W318" s="3"/>
      <c r="X318" s="3"/>
      <c r="Y318" s="103">
        <f>[2]Plan1!$A388</f>
        <v>48361</v>
      </c>
      <c r="Z318" s="103" t="str">
        <f>[2]Plan1!$C388</f>
        <v>Corpus Christi</v>
      </c>
      <c r="AA318" s="94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5">
        <f t="shared" si="138"/>
        <v>44501</v>
      </c>
      <c r="B319" s="15">
        <f t="shared" ca="1" si="147"/>
        <v>1081.973475</v>
      </c>
      <c r="C319" s="14">
        <f t="shared" si="139"/>
        <v>1000</v>
      </c>
      <c r="D319" s="13">
        <f ca="1">IF(A319&lt;$B$1,VLOOKUP(A319,[1]DI!$A$4:$B$15000,2,FALSE),0)</f>
        <v>7.6499999999999999E-2</v>
      </c>
      <c r="E319" s="14">
        <f t="shared" ca="1" si="148"/>
        <v>1.0002925600000001</v>
      </c>
      <c r="F319" s="14">
        <f ca="1">(TRUNC(PRODUCT($E$12:$E318),16))</f>
        <v>1.0304524903668499</v>
      </c>
      <c r="G319" s="14">
        <f t="shared" si="149"/>
        <v>1</v>
      </c>
      <c r="H319" s="14">
        <f t="shared" ca="1" si="150"/>
        <v>1.0304524900000001</v>
      </c>
      <c r="I319" s="13">
        <f t="shared" si="140"/>
        <v>0.06</v>
      </c>
      <c r="J319" s="29">
        <f t="shared" si="141"/>
        <v>44194</v>
      </c>
      <c r="K319" s="2">
        <f t="shared" si="142"/>
        <v>211</v>
      </c>
      <c r="L319" s="17">
        <f t="shared" si="143"/>
        <v>211</v>
      </c>
      <c r="M319" s="12">
        <f t="shared" si="134"/>
        <v>1.0499984090000001</v>
      </c>
      <c r="N319" s="12">
        <f t="shared" ca="1" si="135"/>
        <v>1.0819734750000001</v>
      </c>
      <c r="O319" s="17">
        <f t="shared" si="144"/>
        <v>0</v>
      </c>
      <c r="P319" s="14">
        <f t="shared" ca="1" si="152"/>
        <v>81.973474999999993</v>
      </c>
      <c r="Q319" s="14">
        <f t="shared" si="153"/>
        <v>0</v>
      </c>
      <c r="R319" s="14">
        <f t="shared" si="151"/>
        <v>0</v>
      </c>
      <c r="S319" s="20">
        <f t="shared" si="136"/>
        <v>0</v>
      </c>
      <c r="T319" s="14">
        <f t="shared" si="137"/>
        <v>0</v>
      </c>
      <c r="U319" s="4" t="str">
        <f t="shared" si="145"/>
        <v>J=</v>
      </c>
      <c r="V319" s="29">
        <f t="shared" si="146"/>
        <v>44803</v>
      </c>
      <c r="W319" s="3"/>
      <c r="X319" s="3"/>
      <c r="Y319" s="103">
        <f>[2]Plan1!$A389</f>
        <v>48464</v>
      </c>
      <c r="Z319" s="103" t="str">
        <f>[2]Plan1!$C389</f>
        <v>Independência do Brasil</v>
      </c>
      <c r="AA319" s="94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5">
        <f t="shared" si="138"/>
        <v>44502</v>
      </c>
      <c r="B320" s="15">
        <f t="shared" ca="1" si="147"/>
        <v>1082.540301</v>
      </c>
      <c r="C320" s="14">
        <f t="shared" si="139"/>
        <v>1000</v>
      </c>
      <c r="D320" s="13">
        <f ca="1">IF(A320&lt;$B$1,VLOOKUP(A320,[1]DI!$A$4:$B$15000,2,FALSE),0)</f>
        <v>0</v>
      </c>
      <c r="E320" s="14">
        <f t="shared" ca="1" si="148"/>
        <v>1</v>
      </c>
      <c r="F320" s="14">
        <f ca="1">(TRUNC(PRODUCT($E$12:$E319),16))</f>
        <v>1.03075395954743</v>
      </c>
      <c r="G320" s="14">
        <f t="shared" si="149"/>
        <v>1</v>
      </c>
      <c r="H320" s="14">
        <f t="shared" ca="1" si="150"/>
        <v>1.03075396</v>
      </c>
      <c r="I320" s="13">
        <f t="shared" si="140"/>
        <v>0.06</v>
      </c>
      <c r="J320" s="29">
        <f t="shared" si="141"/>
        <v>44194</v>
      </c>
      <c r="K320" s="2">
        <f t="shared" si="142"/>
        <v>211</v>
      </c>
      <c r="L320" s="17">
        <f t="shared" si="143"/>
        <v>212</v>
      </c>
      <c r="M320" s="12">
        <f t="shared" si="134"/>
        <v>1.0502412240000001</v>
      </c>
      <c r="N320" s="12">
        <f t="shared" ca="1" si="135"/>
        <v>1.0825403010000001</v>
      </c>
      <c r="O320" s="17">
        <f t="shared" si="144"/>
        <v>0</v>
      </c>
      <c r="P320" s="14">
        <f t="shared" ca="1" si="152"/>
        <v>82.540300999999999</v>
      </c>
      <c r="Q320" s="14">
        <f t="shared" si="153"/>
        <v>0</v>
      </c>
      <c r="R320" s="14">
        <f t="shared" si="151"/>
        <v>0</v>
      </c>
      <c r="S320" s="20">
        <f t="shared" si="136"/>
        <v>0</v>
      </c>
      <c r="T320" s="14">
        <f t="shared" si="137"/>
        <v>0</v>
      </c>
      <c r="U320" s="4" t="str">
        <f t="shared" si="145"/>
        <v>J=</v>
      </c>
      <c r="V320" s="29">
        <f t="shared" si="146"/>
        <v>44803</v>
      </c>
      <c r="W320" s="3"/>
      <c r="X320" s="3"/>
      <c r="Y320" s="103">
        <f>[2]Plan1!$A390</f>
        <v>48499</v>
      </c>
      <c r="Z320" s="103" t="str">
        <f>[2]Plan1!$C390</f>
        <v>Nossa Sr.a Aparecida - Padroeira do Brasil</v>
      </c>
      <c r="AA320" s="94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5">
        <f t="shared" si="138"/>
        <v>44503</v>
      </c>
      <c r="B321" s="15">
        <f t="shared" ca="1" si="147"/>
        <v>1082.540301</v>
      </c>
      <c r="C321" s="14">
        <f t="shared" si="139"/>
        <v>1000</v>
      </c>
      <c r="D321" s="13">
        <f ca="1">IF(A321&lt;$B$1,VLOOKUP(A321,[1]DI!$A$4:$B$15000,2,FALSE),0)</f>
        <v>7.6499999999999999E-2</v>
      </c>
      <c r="E321" s="14">
        <f t="shared" ca="1" si="148"/>
        <v>1.0002925600000001</v>
      </c>
      <c r="F321" s="14">
        <f ca="1">(TRUNC(PRODUCT($E$12:$E320),16))</f>
        <v>1.03075395954743</v>
      </c>
      <c r="G321" s="14">
        <f t="shared" si="149"/>
        <v>1</v>
      </c>
      <c r="H321" s="14">
        <f t="shared" ca="1" si="150"/>
        <v>1.03075396</v>
      </c>
      <c r="I321" s="13">
        <f t="shared" si="140"/>
        <v>0.06</v>
      </c>
      <c r="J321" s="29">
        <f t="shared" si="141"/>
        <v>44194</v>
      </c>
      <c r="K321" s="2">
        <f t="shared" si="142"/>
        <v>212</v>
      </c>
      <c r="L321" s="17">
        <f t="shared" si="143"/>
        <v>212</v>
      </c>
      <c r="M321" s="12">
        <f t="shared" si="134"/>
        <v>1.0502412240000001</v>
      </c>
      <c r="N321" s="12">
        <f t="shared" ca="1" si="135"/>
        <v>1.0825403010000001</v>
      </c>
      <c r="O321" s="17">
        <f t="shared" si="144"/>
        <v>0</v>
      </c>
      <c r="P321" s="14">
        <f t="shared" ca="1" si="152"/>
        <v>82.540300999999999</v>
      </c>
      <c r="Q321" s="14">
        <f t="shared" si="153"/>
        <v>0</v>
      </c>
      <c r="R321" s="14">
        <f t="shared" si="151"/>
        <v>0</v>
      </c>
      <c r="S321" s="20">
        <f t="shared" si="136"/>
        <v>0</v>
      </c>
      <c r="T321" s="14">
        <f t="shared" si="137"/>
        <v>0</v>
      </c>
      <c r="U321" s="4" t="str">
        <f t="shared" si="145"/>
        <v>J=</v>
      </c>
      <c r="V321" s="29">
        <f t="shared" si="146"/>
        <v>44803</v>
      </c>
      <c r="W321" s="3"/>
      <c r="X321" s="3"/>
      <c r="Y321" s="103">
        <f>[2]Plan1!$A391</f>
        <v>48520</v>
      </c>
      <c r="Z321" s="103" t="str">
        <f>[2]Plan1!$C391</f>
        <v>Finados</v>
      </c>
      <c r="AA321" s="94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5">
        <f t="shared" si="138"/>
        <v>44504</v>
      </c>
      <c r="B322" s="15">
        <f t="shared" ca="1" si="147"/>
        <v>1083.10742499</v>
      </c>
      <c r="C322" s="14">
        <f t="shared" si="139"/>
        <v>1000</v>
      </c>
      <c r="D322" s="13">
        <f ca="1">IF(A322&lt;$B$1,VLOOKUP(A322,[1]DI!$A$4:$B$15000,2,FALSE),0)</f>
        <v>7.6499999999999999E-2</v>
      </c>
      <c r="E322" s="14">
        <f t="shared" ca="1" si="148"/>
        <v>1.0002925600000001</v>
      </c>
      <c r="F322" s="14">
        <f ca="1">(TRUNC(PRODUCT($E$12:$E321),16))</f>
        <v>1.03105551692583</v>
      </c>
      <c r="G322" s="14">
        <f t="shared" si="149"/>
        <v>1</v>
      </c>
      <c r="H322" s="14">
        <f t="shared" ca="1" si="150"/>
        <v>1.03105552</v>
      </c>
      <c r="I322" s="13">
        <f t="shared" si="140"/>
        <v>0.06</v>
      </c>
      <c r="J322" s="29">
        <f t="shared" si="141"/>
        <v>44194</v>
      </c>
      <c r="K322" s="2">
        <f t="shared" si="142"/>
        <v>213</v>
      </c>
      <c r="L322" s="17">
        <f t="shared" si="143"/>
        <v>213</v>
      </c>
      <c r="M322" s="12">
        <f t="shared" si="134"/>
        <v>1.0504840950000001</v>
      </c>
      <c r="N322" s="12">
        <f t="shared" ca="1" si="135"/>
        <v>1.0831074249999999</v>
      </c>
      <c r="O322" s="17">
        <f t="shared" si="144"/>
        <v>0</v>
      </c>
      <c r="P322" s="14">
        <f t="shared" ca="1" si="152"/>
        <v>83.107424989999998</v>
      </c>
      <c r="Q322" s="14">
        <f t="shared" si="153"/>
        <v>0</v>
      </c>
      <c r="R322" s="14">
        <f t="shared" si="151"/>
        <v>0</v>
      </c>
      <c r="S322" s="20">
        <f t="shared" si="136"/>
        <v>0</v>
      </c>
      <c r="T322" s="14">
        <f t="shared" si="137"/>
        <v>0</v>
      </c>
      <c r="U322" s="4" t="str">
        <f t="shared" si="145"/>
        <v>J=</v>
      </c>
      <c r="V322" s="29">
        <f t="shared" si="146"/>
        <v>44803</v>
      </c>
      <c r="W322" s="3"/>
      <c r="X322" s="3"/>
      <c r="Y322" s="103">
        <f>[2]Plan1!$A392</f>
        <v>48533</v>
      </c>
      <c r="Z322" s="103" t="str">
        <f>[2]Plan1!$C392</f>
        <v>Proclamação da República</v>
      </c>
      <c r="AA322" s="94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5">
        <f t="shared" si="138"/>
        <v>44505</v>
      </c>
      <c r="B323" s="15">
        <f t="shared" ca="1" si="147"/>
        <v>1083.674837</v>
      </c>
      <c r="C323" s="14">
        <f t="shared" si="139"/>
        <v>1000</v>
      </c>
      <c r="D323" s="13">
        <f ca="1">IF(A323&lt;$B$1,VLOOKUP(A323,[1]DI!$A$4:$B$15000,2,FALSE),0)</f>
        <v>7.6499999999999999E-2</v>
      </c>
      <c r="E323" s="14">
        <f t="shared" ca="1" si="148"/>
        <v>1.0002925600000001</v>
      </c>
      <c r="F323" s="14">
        <f ca="1">(TRUNC(PRODUCT($E$12:$E322),16))</f>
        <v>1.0313571625278699</v>
      </c>
      <c r="G323" s="14">
        <f t="shared" si="149"/>
        <v>1</v>
      </c>
      <c r="H323" s="14">
        <f t="shared" ca="1" si="150"/>
        <v>1.03135716</v>
      </c>
      <c r="I323" s="13">
        <f t="shared" si="140"/>
        <v>0.06</v>
      </c>
      <c r="J323" s="29">
        <f t="shared" si="141"/>
        <v>44194</v>
      </c>
      <c r="K323" s="2">
        <f t="shared" si="142"/>
        <v>214</v>
      </c>
      <c r="L323" s="17">
        <f t="shared" si="143"/>
        <v>214</v>
      </c>
      <c r="M323" s="12">
        <f t="shared" si="134"/>
        <v>1.050727022</v>
      </c>
      <c r="N323" s="12">
        <f t="shared" ca="1" si="135"/>
        <v>1.083674837</v>
      </c>
      <c r="O323" s="17">
        <f t="shared" si="144"/>
        <v>0</v>
      </c>
      <c r="P323" s="14">
        <f t="shared" ca="1" si="152"/>
        <v>83.674836999999997</v>
      </c>
      <c r="Q323" s="14">
        <f t="shared" si="153"/>
        <v>0</v>
      </c>
      <c r="R323" s="14">
        <f t="shared" si="151"/>
        <v>0</v>
      </c>
      <c r="S323" s="20">
        <f t="shared" si="136"/>
        <v>0</v>
      </c>
      <c r="T323" s="14">
        <f t="shared" si="137"/>
        <v>0</v>
      </c>
      <c r="U323" s="4" t="str">
        <f t="shared" si="145"/>
        <v>J=</v>
      </c>
      <c r="V323" s="29">
        <f t="shared" si="146"/>
        <v>44803</v>
      </c>
      <c r="W323" s="3"/>
      <c r="X323" s="3"/>
      <c r="Y323" s="103">
        <f>[2]Plan1!$A393</f>
        <v>48538</v>
      </c>
      <c r="Z323" s="103" t="str">
        <f>[2]Plan1!$C393</f>
        <v>Dia Nacional de Zumbi e da Consciência Negra</v>
      </c>
      <c r="AA323" s="94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5">
        <f t="shared" si="138"/>
        <v>44506</v>
      </c>
      <c r="B324" s="15">
        <f t="shared" ca="1" si="147"/>
        <v>1084.2425599999999</v>
      </c>
      <c r="C324" s="14">
        <f t="shared" si="139"/>
        <v>1000</v>
      </c>
      <c r="D324" s="13">
        <f ca="1">IF(A324&lt;$B$1,VLOOKUP(A324,[1]DI!$A$4:$B$15000,2,FALSE),0)</f>
        <v>0</v>
      </c>
      <c r="E324" s="14">
        <f t="shared" ca="1" si="148"/>
        <v>1</v>
      </c>
      <c r="F324" s="14">
        <f ca="1">(TRUNC(PRODUCT($E$12:$E323),16))</f>
        <v>1.0316588963793301</v>
      </c>
      <c r="G324" s="14">
        <f t="shared" si="149"/>
        <v>1</v>
      </c>
      <c r="H324" s="14">
        <f t="shared" ca="1" si="150"/>
        <v>1.0316589</v>
      </c>
      <c r="I324" s="13">
        <f t="shared" si="140"/>
        <v>0.06</v>
      </c>
      <c r="J324" s="29">
        <f t="shared" si="141"/>
        <v>44194</v>
      </c>
      <c r="K324" s="2">
        <f t="shared" si="142"/>
        <v>214</v>
      </c>
      <c r="L324" s="17">
        <f t="shared" si="143"/>
        <v>215</v>
      </c>
      <c r="M324" s="12">
        <f t="shared" si="134"/>
        <v>1.050970006</v>
      </c>
      <c r="N324" s="12">
        <f t="shared" ca="1" si="135"/>
        <v>1.0842425600000001</v>
      </c>
      <c r="O324" s="17">
        <f t="shared" si="144"/>
        <v>0</v>
      </c>
      <c r="P324" s="14">
        <f t="shared" ca="1" si="152"/>
        <v>84.242559999999997</v>
      </c>
      <c r="Q324" s="14">
        <f t="shared" si="153"/>
        <v>0</v>
      </c>
      <c r="R324" s="14">
        <f t="shared" si="151"/>
        <v>0</v>
      </c>
      <c r="S324" s="20">
        <f t="shared" si="136"/>
        <v>0</v>
      </c>
      <c r="T324" s="14">
        <f t="shared" si="137"/>
        <v>0</v>
      </c>
      <c r="U324" s="4" t="str">
        <f t="shared" si="145"/>
        <v>J=</v>
      </c>
      <c r="V324" s="29">
        <f t="shared" si="146"/>
        <v>44803</v>
      </c>
      <c r="W324" s="3"/>
      <c r="X324" s="3"/>
      <c r="Y324" s="103">
        <f>[2]Plan1!$A394</f>
        <v>48573</v>
      </c>
      <c r="Z324" s="103" t="str">
        <f>[2]Plan1!$C394</f>
        <v>Natal</v>
      </c>
      <c r="AA324" s="94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5">
        <f t="shared" si="138"/>
        <v>44507</v>
      </c>
      <c r="B325" s="15">
        <f t="shared" ca="1" si="147"/>
        <v>1084.2425599999999</v>
      </c>
      <c r="C325" s="14">
        <f t="shared" si="139"/>
        <v>1000</v>
      </c>
      <c r="D325" s="13">
        <f ca="1">IF(A325&lt;$B$1,VLOOKUP(A325,[1]DI!$A$4:$B$15000,2,FALSE),0)</f>
        <v>0</v>
      </c>
      <c r="E325" s="14">
        <f t="shared" ca="1" si="148"/>
        <v>1</v>
      </c>
      <c r="F325" s="14">
        <f ca="1">(TRUNC(PRODUCT($E$12:$E324),16))</f>
        <v>1.0316588963793301</v>
      </c>
      <c r="G325" s="14">
        <f t="shared" si="149"/>
        <v>1</v>
      </c>
      <c r="H325" s="14">
        <f t="shared" ca="1" si="150"/>
        <v>1.0316589</v>
      </c>
      <c r="I325" s="13">
        <f t="shared" si="140"/>
        <v>0.06</v>
      </c>
      <c r="J325" s="29">
        <f t="shared" si="141"/>
        <v>44194</v>
      </c>
      <c r="K325" s="2">
        <f t="shared" si="142"/>
        <v>214</v>
      </c>
      <c r="L325" s="17">
        <f t="shared" si="143"/>
        <v>215</v>
      </c>
      <c r="M325" s="12">
        <f t="shared" si="134"/>
        <v>1.050970006</v>
      </c>
      <c r="N325" s="12">
        <f t="shared" ca="1" si="135"/>
        <v>1.0842425600000001</v>
      </c>
      <c r="O325" s="17">
        <f t="shared" si="144"/>
        <v>0</v>
      </c>
      <c r="P325" s="14">
        <f t="shared" ca="1" si="152"/>
        <v>84.242559999999997</v>
      </c>
      <c r="Q325" s="14">
        <f t="shared" si="153"/>
        <v>0</v>
      </c>
      <c r="R325" s="14">
        <f t="shared" si="151"/>
        <v>0</v>
      </c>
      <c r="S325" s="20">
        <f t="shared" si="136"/>
        <v>0</v>
      </c>
      <c r="T325" s="14">
        <f t="shared" si="137"/>
        <v>0</v>
      </c>
      <c r="U325" s="4" t="str">
        <f t="shared" si="145"/>
        <v>J=</v>
      </c>
      <c r="V325" s="29">
        <f t="shared" si="146"/>
        <v>44803</v>
      </c>
      <c r="W325" s="3"/>
      <c r="X325" s="3"/>
      <c r="Y325" s="103">
        <f>[2]Plan1!$A395</f>
        <v>48580</v>
      </c>
      <c r="Z325" s="103" t="str">
        <f>[2]Plan1!$C395</f>
        <v>Confraternização Universal</v>
      </c>
      <c r="AA325" s="94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5">
        <f t="shared" si="138"/>
        <v>44508</v>
      </c>
      <c r="B326" s="15">
        <f t="shared" ca="1" si="147"/>
        <v>1084.2425599999999</v>
      </c>
      <c r="C326" s="14">
        <f t="shared" si="139"/>
        <v>1000</v>
      </c>
      <c r="D326" s="13">
        <f ca="1">IF(A326&lt;$B$1,VLOOKUP(A326,[1]DI!$A$4:$B$15000,2,FALSE),0)</f>
        <v>7.6499999999999999E-2</v>
      </c>
      <c r="E326" s="14">
        <f t="shared" ca="1" si="148"/>
        <v>1.0002925600000001</v>
      </c>
      <c r="F326" s="14">
        <f ca="1">(TRUNC(PRODUCT($E$12:$E325),16))</f>
        <v>1.0316588963793301</v>
      </c>
      <c r="G326" s="14">
        <f t="shared" si="149"/>
        <v>1</v>
      </c>
      <c r="H326" s="14">
        <f t="shared" ca="1" si="150"/>
        <v>1.0316589</v>
      </c>
      <c r="I326" s="13">
        <f t="shared" si="140"/>
        <v>0.06</v>
      </c>
      <c r="J326" s="29">
        <f t="shared" si="141"/>
        <v>44194</v>
      </c>
      <c r="K326" s="2">
        <f t="shared" si="142"/>
        <v>215</v>
      </c>
      <c r="L326" s="17">
        <f t="shared" si="143"/>
        <v>215</v>
      </c>
      <c r="M326" s="12">
        <f t="shared" si="134"/>
        <v>1.050970006</v>
      </c>
      <c r="N326" s="12">
        <f t="shared" ca="1" si="135"/>
        <v>1.0842425600000001</v>
      </c>
      <c r="O326" s="17">
        <f t="shared" si="144"/>
        <v>0</v>
      </c>
      <c r="P326" s="14">
        <f t="shared" ca="1" si="152"/>
        <v>84.242559999999997</v>
      </c>
      <c r="Q326" s="14">
        <f t="shared" si="153"/>
        <v>0</v>
      </c>
      <c r="R326" s="14">
        <f t="shared" si="151"/>
        <v>0</v>
      </c>
      <c r="S326" s="20">
        <f t="shared" si="136"/>
        <v>0</v>
      </c>
      <c r="T326" s="14">
        <f t="shared" si="137"/>
        <v>0</v>
      </c>
      <c r="U326" s="4" t="str">
        <f t="shared" si="145"/>
        <v>J=</v>
      </c>
      <c r="V326" s="29">
        <f t="shared" si="146"/>
        <v>44803</v>
      </c>
      <c r="W326" s="3"/>
      <c r="X326" s="3"/>
      <c r="Y326" s="103">
        <f>[2]Plan1!$A396</f>
        <v>48638</v>
      </c>
      <c r="Z326" s="103" t="str">
        <f>[2]Plan1!$C396</f>
        <v>Carnaval</v>
      </c>
      <c r="AA326" s="94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5">
        <f t="shared" si="138"/>
        <v>44509</v>
      </c>
      <c r="B327" s="15">
        <f t="shared" ca="1" si="147"/>
        <v>1084.810571</v>
      </c>
      <c r="C327" s="14">
        <f t="shared" si="139"/>
        <v>1000</v>
      </c>
      <c r="D327" s="13">
        <f ca="1">IF(A327&lt;$B$1,VLOOKUP(A327,[1]DI!$A$4:$B$15000,2,FALSE),0)</f>
        <v>7.6499999999999999E-2</v>
      </c>
      <c r="E327" s="14">
        <f t="shared" ca="1" si="148"/>
        <v>1.0002925600000001</v>
      </c>
      <c r="F327" s="14">
        <f ca="1">(TRUNC(PRODUCT($E$12:$E326),16))</f>
        <v>1.03196071850606</v>
      </c>
      <c r="G327" s="14">
        <f t="shared" si="149"/>
        <v>1</v>
      </c>
      <c r="H327" s="14">
        <f t="shared" ca="1" si="150"/>
        <v>1.0319607200000001</v>
      </c>
      <c r="I327" s="13">
        <f t="shared" si="140"/>
        <v>0.06</v>
      </c>
      <c r="J327" s="29">
        <f t="shared" si="141"/>
        <v>44194</v>
      </c>
      <c r="K327" s="2">
        <f t="shared" si="142"/>
        <v>216</v>
      </c>
      <c r="L327" s="17">
        <f t="shared" si="143"/>
        <v>216</v>
      </c>
      <c r="M327" s="12">
        <f t="shared" si="134"/>
        <v>1.0512130449999999</v>
      </c>
      <c r="N327" s="12">
        <f t="shared" ca="1" si="135"/>
        <v>1.084810571</v>
      </c>
      <c r="O327" s="17">
        <f t="shared" si="144"/>
        <v>0</v>
      </c>
      <c r="P327" s="14">
        <f t="shared" ca="1" si="152"/>
        <v>84.810570999999996</v>
      </c>
      <c r="Q327" s="14">
        <f t="shared" si="153"/>
        <v>0</v>
      </c>
      <c r="R327" s="14">
        <f t="shared" si="151"/>
        <v>0</v>
      </c>
      <c r="S327" s="20">
        <f t="shared" si="136"/>
        <v>0</v>
      </c>
      <c r="T327" s="14">
        <f t="shared" si="137"/>
        <v>0</v>
      </c>
      <c r="U327" s="4" t="str">
        <f t="shared" si="145"/>
        <v>J=</v>
      </c>
      <c r="V327" s="29">
        <f t="shared" si="146"/>
        <v>44803</v>
      </c>
      <c r="W327" s="3"/>
      <c r="X327" s="3"/>
      <c r="Y327" s="103">
        <f>[2]Plan1!$A397</f>
        <v>48639</v>
      </c>
      <c r="Z327" s="103" t="str">
        <f>[2]Plan1!$C397</f>
        <v>Carnaval</v>
      </c>
      <c r="AA327" s="94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5">
        <f t="shared" si="138"/>
        <v>44510</v>
      </c>
      <c r="B328" s="15">
        <f t="shared" ca="1" si="147"/>
        <v>1085.3788810000001</v>
      </c>
      <c r="C328" s="14">
        <f t="shared" si="139"/>
        <v>1000</v>
      </c>
      <c r="D328" s="13">
        <f ca="1">IF(A328&lt;$B$1,VLOOKUP(A328,[1]DI!$A$4:$B$15000,2,FALSE),0)</f>
        <v>7.6499999999999999E-2</v>
      </c>
      <c r="E328" s="14">
        <f t="shared" ca="1" si="148"/>
        <v>1.0002925600000001</v>
      </c>
      <c r="F328" s="14">
        <f ca="1">(TRUNC(PRODUCT($E$12:$E327),16))</f>
        <v>1.0322626289338701</v>
      </c>
      <c r="G328" s="14">
        <f t="shared" si="149"/>
        <v>1</v>
      </c>
      <c r="H328" s="14">
        <f t="shared" ca="1" si="150"/>
        <v>1.03226263</v>
      </c>
      <c r="I328" s="13">
        <f t="shared" si="140"/>
        <v>0.06</v>
      </c>
      <c r="J328" s="29">
        <f t="shared" si="141"/>
        <v>44194</v>
      </c>
      <c r="K328" s="2">
        <f t="shared" si="142"/>
        <v>217</v>
      </c>
      <c r="L328" s="17">
        <f t="shared" si="143"/>
        <v>217</v>
      </c>
      <c r="M328" s="12">
        <f t="shared" si="134"/>
        <v>1.0514561410000001</v>
      </c>
      <c r="N328" s="12">
        <f t="shared" ca="1" si="135"/>
        <v>1.085378881</v>
      </c>
      <c r="O328" s="17">
        <f t="shared" si="144"/>
        <v>0</v>
      </c>
      <c r="P328" s="14">
        <f t="shared" ca="1" si="152"/>
        <v>85.378881000000007</v>
      </c>
      <c r="Q328" s="14">
        <f t="shared" si="153"/>
        <v>0</v>
      </c>
      <c r="R328" s="14">
        <f t="shared" si="151"/>
        <v>0</v>
      </c>
      <c r="S328" s="20">
        <f t="shared" si="136"/>
        <v>0</v>
      </c>
      <c r="T328" s="14">
        <f t="shared" si="137"/>
        <v>0</v>
      </c>
      <c r="U328" s="4" t="str">
        <f t="shared" si="145"/>
        <v>J=</v>
      </c>
      <c r="V328" s="29">
        <f t="shared" si="146"/>
        <v>44803</v>
      </c>
      <c r="W328" s="3"/>
      <c r="X328" s="3"/>
      <c r="Y328" s="103">
        <f>[2]Plan1!$A398</f>
        <v>48684</v>
      </c>
      <c r="Z328" s="103" t="str">
        <f>[2]Plan1!$C398</f>
        <v>Paixão de Cristo</v>
      </c>
      <c r="AA328" s="94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5">
        <f t="shared" si="138"/>
        <v>44511</v>
      </c>
      <c r="B329" s="15">
        <f t="shared" ca="1" si="147"/>
        <v>1085.9474909999999</v>
      </c>
      <c r="C329" s="14">
        <f t="shared" si="139"/>
        <v>1000</v>
      </c>
      <c r="D329" s="13">
        <f ca="1">IF(A329&lt;$B$1,VLOOKUP(A329,[1]DI!$A$4:$B$15000,2,FALSE),0)</f>
        <v>7.6499999999999999E-2</v>
      </c>
      <c r="E329" s="14">
        <f t="shared" ca="1" si="148"/>
        <v>1.0002925600000001</v>
      </c>
      <c r="F329" s="14">
        <f ca="1">(TRUNC(PRODUCT($E$12:$E328),16))</f>
        <v>1.03256462768859</v>
      </c>
      <c r="G329" s="14">
        <f t="shared" si="149"/>
        <v>1</v>
      </c>
      <c r="H329" s="14">
        <f t="shared" ca="1" si="150"/>
        <v>1.03256463</v>
      </c>
      <c r="I329" s="13">
        <f t="shared" si="140"/>
        <v>0.06</v>
      </c>
      <c r="J329" s="29">
        <f t="shared" si="141"/>
        <v>44194</v>
      </c>
      <c r="K329" s="2">
        <f t="shared" si="142"/>
        <v>218</v>
      </c>
      <c r="L329" s="17">
        <f t="shared" si="143"/>
        <v>218</v>
      </c>
      <c r="M329" s="12">
        <f t="shared" si="134"/>
        <v>1.051699293</v>
      </c>
      <c r="N329" s="12">
        <f t="shared" ca="1" si="135"/>
        <v>1.085947491</v>
      </c>
      <c r="O329" s="17">
        <f t="shared" si="144"/>
        <v>0</v>
      </c>
      <c r="P329" s="14">
        <f t="shared" ca="1" si="152"/>
        <v>85.947490999999999</v>
      </c>
      <c r="Q329" s="14">
        <f t="shared" si="153"/>
        <v>0</v>
      </c>
      <c r="R329" s="14">
        <f t="shared" si="151"/>
        <v>0</v>
      </c>
      <c r="S329" s="20">
        <f t="shared" si="136"/>
        <v>0</v>
      </c>
      <c r="T329" s="14">
        <f t="shared" si="137"/>
        <v>0</v>
      </c>
      <c r="U329" s="4" t="str">
        <f t="shared" si="145"/>
        <v>J=</v>
      </c>
      <c r="V329" s="29">
        <f t="shared" si="146"/>
        <v>44803</v>
      </c>
      <c r="W329" s="3"/>
      <c r="X329" s="3"/>
      <c r="Y329" s="103">
        <f>[2]Plan1!$A399</f>
        <v>48690</v>
      </c>
      <c r="Z329" s="103" t="str">
        <f>[2]Plan1!$C399</f>
        <v>Tiradentes</v>
      </c>
      <c r="AA329" s="94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5">
        <f t="shared" si="138"/>
        <v>44512</v>
      </c>
      <c r="B330" s="15">
        <f t="shared" ca="1" si="147"/>
        <v>1086.51639</v>
      </c>
      <c r="C330" s="14">
        <f t="shared" si="139"/>
        <v>1000</v>
      </c>
      <c r="D330" s="13">
        <f ca="1">IF(A330&lt;$B$1,VLOOKUP(A330,[1]DI!$A$4:$B$15000,2,FALSE),0)</f>
        <v>7.6499999999999999E-2</v>
      </c>
      <c r="E330" s="14">
        <f t="shared" ca="1" si="148"/>
        <v>1.0002925600000001</v>
      </c>
      <c r="F330" s="14">
        <f ca="1">(TRUNC(PRODUCT($E$12:$E329),16))</f>
        <v>1.03286671479606</v>
      </c>
      <c r="G330" s="14">
        <f t="shared" si="149"/>
        <v>1</v>
      </c>
      <c r="H330" s="14">
        <f t="shared" ca="1" si="150"/>
        <v>1.03286671</v>
      </c>
      <c r="I330" s="13">
        <f t="shared" si="140"/>
        <v>0.06</v>
      </c>
      <c r="J330" s="29">
        <f t="shared" si="141"/>
        <v>44194</v>
      </c>
      <c r="K330" s="2">
        <f t="shared" si="142"/>
        <v>219</v>
      </c>
      <c r="L330" s="17">
        <f t="shared" si="143"/>
        <v>219</v>
      </c>
      <c r="M330" s="12">
        <f t="shared" si="134"/>
        <v>1.0519425010000001</v>
      </c>
      <c r="N330" s="12">
        <f t="shared" ca="1" si="135"/>
        <v>1.0865163900000001</v>
      </c>
      <c r="O330" s="17">
        <f t="shared" si="144"/>
        <v>0</v>
      </c>
      <c r="P330" s="14">
        <f t="shared" ca="1" si="152"/>
        <v>86.516390000000001</v>
      </c>
      <c r="Q330" s="14">
        <f t="shared" si="153"/>
        <v>0</v>
      </c>
      <c r="R330" s="14">
        <f t="shared" si="151"/>
        <v>0</v>
      </c>
      <c r="S330" s="20">
        <f t="shared" si="136"/>
        <v>0</v>
      </c>
      <c r="T330" s="14">
        <f t="shared" si="137"/>
        <v>0</v>
      </c>
      <c r="U330" s="4" t="str">
        <f t="shared" si="145"/>
        <v>J=</v>
      </c>
      <c r="V330" s="29">
        <f t="shared" si="146"/>
        <v>44803</v>
      </c>
      <c r="W330" s="3"/>
      <c r="X330" s="3"/>
      <c r="Y330" s="103">
        <f>[2]Plan1!$A400</f>
        <v>48700</v>
      </c>
      <c r="Z330" s="103" t="str">
        <f>[2]Plan1!$C400</f>
        <v>Dia do Trabalho</v>
      </c>
      <c r="AA330" s="94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5">
        <f t="shared" si="138"/>
        <v>44513</v>
      </c>
      <c r="B331" s="15">
        <f t="shared" ca="1" si="147"/>
        <v>1087.0855989900001</v>
      </c>
      <c r="C331" s="14">
        <f t="shared" si="139"/>
        <v>1000</v>
      </c>
      <c r="D331" s="13">
        <f ca="1">IF(A331&lt;$B$1,VLOOKUP(A331,[1]DI!$A$4:$B$15000,2,FALSE),0)</f>
        <v>0</v>
      </c>
      <c r="E331" s="14">
        <f t="shared" ca="1" si="148"/>
        <v>1</v>
      </c>
      <c r="F331" s="14">
        <f ca="1">(TRUNC(PRODUCT($E$12:$E330),16))</f>
        <v>1.0331688902821401</v>
      </c>
      <c r="G331" s="14">
        <f t="shared" si="149"/>
        <v>1</v>
      </c>
      <c r="H331" s="14">
        <f t="shared" ca="1" si="150"/>
        <v>1.03316889</v>
      </c>
      <c r="I331" s="13">
        <f t="shared" si="140"/>
        <v>0.06</v>
      </c>
      <c r="J331" s="29">
        <f t="shared" si="141"/>
        <v>44194</v>
      </c>
      <c r="K331" s="2">
        <f t="shared" si="142"/>
        <v>219</v>
      </c>
      <c r="L331" s="17">
        <f t="shared" si="143"/>
        <v>220</v>
      </c>
      <c r="M331" s="12">
        <f t="shared" si="134"/>
        <v>1.0521857649999999</v>
      </c>
      <c r="N331" s="12">
        <f t="shared" ca="1" si="135"/>
        <v>1.0870855989999999</v>
      </c>
      <c r="O331" s="17">
        <f t="shared" si="144"/>
        <v>0</v>
      </c>
      <c r="P331" s="14">
        <f t="shared" ca="1" si="152"/>
        <v>87.085598989999994</v>
      </c>
      <c r="Q331" s="14">
        <f t="shared" si="153"/>
        <v>0</v>
      </c>
      <c r="R331" s="14">
        <f t="shared" si="151"/>
        <v>0</v>
      </c>
      <c r="S331" s="20">
        <f t="shared" si="136"/>
        <v>0</v>
      </c>
      <c r="T331" s="14">
        <f t="shared" si="137"/>
        <v>0</v>
      </c>
      <c r="U331" s="4" t="str">
        <f t="shared" si="145"/>
        <v>J=</v>
      </c>
      <c r="V331" s="29">
        <f t="shared" si="146"/>
        <v>44803</v>
      </c>
      <c r="W331" s="3"/>
      <c r="X331" s="3"/>
      <c r="Y331" s="103">
        <f>[2]Plan1!$A401</f>
        <v>48746</v>
      </c>
      <c r="Z331" s="103" t="str">
        <f>[2]Plan1!$C401</f>
        <v>Corpus Christi</v>
      </c>
      <c r="AA331" s="94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5">
        <f t="shared" si="138"/>
        <v>44514</v>
      </c>
      <c r="B332" s="15">
        <f t="shared" ca="1" si="147"/>
        <v>1087.0855989900001</v>
      </c>
      <c r="C332" s="14">
        <f t="shared" si="139"/>
        <v>1000</v>
      </c>
      <c r="D332" s="13">
        <f ca="1">IF(A332&lt;$B$1,VLOOKUP(A332,[1]DI!$A$4:$B$15000,2,FALSE),0)</f>
        <v>0</v>
      </c>
      <c r="E332" s="14">
        <f t="shared" ca="1" si="148"/>
        <v>1</v>
      </c>
      <c r="F332" s="14">
        <f ca="1">(TRUNC(PRODUCT($E$12:$E331),16))</f>
        <v>1.0331688902821401</v>
      </c>
      <c r="G332" s="14">
        <f t="shared" si="149"/>
        <v>1</v>
      </c>
      <c r="H332" s="14">
        <f t="shared" ca="1" si="150"/>
        <v>1.03316889</v>
      </c>
      <c r="I332" s="13">
        <f t="shared" si="140"/>
        <v>0.06</v>
      </c>
      <c r="J332" s="29">
        <f t="shared" si="141"/>
        <v>44194</v>
      </c>
      <c r="K332" s="2">
        <f t="shared" si="142"/>
        <v>219</v>
      </c>
      <c r="L332" s="17">
        <f t="shared" si="143"/>
        <v>220</v>
      </c>
      <c r="M332" s="12">
        <f t="shared" ref="M332:M395" si="154">ROUND((I332+1)^(L332/252),9)</f>
        <v>1.0521857649999999</v>
      </c>
      <c r="N332" s="12">
        <f t="shared" ref="N332:N395" ca="1" si="155">ROUND(H332*M332,9)</f>
        <v>1.0870855989999999</v>
      </c>
      <c r="O332" s="17">
        <f t="shared" si="144"/>
        <v>0</v>
      </c>
      <c r="P332" s="14">
        <f t="shared" ca="1" si="152"/>
        <v>87.085598989999994</v>
      </c>
      <c r="Q332" s="14">
        <f t="shared" si="153"/>
        <v>0</v>
      </c>
      <c r="R332" s="14">
        <f t="shared" si="151"/>
        <v>0</v>
      </c>
      <c r="S332" s="20">
        <f t="shared" ref="S332:S395" si="156">IF($O332&gt;0,VLOOKUP($O332,$Y$12:$AE$150,7),0)</f>
        <v>0</v>
      </c>
      <c r="T332" s="14">
        <f t="shared" ref="T332:T395" si="157">IF(S332&gt;0,TRUNC(S332*C332,8),0)</f>
        <v>0</v>
      </c>
      <c r="U332" s="4" t="str">
        <f t="shared" si="145"/>
        <v>J=</v>
      </c>
      <c r="V332" s="29">
        <f t="shared" si="146"/>
        <v>44803</v>
      </c>
      <c r="W332" s="3"/>
      <c r="X332" s="3"/>
      <c r="Y332" s="103">
        <f>[2]Plan1!$A402</f>
        <v>48829</v>
      </c>
      <c r="Z332" s="103" t="str">
        <f>[2]Plan1!$C402</f>
        <v>Independência do Brasil</v>
      </c>
      <c r="AA332" s="94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5">
        <f t="shared" ref="A333:A396" si="158">(A332+1)</f>
        <v>44515</v>
      </c>
      <c r="B333" s="15">
        <f t="shared" ca="1" si="147"/>
        <v>1087.0855989900001</v>
      </c>
      <c r="C333" s="14">
        <f t="shared" ref="C333:C396" si="159">(C332-T332)</f>
        <v>1000</v>
      </c>
      <c r="D333" s="13">
        <f ca="1">IF(A333&lt;$B$1,VLOOKUP(A333,[1]DI!$A$4:$B$15000,2,FALSE),0)</f>
        <v>0</v>
      </c>
      <c r="E333" s="14">
        <f t="shared" ca="1" si="148"/>
        <v>1</v>
      </c>
      <c r="F333" s="14">
        <f ca="1">(TRUNC(PRODUCT($E$12:$E332),16))</f>
        <v>1.0331688902821401</v>
      </c>
      <c r="G333" s="14">
        <f t="shared" si="149"/>
        <v>1</v>
      </c>
      <c r="H333" s="14">
        <f t="shared" ca="1" si="150"/>
        <v>1.03316889</v>
      </c>
      <c r="I333" s="13">
        <f t="shared" ref="I333:I396" si="160">I332</f>
        <v>0.06</v>
      </c>
      <c r="J333" s="29">
        <f t="shared" ref="J333:J396" si="161">IF(O332&gt;0,VLOOKUP(O332,Y$12:AI$150,2),J332)</f>
        <v>44194</v>
      </c>
      <c r="K333" s="2">
        <f t="shared" ref="K333:K396" si="162">IF(A333&gt;J333,IF(NETWORKDAYS(J333,A333,$Y$160:$Y$544)-1=0,1,NETWORKDAYS(J333,A333,$Y$160:$Y$544)-1),0)</f>
        <v>219</v>
      </c>
      <c r="L333" s="17">
        <f t="shared" ref="L333:L396" si="163">IF(AND(K333=1,K332=1),1,IF(K333&gt;0,IF(K333=K332,K333+1,K333),0))</f>
        <v>220</v>
      </c>
      <c r="M333" s="12">
        <f t="shared" si="154"/>
        <v>1.0521857649999999</v>
      </c>
      <c r="N333" s="12">
        <f t="shared" ca="1" si="155"/>
        <v>1.0870855989999999</v>
      </c>
      <c r="O333" s="17">
        <f t="shared" ref="O333:O396" si="164">IF(VLOOKUP(A333,Z$12:AG$150,8)=VLOOKUP(A332,Z$12:AG$150,8),0,VLOOKUP(A333,Z$12:AG$150,8))</f>
        <v>0</v>
      </c>
      <c r="P333" s="14">
        <f t="shared" ca="1" si="152"/>
        <v>87.085598989999994</v>
      </c>
      <c r="Q333" s="14">
        <f t="shared" si="153"/>
        <v>0</v>
      </c>
      <c r="R333" s="14">
        <f t="shared" si="151"/>
        <v>0</v>
      </c>
      <c r="S333" s="20">
        <f t="shared" si="156"/>
        <v>0</v>
      </c>
      <c r="T333" s="14">
        <f t="shared" si="157"/>
        <v>0</v>
      </c>
      <c r="U333" s="4" t="str">
        <f t="shared" ref="U333:U396" si="165">IF(O332&gt;0,VLOOKUP(O332,Y$12:AI$150,10),U332)</f>
        <v>J=</v>
      </c>
      <c r="V333" s="29">
        <f t="shared" ref="V333:V396" si="166">IF(O332&gt;0,VLOOKUP(O332,Y$12:AI$150,11),V332)</f>
        <v>44803</v>
      </c>
      <c r="W333" s="3"/>
      <c r="X333" s="3"/>
      <c r="Y333" s="103">
        <f>[2]Plan1!$A403</f>
        <v>48864</v>
      </c>
      <c r="Z333" s="103" t="str">
        <f>[2]Plan1!$C403</f>
        <v>Nossa Sr.a Aparecida - Padroeira do Brasil</v>
      </c>
      <c r="AA333" s="94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5">
        <f t="shared" si="158"/>
        <v>44516</v>
      </c>
      <c r="B334" s="15">
        <f t="shared" ref="B334:B397" ca="1" si="167">IF(A334&lt;=TODAY(),C334+P334,IF(AND(A334&gt;TODAY(),A334&lt;=$B$1),IF(VLOOKUP(TODAY(),$A$10:$D$5000,4,FALSE)=0,"n.d",C334+P334),"n.d"))</f>
        <v>1087.0855989900001</v>
      </c>
      <c r="C334" s="14">
        <f t="shared" si="159"/>
        <v>1000</v>
      </c>
      <c r="D334" s="13">
        <f ca="1">IF(A334&lt;$B$1,VLOOKUP(A334,[1]DI!$A$4:$B$15000,2,FALSE),0)</f>
        <v>7.6499999999999999E-2</v>
      </c>
      <c r="E334" s="14">
        <f t="shared" ref="E334:E397" ca="1" si="168">ROUND(((1+D334)^(1/252)),8)</f>
        <v>1.0002925600000001</v>
      </c>
      <c r="F334" s="14">
        <f ca="1">(TRUNC(PRODUCT($E$12:$E333),16))</f>
        <v>1.0331688902821401</v>
      </c>
      <c r="G334" s="14">
        <f t="shared" ref="G334:G397" si="169">IF(O333&gt;0,F333,G333)</f>
        <v>1</v>
      </c>
      <c r="H334" s="14">
        <f t="shared" ref="H334:H397" ca="1" si="170">ROUND(F334/G334,8)</f>
        <v>1.03316889</v>
      </c>
      <c r="I334" s="13">
        <f t="shared" si="160"/>
        <v>0.06</v>
      </c>
      <c r="J334" s="29">
        <f t="shared" si="161"/>
        <v>44194</v>
      </c>
      <c r="K334" s="2">
        <f t="shared" si="162"/>
        <v>220</v>
      </c>
      <c r="L334" s="17">
        <f t="shared" si="163"/>
        <v>220</v>
      </c>
      <c r="M334" s="12">
        <f t="shared" si="154"/>
        <v>1.0521857649999999</v>
      </c>
      <c r="N334" s="12">
        <f t="shared" ca="1" si="155"/>
        <v>1.0870855989999999</v>
      </c>
      <c r="O334" s="17">
        <f t="shared" si="164"/>
        <v>0</v>
      </c>
      <c r="P334" s="14">
        <f t="shared" ca="1" si="152"/>
        <v>87.085598989999994</v>
      </c>
      <c r="Q334" s="14">
        <f t="shared" si="153"/>
        <v>0</v>
      </c>
      <c r="R334" s="14">
        <f t="shared" si="151"/>
        <v>0</v>
      </c>
      <c r="S334" s="20">
        <f t="shared" si="156"/>
        <v>0</v>
      </c>
      <c r="T334" s="14">
        <f t="shared" si="157"/>
        <v>0</v>
      </c>
      <c r="U334" s="4" t="str">
        <f t="shared" si="165"/>
        <v>J=</v>
      </c>
      <c r="V334" s="29">
        <f t="shared" si="166"/>
        <v>44803</v>
      </c>
      <c r="W334" s="3"/>
      <c r="X334" s="3"/>
      <c r="Y334" s="103">
        <f>[2]Plan1!$A404</f>
        <v>48885</v>
      </c>
      <c r="Z334" s="103" t="str">
        <f>[2]Plan1!$C404</f>
        <v>Finados</v>
      </c>
      <c r="AA334" s="94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5">
        <f t="shared" si="158"/>
        <v>44517</v>
      </c>
      <c r="B335" s="15">
        <f t="shared" ca="1" si="167"/>
        <v>1087.6550979900001</v>
      </c>
      <c r="C335" s="14">
        <f t="shared" si="159"/>
        <v>1000</v>
      </c>
      <c r="D335" s="13">
        <f ca="1">IF(A335&lt;$B$1,VLOOKUP(A335,[1]DI!$A$4:$B$15000,2,FALSE),0)</f>
        <v>7.6499999999999999E-2</v>
      </c>
      <c r="E335" s="14">
        <f t="shared" ca="1" si="168"/>
        <v>1.0002925600000001</v>
      </c>
      <c r="F335" s="14">
        <f ca="1">(TRUNC(PRODUCT($E$12:$E334),16))</f>
        <v>1.03347115417268</v>
      </c>
      <c r="G335" s="14">
        <f t="shared" si="169"/>
        <v>1</v>
      </c>
      <c r="H335" s="14">
        <f t="shared" ca="1" si="170"/>
        <v>1.03347115</v>
      </c>
      <c r="I335" s="13">
        <f t="shared" si="160"/>
        <v>0.06</v>
      </c>
      <c r="J335" s="29">
        <f t="shared" si="161"/>
        <v>44194</v>
      </c>
      <c r="K335" s="2">
        <f t="shared" si="162"/>
        <v>221</v>
      </c>
      <c r="L335" s="17">
        <f t="shared" si="163"/>
        <v>221</v>
      </c>
      <c r="M335" s="12">
        <f t="shared" si="154"/>
        <v>1.0524290860000001</v>
      </c>
      <c r="N335" s="12">
        <f t="shared" ca="1" si="155"/>
        <v>1.0876550979999999</v>
      </c>
      <c r="O335" s="17">
        <f t="shared" si="164"/>
        <v>0</v>
      </c>
      <c r="P335" s="14">
        <f t="shared" ca="1" si="152"/>
        <v>87.655097990000002</v>
      </c>
      <c r="Q335" s="14">
        <f t="shared" si="153"/>
        <v>0</v>
      </c>
      <c r="R335" s="14">
        <f t="shared" si="151"/>
        <v>0</v>
      </c>
      <c r="S335" s="20">
        <f t="shared" si="156"/>
        <v>0</v>
      </c>
      <c r="T335" s="14">
        <f t="shared" si="157"/>
        <v>0</v>
      </c>
      <c r="U335" s="4" t="str">
        <f t="shared" si="165"/>
        <v>J=</v>
      </c>
      <c r="V335" s="29">
        <f t="shared" si="166"/>
        <v>44803</v>
      </c>
      <c r="W335" s="3"/>
      <c r="X335" s="3"/>
      <c r="Y335" s="103">
        <f>[2]Plan1!$A405</f>
        <v>48898</v>
      </c>
      <c r="Z335" s="103" t="str">
        <f>[2]Plan1!$C405</f>
        <v>Proclamação da República</v>
      </c>
      <c r="AA335" s="94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5">
        <f t="shared" si="158"/>
        <v>44518</v>
      </c>
      <c r="B336" s="15">
        <f t="shared" ca="1" si="167"/>
        <v>1088.224907</v>
      </c>
      <c r="C336" s="14">
        <f t="shared" si="159"/>
        <v>1000</v>
      </c>
      <c r="D336" s="13">
        <f ca="1">IF(A336&lt;$B$1,VLOOKUP(A336,[1]DI!$A$4:$B$15000,2,FALSE),0)</f>
        <v>7.6499999999999999E-2</v>
      </c>
      <c r="E336" s="14">
        <f t="shared" ca="1" si="168"/>
        <v>1.0002925600000001</v>
      </c>
      <c r="F336" s="14">
        <f ca="1">(TRUNC(PRODUCT($E$12:$E335),16))</f>
        <v>1.03377350649355</v>
      </c>
      <c r="G336" s="14">
        <f t="shared" si="169"/>
        <v>1</v>
      </c>
      <c r="H336" s="14">
        <f t="shared" ca="1" si="170"/>
        <v>1.0337735100000001</v>
      </c>
      <c r="I336" s="13">
        <f t="shared" si="160"/>
        <v>0.06</v>
      </c>
      <c r="J336" s="29">
        <f t="shared" si="161"/>
        <v>44194</v>
      </c>
      <c r="K336" s="2">
        <f t="shared" si="162"/>
        <v>222</v>
      </c>
      <c r="L336" s="17">
        <f t="shared" si="163"/>
        <v>222</v>
      </c>
      <c r="M336" s="12">
        <f t="shared" si="154"/>
        <v>1.0526724629999999</v>
      </c>
      <c r="N336" s="12">
        <f t="shared" ca="1" si="155"/>
        <v>1.0882249070000001</v>
      </c>
      <c r="O336" s="17">
        <f t="shared" si="164"/>
        <v>0</v>
      </c>
      <c r="P336" s="14">
        <f t="shared" ca="1" si="152"/>
        <v>88.224907000000002</v>
      </c>
      <c r="Q336" s="14">
        <f t="shared" si="153"/>
        <v>0</v>
      </c>
      <c r="R336" s="14">
        <f t="shared" si="151"/>
        <v>0</v>
      </c>
      <c r="S336" s="20">
        <f t="shared" si="156"/>
        <v>0</v>
      </c>
      <c r="T336" s="14">
        <f t="shared" si="157"/>
        <v>0</v>
      </c>
      <c r="U336" s="4" t="str">
        <f t="shared" si="165"/>
        <v>J=</v>
      </c>
      <c r="V336" s="29">
        <f t="shared" si="166"/>
        <v>44803</v>
      </c>
      <c r="W336" s="3"/>
      <c r="X336" s="3"/>
      <c r="Y336" s="103">
        <f>[2]Plan1!$A406</f>
        <v>48903</v>
      </c>
      <c r="Z336" s="103" t="str">
        <f>[2]Plan1!$C406</f>
        <v>Dia Nacional de Zumbi e da Consciência Negra</v>
      </c>
      <c r="AA336" s="94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5">
        <f t="shared" si="158"/>
        <v>44519</v>
      </c>
      <c r="B337" s="15">
        <f t="shared" ca="1" si="167"/>
        <v>1088.7950049900001</v>
      </c>
      <c r="C337" s="14">
        <f t="shared" si="159"/>
        <v>1000</v>
      </c>
      <c r="D337" s="13">
        <f ca="1">IF(A337&lt;$B$1,VLOOKUP(A337,[1]DI!$A$4:$B$15000,2,FALSE),0)</f>
        <v>7.6499999999999999E-2</v>
      </c>
      <c r="E337" s="14">
        <f t="shared" ca="1" si="168"/>
        <v>1.0002925600000001</v>
      </c>
      <c r="F337" s="14">
        <f ca="1">(TRUNC(PRODUCT($E$12:$E336),16))</f>
        <v>1.03407594727061</v>
      </c>
      <c r="G337" s="14">
        <f t="shared" si="169"/>
        <v>1</v>
      </c>
      <c r="H337" s="14">
        <f t="shared" ca="1" si="170"/>
        <v>1.0340759500000001</v>
      </c>
      <c r="I337" s="13">
        <f t="shared" si="160"/>
        <v>0.06</v>
      </c>
      <c r="J337" s="29">
        <f t="shared" si="161"/>
        <v>44194</v>
      </c>
      <c r="K337" s="2">
        <f t="shared" si="162"/>
        <v>223</v>
      </c>
      <c r="L337" s="17">
        <f t="shared" si="163"/>
        <v>223</v>
      </c>
      <c r="M337" s="12">
        <f t="shared" si="154"/>
        <v>1.052915896</v>
      </c>
      <c r="N337" s="12">
        <f t="shared" ca="1" si="155"/>
        <v>1.0887950049999999</v>
      </c>
      <c r="O337" s="17">
        <f t="shared" si="164"/>
        <v>0</v>
      </c>
      <c r="P337" s="14">
        <f t="shared" ca="1" si="152"/>
        <v>88.795004989999995</v>
      </c>
      <c r="Q337" s="14">
        <f t="shared" si="153"/>
        <v>0</v>
      </c>
      <c r="R337" s="14">
        <f t="shared" si="151"/>
        <v>0</v>
      </c>
      <c r="S337" s="20">
        <f t="shared" si="156"/>
        <v>0</v>
      </c>
      <c r="T337" s="14">
        <f t="shared" si="157"/>
        <v>0</v>
      </c>
      <c r="U337" s="4" t="str">
        <f t="shared" si="165"/>
        <v>J=</v>
      </c>
      <c r="V337" s="29">
        <f t="shared" si="166"/>
        <v>44803</v>
      </c>
      <c r="W337" s="3"/>
      <c r="X337" s="3"/>
      <c r="Y337" s="103">
        <f>[2]Plan1!$A407</f>
        <v>48938</v>
      </c>
      <c r="Z337" s="103" t="str">
        <f>[2]Plan1!$C407</f>
        <v>Natal</v>
      </c>
      <c r="AA337" s="94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5">
        <f t="shared" si="158"/>
        <v>44520</v>
      </c>
      <c r="B338" s="15">
        <f t="shared" ca="1" si="167"/>
        <v>1089.3654049900001</v>
      </c>
      <c r="C338" s="14">
        <f t="shared" si="159"/>
        <v>1000</v>
      </c>
      <c r="D338" s="13">
        <f ca="1">IF(A338&lt;$B$1,VLOOKUP(A338,[1]DI!$A$4:$B$15000,2,FALSE),0)</f>
        <v>0</v>
      </c>
      <c r="E338" s="14">
        <f t="shared" ca="1" si="168"/>
        <v>1</v>
      </c>
      <c r="F338" s="14">
        <f ca="1">(TRUNC(PRODUCT($E$12:$E337),16))</f>
        <v>1.0343784765297399</v>
      </c>
      <c r="G338" s="14">
        <f t="shared" si="169"/>
        <v>1</v>
      </c>
      <c r="H338" s="14">
        <f t="shared" ca="1" si="170"/>
        <v>1.03437848</v>
      </c>
      <c r="I338" s="13">
        <f t="shared" si="160"/>
        <v>0.06</v>
      </c>
      <c r="J338" s="29">
        <f t="shared" si="161"/>
        <v>44194</v>
      </c>
      <c r="K338" s="2">
        <f t="shared" si="162"/>
        <v>223</v>
      </c>
      <c r="L338" s="17">
        <f t="shared" si="163"/>
        <v>224</v>
      </c>
      <c r="M338" s="12">
        <f t="shared" si="154"/>
        <v>1.0531593859999999</v>
      </c>
      <c r="N338" s="12">
        <f t="shared" ca="1" si="155"/>
        <v>1.0893654049999999</v>
      </c>
      <c r="O338" s="17">
        <f t="shared" si="164"/>
        <v>0</v>
      </c>
      <c r="P338" s="14">
        <f t="shared" ca="1" si="152"/>
        <v>89.365404990000002</v>
      </c>
      <c r="Q338" s="14">
        <f t="shared" si="153"/>
        <v>0</v>
      </c>
      <c r="R338" s="14">
        <f t="shared" ref="R338:R401" si="171">IF(O338&gt;0,P338-Q338,R337)</f>
        <v>0</v>
      </c>
      <c r="S338" s="20">
        <f t="shared" si="156"/>
        <v>0</v>
      </c>
      <c r="T338" s="14">
        <f t="shared" si="157"/>
        <v>0</v>
      </c>
      <c r="U338" s="4" t="str">
        <f t="shared" si="165"/>
        <v>J=</v>
      </c>
      <c r="V338" s="29">
        <f t="shared" si="166"/>
        <v>44803</v>
      </c>
      <c r="W338" s="3"/>
      <c r="X338" s="3"/>
      <c r="Y338" s="103">
        <f>[2]Plan1!$A408</f>
        <v>48945</v>
      </c>
      <c r="Z338" s="103" t="str">
        <f>[2]Plan1!$C408</f>
        <v>Confraternização Universal</v>
      </c>
      <c r="AA338" s="94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5">
        <f t="shared" si="158"/>
        <v>44521</v>
      </c>
      <c r="B339" s="15">
        <f t="shared" ca="1" si="167"/>
        <v>1089.3654049900001</v>
      </c>
      <c r="C339" s="14">
        <f t="shared" si="159"/>
        <v>1000</v>
      </c>
      <c r="D339" s="13">
        <f ca="1">IF(A339&lt;$B$1,VLOOKUP(A339,[1]DI!$A$4:$B$15000,2,FALSE),0)</f>
        <v>0</v>
      </c>
      <c r="E339" s="14">
        <f t="shared" ca="1" si="168"/>
        <v>1</v>
      </c>
      <c r="F339" s="14">
        <f ca="1">(TRUNC(PRODUCT($E$12:$E338),16))</f>
        <v>1.0343784765297399</v>
      </c>
      <c r="G339" s="14">
        <f t="shared" si="169"/>
        <v>1</v>
      </c>
      <c r="H339" s="14">
        <f t="shared" ca="1" si="170"/>
        <v>1.03437848</v>
      </c>
      <c r="I339" s="13">
        <f t="shared" si="160"/>
        <v>0.06</v>
      </c>
      <c r="J339" s="29">
        <f t="shared" si="161"/>
        <v>44194</v>
      </c>
      <c r="K339" s="2">
        <f t="shared" si="162"/>
        <v>223</v>
      </c>
      <c r="L339" s="17">
        <f t="shared" si="163"/>
        <v>224</v>
      </c>
      <c r="M339" s="12">
        <f t="shared" si="154"/>
        <v>1.0531593859999999</v>
      </c>
      <c r="N339" s="12">
        <f t="shared" ca="1" si="155"/>
        <v>1.0893654049999999</v>
      </c>
      <c r="O339" s="17">
        <f t="shared" si="164"/>
        <v>0</v>
      </c>
      <c r="P339" s="14">
        <f t="shared" ca="1" si="152"/>
        <v>89.365404990000002</v>
      </c>
      <c r="Q339" s="14">
        <f t="shared" si="153"/>
        <v>0</v>
      </c>
      <c r="R339" s="14">
        <f t="shared" si="171"/>
        <v>0</v>
      </c>
      <c r="S339" s="20">
        <f t="shared" si="156"/>
        <v>0</v>
      </c>
      <c r="T339" s="14">
        <f t="shared" si="157"/>
        <v>0</v>
      </c>
      <c r="U339" s="4" t="str">
        <f t="shared" si="165"/>
        <v>J=</v>
      </c>
      <c r="V339" s="29">
        <f t="shared" si="166"/>
        <v>44803</v>
      </c>
      <c r="W339" s="3"/>
      <c r="X339" s="3"/>
      <c r="Y339" s="103">
        <f>[2]Plan1!$A409</f>
        <v>48995</v>
      </c>
      <c r="Z339" s="103" t="str">
        <f>[2]Plan1!$C409</f>
        <v>Carnaval</v>
      </c>
      <c r="AA339" s="94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5">
        <f t="shared" si="158"/>
        <v>44522</v>
      </c>
      <c r="B340" s="15">
        <f t="shared" ca="1" si="167"/>
        <v>1089.3654049900001</v>
      </c>
      <c r="C340" s="14">
        <f t="shared" si="159"/>
        <v>1000</v>
      </c>
      <c r="D340" s="13">
        <f ca="1">IF(A340&lt;$B$1,VLOOKUP(A340,[1]DI!$A$4:$B$15000,2,FALSE),0)</f>
        <v>7.6499999999999999E-2</v>
      </c>
      <c r="E340" s="14">
        <f t="shared" ca="1" si="168"/>
        <v>1.0002925600000001</v>
      </c>
      <c r="F340" s="14">
        <f ca="1">(TRUNC(PRODUCT($E$12:$E339),16))</f>
        <v>1.0343784765297399</v>
      </c>
      <c r="G340" s="14">
        <f t="shared" si="169"/>
        <v>1</v>
      </c>
      <c r="H340" s="14">
        <f t="shared" ca="1" si="170"/>
        <v>1.03437848</v>
      </c>
      <c r="I340" s="13">
        <f t="shared" si="160"/>
        <v>0.06</v>
      </c>
      <c r="J340" s="29">
        <f t="shared" si="161"/>
        <v>44194</v>
      </c>
      <c r="K340" s="2">
        <f t="shared" si="162"/>
        <v>224</v>
      </c>
      <c r="L340" s="17">
        <f t="shared" si="163"/>
        <v>224</v>
      </c>
      <c r="M340" s="12">
        <f t="shared" si="154"/>
        <v>1.0531593859999999</v>
      </c>
      <c r="N340" s="12">
        <f t="shared" ca="1" si="155"/>
        <v>1.0893654049999999</v>
      </c>
      <c r="O340" s="17">
        <f t="shared" si="164"/>
        <v>0</v>
      </c>
      <c r="P340" s="14">
        <f t="shared" ca="1" si="152"/>
        <v>89.365404990000002</v>
      </c>
      <c r="Q340" s="14">
        <f t="shared" si="153"/>
        <v>0</v>
      </c>
      <c r="R340" s="14">
        <f t="shared" si="171"/>
        <v>0</v>
      </c>
      <c r="S340" s="20">
        <f t="shared" si="156"/>
        <v>0</v>
      </c>
      <c r="T340" s="14">
        <f t="shared" si="157"/>
        <v>0</v>
      </c>
      <c r="U340" s="4" t="str">
        <f t="shared" si="165"/>
        <v>J=</v>
      </c>
      <c r="V340" s="29">
        <f t="shared" si="166"/>
        <v>44803</v>
      </c>
      <c r="W340" s="3"/>
      <c r="X340" s="3"/>
      <c r="Y340" s="103">
        <f>[2]Plan1!$A410</f>
        <v>48996</v>
      </c>
      <c r="Z340" s="103" t="str">
        <f>[2]Plan1!$C410</f>
        <v>Carnaval</v>
      </c>
      <c r="AA340" s="94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5">
        <f t="shared" si="158"/>
        <v>44523</v>
      </c>
      <c r="B341" s="15">
        <f t="shared" ca="1" si="167"/>
        <v>1089.9360929899999</v>
      </c>
      <c r="C341" s="14">
        <f t="shared" si="159"/>
        <v>1000</v>
      </c>
      <c r="D341" s="13">
        <f ca="1">IF(A341&lt;$B$1,VLOOKUP(A341,[1]DI!$A$4:$B$15000,2,FALSE),0)</f>
        <v>7.6499999999999999E-2</v>
      </c>
      <c r="E341" s="14">
        <f t="shared" ca="1" si="168"/>
        <v>1.0002925600000001</v>
      </c>
      <c r="F341" s="14">
        <f ca="1">(TRUNC(PRODUCT($E$12:$E340),16))</f>
        <v>1.0346810942968401</v>
      </c>
      <c r="G341" s="14">
        <f t="shared" si="169"/>
        <v>1</v>
      </c>
      <c r="H341" s="14">
        <f t="shared" ca="1" si="170"/>
        <v>1.0346810900000001</v>
      </c>
      <c r="I341" s="13">
        <f t="shared" si="160"/>
        <v>0.06</v>
      </c>
      <c r="J341" s="29">
        <f t="shared" si="161"/>
        <v>44194</v>
      </c>
      <c r="K341" s="2">
        <f t="shared" si="162"/>
        <v>225</v>
      </c>
      <c r="L341" s="17">
        <f t="shared" si="163"/>
        <v>225</v>
      </c>
      <c r="M341" s="12">
        <f t="shared" si="154"/>
        <v>1.0534029309999999</v>
      </c>
      <c r="N341" s="12">
        <f t="shared" ca="1" si="155"/>
        <v>1.0899360929999999</v>
      </c>
      <c r="O341" s="17">
        <f t="shared" si="164"/>
        <v>0</v>
      </c>
      <c r="P341" s="14">
        <f t="shared" ca="1" si="152"/>
        <v>89.936092990000006</v>
      </c>
      <c r="Q341" s="14">
        <f t="shared" si="153"/>
        <v>0</v>
      </c>
      <c r="R341" s="14">
        <f t="shared" si="171"/>
        <v>0</v>
      </c>
      <c r="S341" s="20">
        <f t="shared" si="156"/>
        <v>0</v>
      </c>
      <c r="T341" s="14">
        <f t="shared" si="157"/>
        <v>0</v>
      </c>
      <c r="U341" s="4" t="str">
        <f t="shared" si="165"/>
        <v>J=</v>
      </c>
      <c r="V341" s="29">
        <f t="shared" si="166"/>
        <v>44803</v>
      </c>
      <c r="W341" s="3"/>
      <c r="X341" s="3"/>
      <c r="Y341" s="103">
        <f>[2]Plan1!$A411</f>
        <v>49041</v>
      </c>
      <c r="Z341" s="103" t="str">
        <f>[2]Plan1!$C411</f>
        <v>Paixão de Cristo</v>
      </c>
      <c r="AA341" s="94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5">
        <f t="shared" si="158"/>
        <v>44524</v>
      </c>
      <c r="B342" s="15">
        <f t="shared" ca="1" si="167"/>
        <v>1090.5070929999999</v>
      </c>
      <c r="C342" s="14">
        <f t="shared" si="159"/>
        <v>1000</v>
      </c>
      <c r="D342" s="13">
        <f ca="1">IF(A342&lt;$B$1,VLOOKUP(A342,[1]DI!$A$4:$B$15000,2,FALSE),0)</f>
        <v>7.6499999999999999E-2</v>
      </c>
      <c r="E342" s="14">
        <f t="shared" ca="1" si="168"/>
        <v>1.0002925600000001</v>
      </c>
      <c r="F342" s="14">
        <f ca="1">(TRUNC(PRODUCT($E$12:$E341),16))</f>
        <v>1.0349838005977801</v>
      </c>
      <c r="G342" s="14">
        <f t="shared" si="169"/>
        <v>1</v>
      </c>
      <c r="H342" s="14">
        <f t="shared" ca="1" si="170"/>
        <v>1.0349838</v>
      </c>
      <c r="I342" s="13">
        <f t="shared" si="160"/>
        <v>0.06</v>
      </c>
      <c r="J342" s="29">
        <f t="shared" si="161"/>
        <v>44194</v>
      </c>
      <c r="K342" s="2">
        <f t="shared" si="162"/>
        <v>226</v>
      </c>
      <c r="L342" s="17">
        <f t="shared" si="163"/>
        <v>226</v>
      </c>
      <c r="M342" s="12">
        <f t="shared" si="154"/>
        <v>1.053646533</v>
      </c>
      <c r="N342" s="12">
        <f t="shared" ca="1" si="155"/>
        <v>1.090507093</v>
      </c>
      <c r="O342" s="17">
        <f t="shared" si="164"/>
        <v>0</v>
      </c>
      <c r="P342" s="14">
        <f t="shared" ca="1" si="152"/>
        <v>90.507092999999998</v>
      </c>
      <c r="Q342" s="14">
        <f t="shared" si="153"/>
        <v>0</v>
      </c>
      <c r="R342" s="14">
        <f t="shared" si="171"/>
        <v>0</v>
      </c>
      <c r="S342" s="20">
        <f t="shared" si="156"/>
        <v>0</v>
      </c>
      <c r="T342" s="14">
        <f t="shared" si="157"/>
        <v>0</v>
      </c>
      <c r="U342" s="4" t="str">
        <f t="shared" si="165"/>
        <v>J=</v>
      </c>
      <c r="V342" s="29">
        <f t="shared" si="166"/>
        <v>44803</v>
      </c>
      <c r="W342" s="3"/>
      <c r="X342" s="3"/>
      <c r="Y342" s="103">
        <f>[2]Plan1!$A412</f>
        <v>49055</v>
      </c>
      <c r="Z342" s="103" t="str">
        <f>[2]Plan1!$C412</f>
        <v>Tiradentes</v>
      </c>
      <c r="AA342" s="94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5">
        <f t="shared" si="158"/>
        <v>44525</v>
      </c>
      <c r="B343" s="15">
        <f t="shared" ca="1" si="167"/>
        <v>1091.07839399</v>
      </c>
      <c r="C343" s="14">
        <f t="shared" si="159"/>
        <v>1000</v>
      </c>
      <c r="D343" s="13">
        <f ca="1">IF(A343&lt;$B$1,VLOOKUP(A343,[1]DI!$A$4:$B$15000,2,FALSE),0)</f>
        <v>7.6499999999999999E-2</v>
      </c>
      <c r="E343" s="14">
        <f t="shared" ca="1" si="168"/>
        <v>1.0002925600000001</v>
      </c>
      <c r="F343" s="14">
        <f ca="1">(TRUNC(PRODUCT($E$12:$E342),16))</f>
        <v>1.03528659545849</v>
      </c>
      <c r="G343" s="14">
        <f t="shared" si="169"/>
        <v>1</v>
      </c>
      <c r="H343" s="14">
        <f t="shared" ca="1" si="170"/>
        <v>1.0352866000000001</v>
      </c>
      <c r="I343" s="13">
        <f t="shared" si="160"/>
        <v>0.06</v>
      </c>
      <c r="J343" s="29">
        <f t="shared" si="161"/>
        <v>44194</v>
      </c>
      <c r="K343" s="2">
        <f t="shared" si="162"/>
        <v>227</v>
      </c>
      <c r="L343" s="17">
        <f t="shared" si="163"/>
        <v>227</v>
      </c>
      <c r="M343" s="12">
        <f t="shared" si="154"/>
        <v>1.0538901919999999</v>
      </c>
      <c r="N343" s="12">
        <f t="shared" ca="1" si="155"/>
        <v>1.091078394</v>
      </c>
      <c r="O343" s="17">
        <f t="shared" si="164"/>
        <v>0</v>
      </c>
      <c r="P343" s="14">
        <f t="shared" ca="1" si="152"/>
        <v>91.078393989999995</v>
      </c>
      <c r="Q343" s="14">
        <f t="shared" si="153"/>
        <v>0</v>
      </c>
      <c r="R343" s="14">
        <f t="shared" si="171"/>
        <v>0</v>
      </c>
      <c r="S343" s="20">
        <f t="shared" si="156"/>
        <v>0</v>
      </c>
      <c r="T343" s="14">
        <f t="shared" si="157"/>
        <v>0</v>
      </c>
      <c r="U343" s="4" t="str">
        <f t="shared" si="165"/>
        <v>J=</v>
      </c>
      <c r="V343" s="29">
        <f t="shared" si="166"/>
        <v>44803</v>
      </c>
      <c r="W343" s="3"/>
      <c r="X343" s="3"/>
      <c r="Y343" s="103">
        <f>[2]Plan1!$A413</f>
        <v>49065</v>
      </c>
      <c r="Z343" s="103" t="str">
        <f>[2]Plan1!$C413</f>
        <v>Dia do Trabalho</v>
      </c>
      <c r="AA343" s="94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5">
        <f t="shared" si="158"/>
        <v>44526</v>
      </c>
      <c r="B344" s="15">
        <f t="shared" ca="1" si="167"/>
        <v>1091.649985</v>
      </c>
      <c r="C344" s="14">
        <f t="shared" si="159"/>
        <v>1000</v>
      </c>
      <c r="D344" s="13">
        <f ca="1">IF(A344&lt;$B$1,VLOOKUP(A344,[1]DI!$A$4:$B$15000,2,FALSE),0)</f>
        <v>7.6499999999999999E-2</v>
      </c>
      <c r="E344" s="14">
        <f t="shared" ca="1" si="168"/>
        <v>1.0002925600000001</v>
      </c>
      <c r="F344" s="14">
        <f ca="1">(TRUNC(PRODUCT($E$12:$E343),16))</f>
        <v>1.0355894789048501</v>
      </c>
      <c r="G344" s="14">
        <f t="shared" si="169"/>
        <v>1</v>
      </c>
      <c r="H344" s="14">
        <f t="shared" ca="1" si="170"/>
        <v>1.0355894800000001</v>
      </c>
      <c r="I344" s="13">
        <f t="shared" si="160"/>
        <v>0.06</v>
      </c>
      <c r="J344" s="29">
        <f t="shared" si="161"/>
        <v>44194</v>
      </c>
      <c r="K344" s="2">
        <f t="shared" si="162"/>
        <v>228</v>
      </c>
      <c r="L344" s="17">
        <f t="shared" si="163"/>
        <v>228</v>
      </c>
      <c r="M344" s="12">
        <f t="shared" si="154"/>
        <v>1.054133907</v>
      </c>
      <c r="N344" s="12">
        <f t="shared" ca="1" si="155"/>
        <v>1.0916499850000001</v>
      </c>
      <c r="O344" s="17">
        <f t="shared" si="164"/>
        <v>0</v>
      </c>
      <c r="P344" s="14">
        <f t="shared" ca="1" si="152"/>
        <v>91.649985000000001</v>
      </c>
      <c r="Q344" s="14">
        <f t="shared" si="153"/>
        <v>0</v>
      </c>
      <c r="R344" s="14">
        <f t="shared" si="171"/>
        <v>0</v>
      </c>
      <c r="S344" s="20">
        <f t="shared" si="156"/>
        <v>0</v>
      </c>
      <c r="T344" s="14">
        <f t="shared" si="157"/>
        <v>0</v>
      </c>
      <c r="U344" s="4" t="str">
        <f t="shared" si="165"/>
        <v>J=</v>
      </c>
      <c r="V344" s="29">
        <f t="shared" si="166"/>
        <v>44803</v>
      </c>
      <c r="W344" s="3"/>
      <c r="X344" s="3"/>
      <c r="Y344" s="103">
        <f>[2]Plan1!$A414</f>
        <v>49103</v>
      </c>
      <c r="Z344" s="103" t="str">
        <f>[2]Plan1!$C414</f>
        <v>Corpus Christi</v>
      </c>
      <c r="AA344" s="94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5">
        <f t="shared" si="158"/>
        <v>44527</v>
      </c>
      <c r="B345" s="15">
        <f t="shared" ca="1" si="167"/>
        <v>1092.2218760000001</v>
      </c>
      <c r="C345" s="14">
        <f t="shared" si="159"/>
        <v>1000</v>
      </c>
      <c r="D345" s="13">
        <f ca="1">IF(A345&lt;$B$1,VLOOKUP(A345,[1]DI!$A$4:$B$15000,2,FALSE),0)</f>
        <v>0</v>
      </c>
      <c r="E345" s="14">
        <f t="shared" ca="1" si="168"/>
        <v>1</v>
      </c>
      <c r="F345" s="14">
        <f ca="1">(TRUNC(PRODUCT($E$12:$E344),16))</f>
        <v>1.0358924509628</v>
      </c>
      <c r="G345" s="14">
        <f t="shared" si="169"/>
        <v>1</v>
      </c>
      <c r="H345" s="14">
        <f t="shared" ca="1" si="170"/>
        <v>1.03589245</v>
      </c>
      <c r="I345" s="13">
        <f t="shared" si="160"/>
        <v>0.06</v>
      </c>
      <c r="J345" s="29">
        <f t="shared" si="161"/>
        <v>44194</v>
      </c>
      <c r="K345" s="2">
        <f t="shared" si="162"/>
        <v>228</v>
      </c>
      <c r="L345" s="17">
        <f t="shared" si="163"/>
        <v>229</v>
      </c>
      <c r="M345" s="12">
        <f t="shared" si="154"/>
        <v>1.054377678</v>
      </c>
      <c r="N345" s="12">
        <f t="shared" ca="1" si="155"/>
        <v>1.092221876</v>
      </c>
      <c r="O345" s="17">
        <f t="shared" si="164"/>
        <v>0</v>
      </c>
      <c r="P345" s="14">
        <f t="shared" ca="1" si="152"/>
        <v>92.221875999999995</v>
      </c>
      <c r="Q345" s="14">
        <f t="shared" si="153"/>
        <v>0</v>
      </c>
      <c r="R345" s="14">
        <f t="shared" si="171"/>
        <v>0</v>
      </c>
      <c r="S345" s="20">
        <f t="shared" si="156"/>
        <v>0</v>
      </c>
      <c r="T345" s="14">
        <f t="shared" si="157"/>
        <v>0</v>
      </c>
      <c r="U345" s="4" t="str">
        <f t="shared" si="165"/>
        <v>J=</v>
      </c>
      <c r="V345" s="29">
        <f t="shared" si="166"/>
        <v>44803</v>
      </c>
      <c r="W345" s="3"/>
      <c r="X345" s="3"/>
      <c r="Y345" s="103">
        <f>[2]Plan1!$A415</f>
        <v>49194</v>
      </c>
      <c r="Z345" s="103" t="str">
        <f>[2]Plan1!$C415</f>
        <v>Independência do Brasil</v>
      </c>
      <c r="AA345" s="94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5">
        <f t="shared" si="158"/>
        <v>44528</v>
      </c>
      <c r="B346" s="15">
        <f t="shared" ca="1" si="167"/>
        <v>1092.2218760000001</v>
      </c>
      <c r="C346" s="14">
        <f t="shared" si="159"/>
        <v>1000</v>
      </c>
      <c r="D346" s="13">
        <f ca="1">IF(A346&lt;$B$1,VLOOKUP(A346,[1]DI!$A$4:$B$15000,2,FALSE),0)</f>
        <v>0</v>
      </c>
      <c r="E346" s="14">
        <f t="shared" ca="1" si="168"/>
        <v>1</v>
      </c>
      <c r="F346" s="14">
        <f ca="1">(TRUNC(PRODUCT($E$12:$E345),16))</f>
        <v>1.0358924509628</v>
      </c>
      <c r="G346" s="14">
        <f t="shared" si="169"/>
        <v>1</v>
      </c>
      <c r="H346" s="14">
        <f t="shared" ca="1" si="170"/>
        <v>1.03589245</v>
      </c>
      <c r="I346" s="13">
        <f t="shared" si="160"/>
        <v>0.06</v>
      </c>
      <c r="J346" s="29">
        <f t="shared" si="161"/>
        <v>44194</v>
      </c>
      <c r="K346" s="2">
        <f t="shared" si="162"/>
        <v>228</v>
      </c>
      <c r="L346" s="17">
        <f t="shared" si="163"/>
        <v>229</v>
      </c>
      <c r="M346" s="12">
        <f t="shared" si="154"/>
        <v>1.054377678</v>
      </c>
      <c r="N346" s="12">
        <f t="shared" ca="1" si="155"/>
        <v>1.092221876</v>
      </c>
      <c r="O346" s="17">
        <f t="shared" si="164"/>
        <v>0</v>
      </c>
      <c r="P346" s="14">
        <f t="shared" ca="1" si="152"/>
        <v>92.221875999999995</v>
      </c>
      <c r="Q346" s="14">
        <f t="shared" si="153"/>
        <v>0</v>
      </c>
      <c r="R346" s="14">
        <f t="shared" si="171"/>
        <v>0</v>
      </c>
      <c r="S346" s="20">
        <f t="shared" si="156"/>
        <v>0</v>
      </c>
      <c r="T346" s="14">
        <f t="shared" si="157"/>
        <v>0</v>
      </c>
      <c r="U346" s="4" t="str">
        <f t="shared" si="165"/>
        <v>J=</v>
      </c>
      <c r="V346" s="29">
        <f t="shared" si="166"/>
        <v>44803</v>
      </c>
      <c r="W346" s="3"/>
      <c r="X346" s="3"/>
      <c r="Y346" s="103">
        <f>[2]Plan1!$A416</f>
        <v>49229</v>
      </c>
      <c r="Z346" s="103" t="str">
        <f>[2]Plan1!$C416</f>
        <v>Nossa Sr.a Aparecida - Padroeira do Brasil</v>
      </c>
      <c r="AA346" s="94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5">
        <f t="shared" si="158"/>
        <v>44529</v>
      </c>
      <c r="B347" s="15">
        <f t="shared" ca="1" si="167"/>
        <v>1092.2218760000001</v>
      </c>
      <c r="C347" s="14">
        <f t="shared" si="159"/>
        <v>1000</v>
      </c>
      <c r="D347" s="13">
        <f ca="1">IF(A347&lt;$B$1,VLOOKUP(A347,[1]DI!$A$4:$B$15000,2,FALSE),0)</f>
        <v>7.6499999999999999E-2</v>
      </c>
      <c r="E347" s="14">
        <f t="shared" ca="1" si="168"/>
        <v>1.0002925600000001</v>
      </c>
      <c r="F347" s="14">
        <f ca="1">(TRUNC(PRODUCT($E$12:$E346),16))</f>
        <v>1.0358924509628</v>
      </c>
      <c r="G347" s="14">
        <f t="shared" si="169"/>
        <v>1</v>
      </c>
      <c r="H347" s="14">
        <f t="shared" ca="1" si="170"/>
        <v>1.03589245</v>
      </c>
      <c r="I347" s="13">
        <f t="shared" si="160"/>
        <v>0.06</v>
      </c>
      <c r="J347" s="29">
        <f t="shared" si="161"/>
        <v>44194</v>
      </c>
      <c r="K347" s="2">
        <f t="shared" si="162"/>
        <v>229</v>
      </c>
      <c r="L347" s="17">
        <f t="shared" si="163"/>
        <v>229</v>
      </c>
      <c r="M347" s="12">
        <f t="shared" si="154"/>
        <v>1.054377678</v>
      </c>
      <c r="N347" s="12">
        <f t="shared" ca="1" si="155"/>
        <v>1.092221876</v>
      </c>
      <c r="O347" s="17">
        <f t="shared" si="164"/>
        <v>0</v>
      </c>
      <c r="P347" s="14">
        <f t="shared" ca="1" si="152"/>
        <v>92.221875999999995</v>
      </c>
      <c r="Q347" s="14">
        <f t="shared" si="153"/>
        <v>0</v>
      </c>
      <c r="R347" s="14">
        <f t="shared" si="171"/>
        <v>0</v>
      </c>
      <c r="S347" s="20">
        <f t="shared" si="156"/>
        <v>0</v>
      </c>
      <c r="T347" s="14">
        <f t="shared" si="157"/>
        <v>0</v>
      </c>
      <c r="U347" s="4" t="str">
        <f t="shared" si="165"/>
        <v>J=</v>
      </c>
      <c r="V347" s="29">
        <f t="shared" si="166"/>
        <v>44803</v>
      </c>
      <c r="W347" s="3"/>
      <c r="X347" s="3"/>
      <c r="Y347" s="103">
        <f>[2]Plan1!$A417</f>
        <v>49250</v>
      </c>
      <c r="Z347" s="103" t="str">
        <f>[2]Plan1!$C417</f>
        <v>Finados</v>
      </c>
      <c r="AA347" s="94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5">
        <f t="shared" si="158"/>
        <v>44530</v>
      </c>
      <c r="B348" s="15">
        <f t="shared" ca="1" si="167"/>
        <v>1092.79406799</v>
      </c>
      <c r="C348" s="14">
        <f t="shared" si="159"/>
        <v>1000</v>
      </c>
      <c r="D348" s="13">
        <f ca="1">IF(A348&lt;$B$1,VLOOKUP(A348,[1]DI!$A$4:$B$15000,2,FALSE),0)</f>
        <v>7.6499999999999999E-2</v>
      </c>
      <c r="E348" s="14">
        <f t="shared" ca="1" si="168"/>
        <v>1.0002925600000001</v>
      </c>
      <c r="F348" s="14">
        <f ca="1">(TRUNC(PRODUCT($E$12:$E347),16))</f>
        <v>1.03619551165826</v>
      </c>
      <c r="G348" s="14">
        <f t="shared" si="169"/>
        <v>1</v>
      </c>
      <c r="H348" s="14">
        <f t="shared" ca="1" si="170"/>
        <v>1.03619551</v>
      </c>
      <c r="I348" s="13">
        <f t="shared" si="160"/>
        <v>0.06</v>
      </c>
      <c r="J348" s="29">
        <f t="shared" si="161"/>
        <v>44194</v>
      </c>
      <c r="K348" s="2">
        <f t="shared" si="162"/>
        <v>230</v>
      </c>
      <c r="L348" s="17">
        <f t="shared" si="163"/>
        <v>230</v>
      </c>
      <c r="M348" s="12">
        <f t="shared" si="154"/>
        <v>1.0546215050000001</v>
      </c>
      <c r="N348" s="12">
        <f t="shared" ca="1" si="155"/>
        <v>1.0927940679999999</v>
      </c>
      <c r="O348" s="17">
        <f t="shared" si="164"/>
        <v>0</v>
      </c>
      <c r="P348" s="14">
        <f t="shared" ca="1" si="152"/>
        <v>92.794067990000002</v>
      </c>
      <c r="Q348" s="14">
        <f t="shared" si="153"/>
        <v>0</v>
      </c>
      <c r="R348" s="14">
        <f t="shared" si="171"/>
        <v>0</v>
      </c>
      <c r="S348" s="20">
        <f t="shared" si="156"/>
        <v>0</v>
      </c>
      <c r="T348" s="14">
        <f t="shared" si="157"/>
        <v>0</v>
      </c>
      <c r="U348" s="4" t="str">
        <f t="shared" si="165"/>
        <v>J=</v>
      </c>
      <c r="V348" s="29">
        <f t="shared" si="166"/>
        <v>44803</v>
      </c>
      <c r="W348" s="3"/>
      <c r="X348" s="3"/>
      <c r="Y348" s="103">
        <f>[2]Plan1!$A418</f>
        <v>49263</v>
      </c>
      <c r="Z348" s="103" t="str">
        <f>[2]Plan1!$C418</f>
        <v>Proclamação da República</v>
      </c>
      <c r="AA348" s="94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5">
        <f t="shared" si="158"/>
        <v>44531</v>
      </c>
      <c r="B349" s="15">
        <f t="shared" ca="1" si="167"/>
        <v>1093.36656199</v>
      </c>
      <c r="C349" s="14">
        <f t="shared" si="159"/>
        <v>1000</v>
      </c>
      <c r="D349" s="13">
        <f ca="1">IF(A349&lt;$B$1,VLOOKUP(A349,[1]DI!$A$4:$B$15000,2,FALSE),0)</f>
        <v>7.6499999999999999E-2</v>
      </c>
      <c r="E349" s="14">
        <f t="shared" ca="1" si="168"/>
        <v>1.0002925600000001</v>
      </c>
      <c r="F349" s="14">
        <f ca="1">(TRUNC(PRODUCT($E$12:$E348),16))</f>
        <v>1.03649866101715</v>
      </c>
      <c r="G349" s="14">
        <f t="shared" si="169"/>
        <v>1</v>
      </c>
      <c r="H349" s="14">
        <f t="shared" ca="1" si="170"/>
        <v>1.0364986599999999</v>
      </c>
      <c r="I349" s="13">
        <f t="shared" si="160"/>
        <v>0.06</v>
      </c>
      <c r="J349" s="29">
        <f t="shared" si="161"/>
        <v>44194</v>
      </c>
      <c r="K349" s="2">
        <f t="shared" si="162"/>
        <v>231</v>
      </c>
      <c r="L349" s="17">
        <f t="shared" si="163"/>
        <v>231</v>
      </c>
      <c r="M349" s="12">
        <f t="shared" si="154"/>
        <v>1.0548653889999999</v>
      </c>
      <c r="N349" s="12">
        <f t="shared" ca="1" si="155"/>
        <v>1.0933665619999999</v>
      </c>
      <c r="O349" s="17">
        <f t="shared" si="164"/>
        <v>0</v>
      </c>
      <c r="P349" s="14">
        <f t="shared" ca="1" si="152"/>
        <v>93.366561989999994</v>
      </c>
      <c r="Q349" s="14">
        <f t="shared" si="153"/>
        <v>0</v>
      </c>
      <c r="R349" s="14">
        <f t="shared" si="171"/>
        <v>0</v>
      </c>
      <c r="S349" s="20">
        <f t="shared" si="156"/>
        <v>0</v>
      </c>
      <c r="T349" s="14">
        <f t="shared" si="157"/>
        <v>0</v>
      </c>
      <c r="U349" s="4" t="str">
        <f t="shared" si="165"/>
        <v>J=</v>
      </c>
      <c r="V349" s="29">
        <f t="shared" si="166"/>
        <v>44803</v>
      </c>
      <c r="W349" s="3"/>
      <c r="X349" s="3"/>
      <c r="Y349" s="103">
        <f>[2]Plan1!$A419</f>
        <v>49268</v>
      </c>
      <c r="Z349" s="103" t="str">
        <f>[2]Plan1!$C419</f>
        <v>Dia Nacional de Zumbi e da Consciência Negra</v>
      </c>
      <c r="AA349" s="94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5">
        <f t="shared" si="158"/>
        <v>44532</v>
      </c>
      <c r="B350" s="15">
        <f t="shared" ca="1" si="167"/>
        <v>1093.9393580000001</v>
      </c>
      <c r="C350" s="14">
        <f t="shared" si="159"/>
        <v>1000</v>
      </c>
      <c r="D350" s="13">
        <f ca="1">IF(A350&lt;$B$1,VLOOKUP(A350,[1]DI!$A$4:$B$15000,2,FALSE),0)</f>
        <v>7.6499999999999999E-2</v>
      </c>
      <c r="E350" s="14">
        <f t="shared" ca="1" si="168"/>
        <v>1.0002925600000001</v>
      </c>
      <c r="F350" s="14">
        <f ca="1">(TRUNC(PRODUCT($E$12:$E349),16))</f>
        <v>1.03680189906542</v>
      </c>
      <c r="G350" s="14">
        <f t="shared" si="169"/>
        <v>1</v>
      </c>
      <c r="H350" s="14">
        <f t="shared" ca="1" si="170"/>
        <v>1.0368018999999999</v>
      </c>
      <c r="I350" s="13">
        <f t="shared" si="160"/>
        <v>0.06</v>
      </c>
      <c r="J350" s="29">
        <f t="shared" si="161"/>
        <v>44194</v>
      </c>
      <c r="K350" s="2">
        <f t="shared" si="162"/>
        <v>232</v>
      </c>
      <c r="L350" s="17">
        <f t="shared" si="163"/>
        <v>232</v>
      </c>
      <c r="M350" s="12">
        <f t="shared" si="154"/>
        <v>1.0551093300000001</v>
      </c>
      <c r="N350" s="12">
        <f t="shared" ca="1" si="155"/>
        <v>1.0939393580000001</v>
      </c>
      <c r="O350" s="17">
        <f t="shared" si="164"/>
        <v>0</v>
      </c>
      <c r="P350" s="14">
        <f t="shared" ca="1" si="152"/>
        <v>93.939357999999999</v>
      </c>
      <c r="Q350" s="14">
        <f t="shared" si="153"/>
        <v>0</v>
      </c>
      <c r="R350" s="14">
        <f t="shared" si="171"/>
        <v>0</v>
      </c>
      <c r="S350" s="20">
        <f t="shared" si="156"/>
        <v>0</v>
      </c>
      <c r="T350" s="14">
        <f t="shared" si="157"/>
        <v>0</v>
      </c>
      <c r="U350" s="4" t="str">
        <f t="shared" si="165"/>
        <v>J=</v>
      </c>
      <c r="V350" s="29">
        <f t="shared" si="166"/>
        <v>44803</v>
      </c>
      <c r="W350" s="3"/>
      <c r="X350" s="3"/>
      <c r="Y350" s="103">
        <f>[2]Plan1!$A420</f>
        <v>49303</v>
      </c>
      <c r="Z350" s="103" t="str">
        <f>[2]Plan1!$C420</f>
        <v>Natal</v>
      </c>
      <c r="AA350" s="94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5">
        <f t="shared" si="158"/>
        <v>44533</v>
      </c>
      <c r="B351" s="15">
        <f t="shared" ca="1" si="167"/>
        <v>1094.5124539999999</v>
      </c>
      <c r="C351" s="14">
        <f t="shared" si="159"/>
        <v>1000</v>
      </c>
      <c r="D351" s="13">
        <f ca="1">IF(A351&lt;$B$1,VLOOKUP(A351,[1]DI!$A$4:$B$15000,2,FALSE),0)</f>
        <v>7.6499999999999999E-2</v>
      </c>
      <c r="E351" s="14">
        <f t="shared" ca="1" si="168"/>
        <v>1.0002925600000001</v>
      </c>
      <c r="F351" s="14">
        <f ca="1">(TRUNC(PRODUCT($E$12:$E350),16))</f>
        <v>1.0371052258290101</v>
      </c>
      <c r="G351" s="14">
        <f t="shared" si="169"/>
        <v>1</v>
      </c>
      <c r="H351" s="14">
        <f t="shared" ca="1" si="170"/>
        <v>1.0371052300000001</v>
      </c>
      <c r="I351" s="13">
        <f t="shared" si="160"/>
        <v>0.06</v>
      </c>
      <c r="J351" s="29">
        <f t="shared" si="161"/>
        <v>44194</v>
      </c>
      <c r="K351" s="2">
        <f t="shared" si="162"/>
        <v>233</v>
      </c>
      <c r="L351" s="17">
        <f t="shared" si="163"/>
        <v>233</v>
      </c>
      <c r="M351" s="12">
        <f t="shared" si="154"/>
        <v>1.0553533260000001</v>
      </c>
      <c r="N351" s="12">
        <f t="shared" ca="1" si="155"/>
        <v>1.094512454</v>
      </c>
      <c r="O351" s="17">
        <f t="shared" si="164"/>
        <v>0</v>
      </c>
      <c r="P351" s="14">
        <f t="shared" ca="1" si="152"/>
        <v>94.512454000000005</v>
      </c>
      <c r="Q351" s="14">
        <f t="shared" si="153"/>
        <v>0</v>
      </c>
      <c r="R351" s="14">
        <f t="shared" si="171"/>
        <v>0</v>
      </c>
      <c r="S351" s="20">
        <f t="shared" si="156"/>
        <v>0</v>
      </c>
      <c r="T351" s="14">
        <f t="shared" si="157"/>
        <v>0</v>
      </c>
      <c r="U351" s="4" t="str">
        <f t="shared" si="165"/>
        <v>J=</v>
      </c>
      <c r="V351" s="29">
        <f t="shared" si="166"/>
        <v>44803</v>
      </c>
      <c r="W351" s="3"/>
      <c r="X351" s="3"/>
      <c r="Y351" s="103">
        <f>[2]Plan1!$A421</f>
        <v>49310</v>
      </c>
      <c r="Z351" s="103" t="str">
        <f>[2]Plan1!$C421</f>
        <v>Confraternização Universal</v>
      </c>
      <c r="AA351" s="94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5">
        <f t="shared" si="158"/>
        <v>44534</v>
      </c>
      <c r="B352" s="15">
        <f t="shared" ca="1" si="167"/>
        <v>1095.085842</v>
      </c>
      <c r="C352" s="14">
        <f t="shared" si="159"/>
        <v>1000</v>
      </c>
      <c r="D352" s="13">
        <f ca="1">IF(A352&lt;$B$1,VLOOKUP(A352,[1]DI!$A$4:$B$15000,2,FALSE),0)</f>
        <v>0</v>
      </c>
      <c r="E352" s="14">
        <f t="shared" ca="1" si="168"/>
        <v>1</v>
      </c>
      <c r="F352" s="14">
        <f ca="1">(TRUNC(PRODUCT($E$12:$E351),16))</f>
        <v>1.0374086413338699</v>
      </c>
      <c r="G352" s="14">
        <f t="shared" si="169"/>
        <v>1</v>
      </c>
      <c r="H352" s="14">
        <f t="shared" ca="1" si="170"/>
        <v>1.03740864</v>
      </c>
      <c r="I352" s="13">
        <f t="shared" si="160"/>
        <v>0.06</v>
      </c>
      <c r="J352" s="29">
        <f t="shared" si="161"/>
        <v>44194</v>
      </c>
      <c r="K352" s="2">
        <f t="shared" si="162"/>
        <v>233</v>
      </c>
      <c r="L352" s="17">
        <f t="shared" si="163"/>
        <v>234</v>
      </c>
      <c r="M352" s="12">
        <f t="shared" si="154"/>
        <v>1.05559738</v>
      </c>
      <c r="N352" s="12">
        <f t="shared" ca="1" si="155"/>
        <v>1.095085842</v>
      </c>
      <c r="O352" s="17">
        <f t="shared" si="164"/>
        <v>0</v>
      </c>
      <c r="P352" s="14">
        <f t="shared" ca="1" si="152"/>
        <v>95.085842</v>
      </c>
      <c r="Q352" s="14">
        <f t="shared" si="153"/>
        <v>0</v>
      </c>
      <c r="R352" s="14">
        <f t="shared" si="171"/>
        <v>0</v>
      </c>
      <c r="S352" s="20">
        <f t="shared" si="156"/>
        <v>0</v>
      </c>
      <c r="T352" s="14">
        <f t="shared" si="157"/>
        <v>0</v>
      </c>
      <c r="U352" s="4" t="str">
        <f t="shared" si="165"/>
        <v>J=</v>
      </c>
      <c r="V352" s="29">
        <f t="shared" si="166"/>
        <v>44803</v>
      </c>
      <c r="W352" s="3"/>
      <c r="X352" s="3"/>
      <c r="Y352" s="103">
        <f>[2]Plan1!$A422</f>
        <v>49345</v>
      </c>
      <c r="Z352" s="103" t="str">
        <f>[2]Plan1!$C422</f>
        <v>Carnaval</v>
      </c>
      <c r="AA352" s="94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5">
        <f t="shared" si="158"/>
        <v>44535</v>
      </c>
      <c r="B353" s="15">
        <f t="shared" ca="1" si="167"/>
        <v>1095.085842</v>
      </c>
      <c r="C353" s="14">
        <f t="shared" si="159"/>
        <v>1000</v>
      </c>
      <c r="D353" s="13">
        <f ca="1">IF(A353&lt;$B$1,VLOOKUP(A353,[1]DI!$A$4:$B$15000,2,FALSE),0)</f>
        <v>0</v>
      </c>
      <c r="E353" s="14">
        <f t="shared" ca="1" si="168"/>
        <v>1</v>
      </c>
      <c r="F353" s="14">
        <f ca="1">(TRUNC(PRODUCT($E$12:$E352),16))</f>
        <v>1.0374086413338699</v>
      </c>
      <c r="G353" s="14">
        <f t="shared" si="169"/>
        <v>1</v>
      </c>
      <c r="H353" s="14">
        <f t="shared" ca="1" si="170"/>
        <v>1.03740864</v>
      </c>
      <c r="I353" s="13">
        <f t="shared" si="160"/>
        <v>0.06</v>
      </c>
      <c r="J353" s="29">
        <f t="shared" si="161"/>
        <v>44194</v>
      </c>
      <c r="K353" s="2">
        <f t="shared" si="162"/>
        <v>233</v>
      </c>
      <c r="L353" s="17">
        <f t="shared" si="163"/>
        <v>234</v>
      </c>
      <c r="M353" s="12">
        <f t="shared" si="154"/>
        <v>1.05559738</v>
      </c>
      <c r="N353" s="12">
        <f t="shared" ca="1" si="155"/>
        <v>1.095085842</v>
      </c>
      <c r="O353" s="17">
        <f t="shared" si="164"/>
        <v>0</v>
      </c>
      <c r="P353" s="14">
        <f t="shared" ca="1" si="152"/>
        <v>95.085842</v>
      </c>
      <c r="Q353" s="14">
        <f t="shared" si="153"/>
        <v>0</v>
      </c>
      <c r="R353" s="14">
        <f t="shared" si="171"/>
        <v>0</v>
      </c>
      <c r="S353" s="20">
        <f t="shared" si="156"/>
        <v>0</v>
      </c>
      <c r="T353" s="14">
        <f t="shared" si="157"/>
        <v>0</v>
      </c>
      <c r="U353" s="4" t="str">
        <f t="shared" si="165"/>
        <v>J=</v>
      </c>
      <c r="V353" s="29">
        <f t="shared" si="166"/>
        <v>44803</v>
      </c>
      <c r="W353" s="3"/>
      <c r="X353" s="3"/>
      <c r="Y353" s="103">
        <f>[2]Plan1!$A423</f>
        <v>49346</v>
      </c>
      <c r="Z353" s="103" t="str">
        <f>[2]Plan1!$C423</f>
        <v>Carnaval</v>
      </c>
      <c r="AA353" s="94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5">
        <f t="shared" si="158"/>
        <v>44536</v>
      </c>
      <c r="B354" s="15">
        <f t="shared" ca="1" si="167"/>
        <v>1095.085842</v>
      </c>
      <c r="C354" s="14">
        <f t="shared" si="159"/>
        <v>1000</v>
      </c>
      <c r="D354" s="13">
        <f ca="1">IF(A354&lt;$B$1,VLOOKUP(A354,[1]DI!$A$4:$B$15000,2,FALSE),0)</f>
        <v>7.6499999999999999E-2</v>
      </c>
      <c r="E354" s="14">
        <f t="shared" ca="1" si="168"/>
        <v>1.0002925600000001</v>
      </c>
      <c r="F354" s="14">
        <f ca="1">(TRUNC(PRODUCT($E$12:$E353),16))</f>
        <v>1.0374086413338699</v>
      </c>
      <c r="G354" s="14">
        <f t="shared" si="169"/>
        <v>1</v>
      </c>
      <c r="H354" s="14">
        <f t="shared" ca="1" si="170"/>
        <v>1.03740864</v>
      </c>
      <c r="I354" s="13">
        <f t="shared" si="160"/>
        <v>0.06</v>
      </c>
      <c r="J354" s="29">
        <f t="shared" si="161"/>
        <v>44194</v>
      </c>
      <c r="K354" s="2">
        <f t="shared" si="162"/>
        <v>234</v>
      </c>
      <c r="L354" s="17">
        <f t="shared" si="163"/>
        <v>234</v>
      </c>
      <c r="M354" s="12">
        <f t="shared" si="154"/>
        <v>1.05559738</v>
      </c>
      <c r="N354" s="12">
        <f t="shared" ca="1" si="155"/>
        <v>1.095085842</v>
      </c>
      <c r="O354" s="17">
        <f t="shared" si="164"/>
        <v>0</v>
      </c>
      <c r="P354" s="14">
        <f t="shared" ca="1" si="152"/>
        <v>95.085842</v>
      </c>
      <c r="Q354" s="14">
        <f t="shared" si="153"/>
        <v>0</v>
      </c>
      <c r="R354" s="14">
        <f t="shared" si="171"/>
        <v>0</v>
      </c>
      <c r="S354" s="20">
        <f t="shared" si="156"/>
        <v>0</v>
      </c>
      <c r="T354" s="14">
        <f t="shared" si="157"/>
        <v>0</v>
      </c>
      <c r="U354" s="4" t="str">
        <f t="shared" si="165"/>
        <v>J=</v>
      </c>
      <c r="V354" s="29">
        <f t="shared" si="166"/>
        <v>44803</v>
      </c>
      <c r="W354" s="3"/>
      <c r="X354" s="3"/>
      <c r="Y354" s="103">
        <f>[2]Plan1!$A424</f>
        <v>49391</v>
      </c>
      <c r="Z354" s="103" t="str">
        <f>[2]Plan1!$C424</f>
        <v>Paixão de Cristo</v>
      </c>
      <c r="AA354" s="94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5">
        <f t="shared" si="158"/>
        <v>44537</v>
      </c>
      <c r="B355" s="15">
        <f t="shared" ca="1" si="167"/>
        <v>1095.65954199</v>
      </c>
      <c r="C355" s="14">
        <f t="shared" si="159"/>
        <v>1000</v>
      </c>
      <c r="D355" s="13">
        <f ca="1">IF(A355&lt;$B$1,VLOOKUP(A355,[1]DI!$A$4:$B$15000,2,FALSE),0)</f>
        <v>7.6499999999999999E-2</v>
      </c>
      <c r="E355" s="14">
        <f t="shared" ca="1" si="168"/>
        <v>1.0002925600000001</v>
      </c>
      <c r="F355" s="14">
        <f ca="1">(TRUNC(PRODUCT($E$12:$E354),16))</f>
        <v>1.0377121456059799</v>
      </c>
      <c r="G355" s="14">
        <f t="shared" si="169"/>
        <v>1</v>
      </c>
      <c r="H355" s="14">
        <f t="shared" ca="1" si="170"/>
        <v>1.0377121499999999</v>
      </c>
      <c r="I355" s="13">
        <f t="shared" si="160"/>
        <v>0.06</v>
      </c>
      <c r="J355" s="29">
        <f t="shared" si="161"/>
        <v>44194</v>
      </c>
      <c r="K355" s="2">
        <f t="shared" si="162"/>
        <v>235</v>
      </c>
      <c r="L355" s="17">
        <f t="shared" si="163"/>
        <v>235</v>
      </c>
      <c r="M355" s="12">
        <f t="shared" si="154"/>
        <v>1.0558414890000001</v>
      </c>
      <c r="N355" s="12">
        <f t="shared" ca="1" si="155"/>
        <v>1.0956595419999999</v>
      </c>
      <c r="O355" s="17">
        <f t="shared" si="164"/>
        <v>0</v>
      </c>
      <c r="P355" s="14">
        <f t="shared" ca="1" si="152"/>
        <v>95.659541989999994</v>
      </c>
      <c r="Q355" s="14">
        <f t="shared" si="153"/>
        <v>0</v>
      </c>
      <c r="R355" s="14">
        <f t="shared" si="171"/>
        <v>0</v>
      </c>
      <c r="S355" s="20">
        <f t="shared" si="156"/>
        <v>0</v>
      </c>
      <c r="T355" s="14">
        <f t="shared" si="157"/>
        <v>0</v>
      </c>
      <c r="U355" s="4" t="str">
        <f t="shared" si="165"/>
        <v>J=</v>
      </c>
      <c r="V355" s="29">
        <f t="shared" si="166"/>
        <v>44803</v>
      </c>
      <c r="W355" s="3"/>
      <c r="X355" s="3"/>
      <c r="Y355" s="103">
        <f>[2]Plan1!$A425</f>
        <v>49420</v>
      </c>
      <c r="Z355" s="103" t="str">
        <f>[2]Plan1!$C425</f>
        <v>Tiradentes</v>
      </c>
      <c r="AA355" s="94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5">
        <f t="shared" si="158"/>
        <v>44538</v>
      </c>
      <c r="B356" s="15">
        <f t="shared" ca="1" si="167"/>
        <v>1096.23353299</v>
      </c>
      <c r="C356" s="14">
        <f t="shared" si="159"/>
        <v>1000</v>
      </c>
      <c r="D356" s="13">
        <f ca="1">IF(A356&lt;$B$1,VLOOKUP(A356,[1]DI!$A$4:$B$15000,2,FALSE),0)</f>
        <v>7.6499999999999999E-2</v>
      </c>
      <c r="E356" s="14">
        <f t="shared" ca="1" si="168"/>
        <v>1.0002925600000001</v>
      </c>
      <c r="F356" s="14">
        <f ca="1">(TRUNC(PRODUCT($E$12:$E355),16))</f>
        <v>1.0380157386713</v>
      </c>
      <c r="G356" s="14">
        <f t="shared" si="169"/>
        <v>1</v>
      </c>
      <c r="H356" s="14">
        <f t="shared" ca="1" si="170"/>
        <v>1.0380157400000001</v>
      </c>
      <c r="I356" s="13">
        <f t="shared" si="160"/>
        <v>0.06</v>
      </c>
      <c r="J356" s="29">
        <f t="shared" si="161"/>
        <v>44194</v>
      </c>
      <c r="K356" s="2">
        <f t="shared" si="162"/>
        <v>236</v>
      </c>
      <c r="L356" s="17">
        <f t="shared" si="163"/>
        <v>236</v>
      </c>
      <c r="M356" s="12">
        <f t="shared" si="154"/>
        <v>1.056085655</v>
      </c>
      <c r="N356" s="12">
        <f t="shared" ca="1" si="155"/>
        <v>1.0962335329999999</v>
      </c>
      <c r="O356" s="17">
        <f t="shared" si="164"/>
        <v>0</v>
      </c>
      <c r="P356" s="14">
        <f t="shared" ca="1" si="152"/>
        <v>96.23353299</v>
      </c>
      <c r="Q356" s="14">
        <f t="shared" si="153"/>
        <v>0</v>
      </c>
      <c r="R356" s="14">
        <f t="shared" si="171"/>
        <v>0</v>
      </c>
      <c r="S356" s="20">
        <f t="shared" si="156"/>
        <v>0</v>
      </c>
      <c r="T356" s="14">
        <f t="shared" si="157"/>
        <v>0</v>
      </c>
      <c r="U356" s="4" t="str">
        <f t="shared" si="165"/>
        <v>J=</v>
      </c>
      <c r="V356" s="29">
        <f t="shared" si="166"/>
        <v>44803</v>
      </c>
      <c r="W356" s="3"/>
      <c r="X356" s="3"/>
      <c r="Y356" s="103">
        <f>[2]Plan1!$A426</f>
        <v>49430</v>
      </c>
      <c r="Z356" s="103" t="str">
        <f>[2]Plan1!$C426</f>
        <v>Dia do Trabalho</v>
      </c>
      <c r="AA356" s="94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5">
        <f t="shared" si="158"/>
        <v>44539</v>
      </c>
      <c r="B357" s="15">
        <f t="shared" ca="1" si="167"/>
        <v>1096.807826</v>
      </c>
      <c r="C357" s="14">
        <f t="shared" si="159"/>
        <v>1000</v>
      </c>
      <c r="D357" s="13">
        <f ca="1">IF(A357&lt;$B$1,VLOOKUP(A357,[1]DI!$A$4:$B$15000,2,FALSE),0)</f>
        <v>9.1499999999999998E-2</v>
      </c>
      <c r="E357" s="14">
        <f t="shared" ca="1" si="168"/>
        <v>1.00034749</v>
      </c>
      <c r="F357" s="14">
        <f ca="1">(TRUNC(PRODUCT($E$12:$E356),16))</f>
        <v>1.0383194205558099</v>
      </c>
      <c r="G357" s="14">
        <f t="shared" si="169"/>
        <v>1</v>
      </c>
      <c r="H357" s="14">
        <f t="shared" ca="1" si="170"/>
        <v>1.0383194200000001</v>
      </c>
      <c r="I357" s="13">
        <f t="shared" si="160"/>
        <v>0.06</v>
      </c>
      <c r="J357" s="29">
        <f t="shared" si="161"/>
        <v>44194</v>
      </c>
      <c r="K357" s="2">
        <f t="shared" si="162"/>
        <v>237</v>
      </c>
      <c r="L357" s="17">
        <f t="shared" si="163"/>
        <v>237</v>
      </c>
      <c r="M357" s="12">
        <f t="shared" si="154"/>
        <v>1.0563298780000001</v>
      </c>
      <c r="N357" s="12">
        <f t="shared" ca="1" si="155"/>
        <v>1.096807826</v>
      </c>
      <c r="O357" s="17">
        <f t="shared" si="164"/>
        <v>0</v>
      </c>
      <c r="P357" s="14">
        <f t="shared" ca="1" si="152"/>
        <v>96.807826000000006</v>
      </c>
      <c r="Q357" s="14">
        <f t="shared" si="153"/>
        <v>0</v>
      </c>
      <c r="R357" s="14">
        <f t="shared" si="171"/>
        <v>0</v>
      </c>
      <c r="S357" s="20">
        <f t="shared" si="156"/>
        <v>0</v>
      </c>
      <c r="T357" s="14">
        <f t="shared" si="157"/>
        <v>0</v>
      </c>
      <c r="U357" s="4" t="str">
        <f t="shared" si="165"/>
        <v>J=</v>
      </c>
      <c r="V357" s="29">
        <f t="shared" si="166"/>
        <v>44803</v>
      </c>
      <c r="W357" s="3"/>
      <c r="X357" s="3"/>
      <c r="Y357" s="103">
        <f>[2]Plan1!$A427</f>
        <v>49453</v>
      </c>
      <c r="Z357" s="103" t="str">
        <f>[2]Plan1!$C427</f>
        <v>Corpus Christi</v>
      </c>
      <c r="AA357" s="94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5">
        <f t="shared" si="158"/>
        <v>44540</v>
      </c>
      <c r="B358" s="15">
        <f t="shared" ca="1" si="167"/>
        <v>1097.4426880000001</v>
      </c>
      <c r="C358" s="14">
        <f t="shared" si="159"/>
        <v>1000</v>
      </c>
      <c r="D358" s="13">
        <f ca="1">IF(A358&lt;$B$1,VLOOKUP(A358,[1]DI!$A$4:$B$15000,2,FALSE),0)</f>
        <v>9.1499999999999998E-2</v>
      </c>
      <c r="E358" s="14">
        <f t="shared" ca="1" si="168"/>
        <v>1.00034749</v>
      </c>
      <c r="F358" s="14">
        <f ca="1">(TRUNC(PRODUCT($E$12:$E357),16))</f>
        <v>1.03868022617126</v>
      </c>
      <c r="G358" s="14">
        <f t="shared" si="169"/>
        <v>1</v>
      </c>
      <c r="H358" s="14">
        <f t="shared" ca="1" si="170"/>
        <v>1.03868023</v>
      </c>
      <c r="I358" s="13">
        <f t="shared" si="160"/>
        <v>0.06</v>
      </c>
      <c r="J358" s="29">
        <f t="shared" si="161"/>
        <v>44194</v>
      </c>
      <c r="K358" s="2">
        <f t="shared" si="162"/>
        <v>238</v>
      </c>
      <c r="L358" s="17">
        <f t="shared" si="163"/>
        <v>238</v>
      </c>
      <c r="M358" s="12">
        <f t="shared" si="154"/>
        <v>1.056574157</v>
      </c>
      <c r="N358" s="12">
        <f t="shared" ca="1" si="155"/>
        <v>1.0974426880000001</v>
      </c>
      <c r="O358" s="17">
        <f t="shared" si="164"/>
        <v>0</v>
      </c>
      <c r="P358" s="14">
        <f t="shared" ca="1" si="152"/>
        <v>97.442688000000004</v>
      </c>
      <c r="Q358" s="14">
        <f t="shared" si="153"/>
        <v>0</v>
      </c>
      <c r="R358" s="14">
        <f t="shared" si="171"/>
        <v>0</v>
      </c>
      <c r="S358" s="20">
        <f t="shared" si="156"/>
        <v>0</v>
      </c>
      <c r="T358" s="14">
        <f t="shared" si="157"/>
        <v>0</v>
      </c>
      <c r="U358" s="4" t="str">
        <f t="shared" si="165"/>
        <v>J=</v>
      </c>
      <c r="V358" s="29">
        <f t="shared" si="166"/>
        <v>44803</v>
      </c>
      <c r="W358" s="3"/>
      <c r="X358" s="3"/>
      <c r="Y358" s="103">
        <f>[2]Plan1!$A428</f>
        <v>49559</v>
      </c>
      <c r="Z358" s="103" t="str">
        <f>[2]Plan1!$C428</f>
        <v>Independência do Brasil</v>
      </c>
      <c r="AA358" s="94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5">
        <f t="shared" si="158"/>
        <v>44541</v>
      </c>
      <c r="B359" s="15">
        <f t="shared" ca="1" si="167"/>
        <v>1098.0779119900001</v>
      </c>
      <c r="C359" s="14">
        <f t="shared" si="159"/>
        <v>1000</v>
      </c>
      <c r="D359" s="13">
        <f ca="1">IF(A359&lt;$B$1,VLOOKUP(A359,[1]DI!$A$4:$B$15000,2,FALSE),0)</f>
        <v>0</v>
      </c>
      <c r="E359" s="14">
        <f t="shared" ca="1" si="168"/>
        <v>1</v>
      </c>
      <c r="F359" s="14">
        <f ca="1">(TRUNC(PRODUCT($E$12:$E358),16))</f>
        <v>1.03904115716305</v>
      </c>
      <c r="G359" s="14">
        <f t="shared" si="169"/>
        <v>1</v>
      </c>
      <c r="H359" s="14">
        <f t="shared" ca="1" si="170"/>
        <v>1.03904116</v>
      </c>
      <c r="I359" s="13">
        <f t="shared" si="160"/>
        <v>0.06</v>
      </c>
      <c r="J359" s="29">
        <f t="shared" si="161"/>
        <v>44194</v>
      </c>
      <c r="K359" s="2">
        <f t="shared" si="162"/>
        <v>238</v>
      </c>
      <c r="L359" s="17">
        <f t="shared" si="163"/>
        <v>239</v>
      </c>
      <c r="M359" s="12">
        <f t="shared" si="154"/>
        <v>1.0568184920000001</v>
      </c>
      <c r="N359" s="12">
        <f t="shared" ca="1" si="155"/>
        <v>1.0980779119999999</v>
      </c>
      <c r="O359" s="17">
        <f t="shared" si="164"/>
        <v>0</v>
      </c>
      <c r="P359" s="14">
        <f t="shared" ca="1" si="152"/>
        <v>98.077911990000004</v>
      </c>
      <c r="Q359" s="14">
        <f t="shared" si="153"/>
        <v>0</v>
      </c>
      <c r="R359" s="14">
        <f t="shared" si="171"/>
        <v>0</v>
      </c>
      <c r="S359" s="20">
        <f t="shared" si="156"/>
        <v>0</v>
      </c>
      <c r="T359" s="14">
        <f t="shared" si="157"/>
        <v>0</v>
      </c>
      <c r="U359" s="4" t="str">
        <f t="shared" si="165"/>
        <v>J=</v>
      </c>
      <c r="V359" s="29">
        <f t="shared" si="166"/>
        <v>44803</v>
      </c>
      <c r="W359" s="3"/>
      <c r="X359" s="3"/>
      <c r="Y359" s="103">
        <f>[2]Plan1!$A429</f>
        <v>49594</v>
      </c>
      <c r="Z359" s="103" t="str">
        <f>[2]Plan1!$C429</f>
        <v>Nossa Sr.a Aparecida - Padroeira do Brasil</v>
      </c>
      <c r="AA359" s="94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5">
        <f t="shared" si="158"/>
        <v>44542</v>
      </c>
      <c r="B360" s="15">
        <f t="shared" ca="1" si="167"/>
        <v>1098.0779119900001</v>
      </c>
      <c r="C360" s="14">
        <f t="shared" si="159"/>
        <v>1000</v>
      </c>
      <c r="D360" s="13">
        <f ca="1">IF(A360&lt;$B$1,VLOOKUP(A360,[1]DI!$A$4:$B$15000,2,FALSE),0)</f>
        <v>0</v>
      </c>
      <c r="E360" s="14">
        <f t="shared" ca="1" si="168"/>
        <v>1</v>
      </c>
      <c r="F360" s="14">
        <f ca="1">(TRUNC(PRODUCT($E$12:$E359),16))</f>
        <v>1.03904115716305</v>
      </c>
      <c r="G360" s="14">
        <f t="shared" si="169"/>
        <v>1</v>
      </c>
      <c r="H360" s="14">
        <f t="shared" ca="1" si="170"/>
        <v>1.03904116</v>
      </c>
      <c r="I360" s="13">
        <f t="shared" si="160"/>
        <v>0.06</v>
      </c>
      <c r="J360" s="29">
        <f t="shared" si="161"/>
        <v>44194</v>
      </c>
      <c r="K360" s="2">
        <f t="shared" si="162"/>
        <v>238</v>
      </c>
      <c r="L360" s="17">
        <f t="shared" si="163"/>
        <v>239</v>
      </c>
      <c r="M360" s="12">
        <f t="shared" si="154"/>
        <v>1.0568184920000001</v>
      </c>
      <c r="N360" s="12">
        <f t="shared" ca="1" si="155"/>
        <v>1.0980779119999999</v>
      </c>
      <c r="O360" s="17">
        <f t="shared" si="164"/>
        <v>0</v>
      </c>
      <c r="P360" s="14">
        <f t="shared" ca="1" si="152"/>
        <v>98.077911990000004</v>
      </c>
      <c r="Q360" s="14">
        <f t="shared" si="153"/>
        <v>0</v>
      </c>
      <c r="R360" s="14">
        <f t="shared" si="171"/>
        <v>0</v>
      </c>
      <c r="S360" s="20">
        <f t="shared" si="156"/>
        <v>0</v>
      </c>
      <c r="T360" s="14">
        <f t="shared" si="157"/>
        <v>0</v>
      </c>
      <c r="U360" s="4" t="str">
        <f t="shared" si="165"/>
        <v>J=</v>
      </c>
      <c r="V360" s="29">
        <f t="shared" si="166"/>
        <v>44803</v>
      </c>
      <c r="W360" s="3"/>
      <c r="X360" s="3"/>
      <c r="Y360" s="103">
        <f>[2]Plan1!$A430</f>
        <v>49615</v>
      </c>
      <c r="Z360" s="103" t="str">
        <f>[2]Plan1!$C430</f>
        <v>Finados</v>
      </c>
      <c r="AA360" s="94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5">
        <f t="shared" si="158"/>
        <v>44543</v>
      </c>
      <c r="B361" s="15">
        <f t="shared" ca="1" si="167"/>
        <v>1098.0779119900001</v>
      </c>
      <c r="C361" s="14">
        <f t="shared" si="159"/>
        <v>1000</v>
      </c>
      <c r="D361" s="13">
        <f ca="1">IF(A361&lt;$B$1,VLOOKUP(A361,[1]DI!$A$4:$B$15000,2,FALSE),0)</f>
        <v>9.1499999999999998E-2</v>
      </c>
      <c r="E361" s="14">
        <f t="shared" ca="1" si="168"/>
        <v>1.00034749</v>
      </c>
      <c r="F361" s="14">
        <f ca="1">(TRUNC(PRODUCT($E$12:$E360),16))</f>
        <v>1.03904115716305</v>
      </c>
      <c r="G361" s="14">
        <f t="shared" si="169"/>
        <v>1</v>
      </c>
      <c r="H361" s="14">
        <f t="shared" ca="1" si="170"/>
        <v>1.03904116</v>
      </c>
      <c r="I361" s="13">
        <f t="shared" si="160"/>
        <v>0.06</v>
      </c>
      <c r="J361" s="29">
        <f t="shared" si="161"/>
        <v>44194</v>
      </c>
      <c r="K361" s="2">
        <f t="shared" si="162"/>
        <v>239</v>
      </c>
      <c r="L361" s="17">
        <f t="shared" si="163"/>
        <v>239</v>
      </c>
      <c r="M361" s="12">
        <f t="shared" si="154"/>
        <v>1.0568184920000001</v>
      </c>
      <c r="N361" s="12">
        <f t="shared" ca="1" si="155"/>
        <v>1.0980779119999999</v>
      </c>
      <c r="O361" s="17">
        <f t="shared" si="164"/>
        <v>0</v>
      </c>
      <c r="P361" s="14">
        <f t="shared" ca="1" si="152"/>
        <v>98.077911990000004</v>
      </c>
      <c r="Q361" s="14">
        <f t="shared" si="153"/>
        <v>0</v>
      </c>
      <c r="R361" s="14">
        <f t="shared" si="171"/>
        <v>0</v>
      </c>
      <c r="S361" s="20">
        <f t="shared" si="156"/>
        <v>0</v>
      </c>
      <c r="T361" s="14">
        <f t="shared" si="157"/>
        <v>0</v>
      </c>
      <c r="U361" s="4" t="str">
        <f t="shared" si="165"/>
        <v>J=</v>
      </c>
      <c r="V361" s="29">
        <f t="shared" si="166"/>
        <v>44803</v>
      </c>
      <c r="W361" s="3"/>
      <c r="X361" s="3"/>
      <c r="Y361" s="103">
        <f>[2]Plan1!$A431</f>
        <v>49628</v>
      </c>
      <c r="Z361" s="103" t="str">
        <f>[2]Plan1!$C431</f>
        <v>Proclamação da República</v>
      </c>
      <c r="AA361" s="94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5">
        <f t="shared" si="158"/>
        <v>44544</v>
      </c>
      <c r="B362" s="15">
        <f t="shared" ca="1" si="167"/>
        <v>1098.7134980000001</v>
      </c>
      <c r="C362" s="14">
        <f t="shared" si="159"/>
        <v>1000</v>
      </c>
      <c r="D362" s="13">
        <f ca="1">IF(A362&lt;$B$1,VLOOKUP(A362,[1]DI!$A$4:$B$15000,2,FALSE),0)</f>
        <v>9.1499999999999998E-2</v>
      </c>
      <c r="E362" s="14">
        <f t="shared" ca="1" si="168"/>
        <v>1.00034749</v>
      </c>
      <c r="F362" s="14">
        <f ca="1">(TRUNC(PRODUCT($E$12:$E361),16))</f>
        <v>1.03940221357475</v>
      </c>
      <c r="G362" s="14">
        <f t="shared" si="169"/>
        <v>1</v>
      </c>
      <c r="H362" s="14">
        <f t="shared" ca="1" si="170"/>
        <v>1.03940221</v>
      </c>
      <c r="I362" s="13">
        <f t="shared" si="160"/>
        <v>0.06</v>
      </c>
      <c r="J362" s="29">
        <f t="shared" si="161"/>
        <v>44194</v>
      </c>
      <c r="K362" s="2">
        <f t="shared" si="162"/>
        <v>240</v>
      </c>
      <c r="L362" s="17">
        <f t="shared" si="163"/>
        <v>240</v>
      </c>
      <c r="M362" s="12">
        <f t="shared" si="154"/>
        <v>1.057062884</v>
      </c>
      <c r="N362" s="12">
        <f t="shared" ca="1" si="155"/>
        <v>1.098713498</v>
      </c>
      <c r="O362" s="17">
        <f t="shared" si="164"/>
        <v>0</v>
      </c>
      <c r="P362" s="14">
        <f t="shared" ca="1" si="152"/>
        <v>98.713498000000001</v>
      </c>
      <c r="Q362" s="14">
        <f t="shared" si="153"/>
        <v>0</v>
      </c>
      <c r="R362" s="14">
        <f t="shared" si="171"/>
        <v>0</v>
      </c>
      <c r="S362" s="20">
        <f t="shared" si="156"/>
        <v>0</v>
      </c>
      <c r="T362" s="14">
        <f t="shared" si="157"/>
        <v>0</v>
      </c>
      <c r="U362" s="4" t="str">
        <f t="shared" si="165"/>
        <v>J=</v>
      </c>
      <c r="V362" s="29">
        <f t="shared" si="166"/>
        <v>44803</v>
      </c>
      <c r="W362" s="3"/>
      <c r="X362" s="3"/>
      <c r="Y362" s="103">
        <f>[2]Plan1!$A432</f>
        <v>49633</v>
      </c>
      <c r="Z362" s="103" t="str">
        <f>[2]Plan1!$C432</f>
        <v>Dia Nacional de Zumbi e da Consciência Negra</v>
      </c>
      <c r="AA362" s="94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5">
        <f t="shared" si="158"/>
        <v>44545</v>
      </c>
      <c r="B363" s="15">
        <f t="shared" ca="1" si="167"/>
        <v>1099.3494669900001</v>
      </c>
      <c r="C363" s="14">
        <f t="shared" si="159"/>
        <v>1000</v>
      </c>
      <c r="D363" s="13">
        <f ca="1">IF(A363&lt;$B$1,VLOOKUP(A363,[1]DI!$A$4:$B$15000,2,FALSE),0)</f>
        <v>9.1499999999999998E-2</v>
      </c>
      <c r="E363" s="14">
        <f t="shared" ca="1" si="168"/>
        <v>1.00034749</v>
      </c>
      <c r="F363" s="14">
        <f ca="1">(TRUNC(PRODUCT($E$12:$E362),16))</f>
        <v>1.0397633954499499</v>
      </c>
      <c r="G363" s="14">
        <f t="shared" si="169"/>
        <v>1</v>
      </c>
      <c r="H363" s="14">
        <f t="shared" ca="1" si="170"/>
        <v>1.0397634</v>
      </c>
      <c r="I363" s="13">
        <f t="shared" si="160"/>
        <v>0.06</v>
      </c>
      <c r="J363" s="29">
        <f t="shared" si="161"/>
        <v>44194</v>
      </c>
      <c r="K363" s="2">
        <f t="shared" si="162"/>
        <v>241</v>
      </c>
      <c r="L363" s="17">
        <f t="shared" si="163"/>
        <v>241</v>
      </c>
      <c r="M363" s="12">
        <f t="shared" si="154"/>
        <v>1.057307333</v>
      </c>
      <c r="N363" s="12">
        <f t="shared" ca="1" si="155"/>
        <v>1.0993494669999999</v>
      </c>
      <c r="O363" s="17">
        <f t="shared" si="164"/>
        <v>0</v>
      </c>
      <c r="P363" s="14">
        <f t="shared" ca="1" si="152"/>
        <v>99.349466989999996</v>
      </c>
      <c r="Q363" s="14">
        <f t="shared" si="153"/>
        <v>0</v>
      </c>
      <c r="R363" s="14">
        <f t="shared" si="171"/>
        <v>0</v>
      </c>
      <c r="S363" s="20">
        <f t="shared" si="156"/>
        <v>0</v>
      </c>
      <c r="T363" s="14">
        <f t="shared" si="157"/>
        <v>0</v>
      </c>
      <c r="U363" s="4" t="str">
        <f t="shared" si="165"/>
        <v>J=</v>
      </c>
      <c r="V363" s="29">
        <f t="shared" si="166"/>
        <v>44803</v>
      </c>
      <c r="W363" s="3"/>
      <c r="X363" s="3"/>
      <c r="Y363" s="103">
        <f>[2]Plan1!$A433</f>
        <v>49668</v>
      </c>
      <c r="Z363" s="103" t="str">
        <f>[2]Plan1!$C433</f>
        <v>Natal</v>
      </c>
      <c r="AA363" s="94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5">
        <f t="shared" si="158"/>
        <v>44546</v>
      </c>
      <c r="B364" s="15">
        <f t="shared" ca="1" si="167"/>
        <v>1099.9857879900001</v>
      </c>
      <c r="C364" s="14">
        <f t="shared" si="159"/>
        <v>1000</v>
      </c>
      <c r="D364" s="13">
        <f ca="1">IF(A364&lt;$B$1,VLOOKUP(A364,[1]DI!$A$4:$B$15000,2,FALSE),0)</f>
        <v>9.1499999999999998E-2</v>
      </c>
      <c r="E364" s="14">
        <f t="shared" ca="1" si="168"/>
        <v>1.00034749</v>
      </c>
      <c r="F364" s="14">
        <f ca="1">(TRUNC(PRODUCT($E$12:$E363),16))</f>
        <v>1.04012470283223</v>
      </c>
      <c r="G364" s="14">
        <f t="shared" si="169"/>
        <v>1</v>
      </c>
      <c r="H364" s="14">
        <f t="shared" ca="1" si="170"/>
        <v>1.0401247</v>
      </c>
      <c r="I364" s="13">
        <f t="shared" si="160"/>
        <v>0.06</v>
      </c>
      <c r="J364" s="29">
        <f t="shared" si="161"/>
        <v>44194</v>
      </c>
      <c r="K364" s="2">
        <f t="shared" si="162"/>
        <v>242</v>
      </c>
      <c r="L364" s="17">
        <f t="shared" si="163"/>
        <v>242</v>
      </c>
      <c r="M364" s="12">
        <f t="shared" si="154"/>
        <v>1.057551838</v>
      </c>
      <c r="N364" s="12">
        <f t="shared" ca="1" si="155"/>
        <v>1.0999857879999999</v>
      </c>
      <c r="O364" s="17">
        <f t="shared" si="164"/>
        <v>0</v>
      </c>
      <c r="P364" s="14">
        <f t="shared" ca="1" si="152"/>
        <v>99.985787990000006</v>
      </c>
      <c r="Q364" s="14">
        <f t="shared" si="153"/>
        <v>0</v>
      </c>
      <c r="R364" s="14">
        <f t="shared" si="171"/>
        <v>0</v>
      </c>
      <c r="S364" s="20">
        <f t="shared" si="156"/>
        <v>0</v>
      </c>
      <c r="T364" s="14">
        <f t="shared" si="157"/>
        <v>0</v>
      </c>
      <c r="U364" s="4" t="str">
        <f t="shared" si="165"/>
        <v>J=</v>
      </c>
      <c r="V364" s="29">
        <f t="shared" si="166"/>
        <v>44803</v>
      </c>
      <c r="W364" s="3"/>
      <c r="X364" s="3"/>
      <c r="Y364" s="103">
        <f>[2]Plan1!$A434</f>
        <v>49675</v>
      </c>
      <c r="Z364" s="103" t="str">
        <f>[2]Plan1!$C434</f>
        <v>Confraternização Universal</v>
      </c>
      <c r="AA364" s="94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5">
        <f t="shared" si="158"/>
        <v>44547</v>
      </c>
      <c r="B365" s="15">
        <f t="shared" ca="1" si="167"/>
        <v>1100.622492</v>
      </c>
      <c r="C365" s="14">
        <f t="shared" si="159"/>
        <v>1000</v>
      </c>
      <c r="D365" s="13">
        <f ca="1">IF(A365&lt;$B$1,VLOOKUP(A365,[1]DI!$A$4:$B$15000,2,FALSE),0)</f>
        <v>9.1499999999999998E-2</v>
      </c>
      <c r="E365" s="14">
        <f t="shared" ca="1" si="168"/>
        <v>1.00034749</v>
      </c>
      <c r="F365" s="14">
        <f ca="1">(TRUNC(PRODUCT($E$12:$E364),16))</f>
        <v>1.04048613576522</v>
      </c>
      <c r="G365" s="14">
        <f t="shared" si="169"/>
        <v>1</v>
      </c>
      <c r="H365" s="14">
        <f t="shared" ca="1" si="170"/>
        <v>1.0404861400000001</v>
      </c>
      <c r="I365" s="13">
        <f t="shared" si="160"/>
        <v>0.06</v>
      </c>
      <c r="J365" s="29">
        <f t="shared" si="161"/>
        <v>44194</v>
      </c>
      <c r="K365" s="2">
        <f t="shared" si="162"/>
        <v>243</v>
      </c>
      <c r="L365" s="17">
        <f t="shared" si="163"/>
        <v>243</v>
      </c>
      <c r="M365" s="12">
        <f t="shared" si="154"/>
        <v>1.0577963990000001</v>
      </c>
      <c r="N365" s="12">
        <f t="shared" ca="1" si="155"/>
        <v>1.1006224920000001</v>
      </c>
      <c r="O365" s="17">
        <f t="shared" si="164"/>
        <v>0</v>
      </c>
      <c r="P365" s="14">
        <f t="shared" ca="1" si="152"/>
        <v>100.62249199999999</v>
      </c>
      <c r="Q365" s="14">
        <f t="shared" si="153"/>
        <v>0</v>
      </c>
      <c r="R365" s="14">
        <f t="shared" si="171"/>
        <v>0</v>
      </c>
      <c r="S365" s="20">
        <f t="shared" si="156"/>
        <v>0</v>
      </c>
      <c r="T365" s="14">
        <f t="shared" si="157"/>
        <v>0</v>
      </c>
      <c r="U365" s="4" t="str">
        <f t="shared" si="165"/>
        <v>J=</v>
      </c>
      <c r="V365" s="29">
        <f t="shared" si="166"/>
        <v>44803</v>
      </c>
      <c r="W365" s="3"/>
      <c r="X365" s="3"/>
      <c r="Y365" s="103">
        <f>[2]Plan1!$A435</f>
        <v>49730</v>
      </c>
      <c r="Z365" s="103" t="str">
        <f>[2]Plan1!$C435</f>
        <v>Carnaval</v>
      </c>
      <c r="AA365" s="94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5">
        <f t="shared" si="158"/>
        <v>44548</v>
      </c>
      <c r="B366" s="15">
        <f t="shared" ca="1" si="167"/>
        <v>1101.259548</v>
      </c>
      <c r="C366" s="14">
        <f t="shared" si="159"/>
        <v>1000</v>
      </c>
      <c r="D366" s="13">
        <f ca="1">IF(A366&lt;$B$1,VLOOKUP(A366,[1]DI!$A$4:$B$15000,2,FALSE),0)</f>
        <v>0</v>
      </c>
      <c r="E366" s="14">
        <f t="shared" ca="1" si="168"/>
        <v>1</v>
      </c>
      <c r="F366" s="14">
        <f ca="1">(TRUNC(PRODUCT($E$12:$E365),16))</f>
        <v>1.04084769429254</v>
      </c>
      <c r="G366" s="14">
        <f t="shared" si="169"/>
        <v>1</v>
      </c>
      <c r="H366" s="14">
        <f t="shared" ca="1" si="170"/>
        <v>1.0408476900000001</v>
      </c>
      <c r="I366" s="13">
        <f t="shared" si="160"/>
        <v>0.06</v>
      </c>
      <c r="J366" s="29">
        <f t="shared" si="161"/>
        <v>44194</v>
      </c>
      <c r="K366" s="2">
        <f t="shared" si="162"/>
        <v>243</v>
      </c>
      <c r="L366" s="17">
        <f t="shared" si="163"/>
        <v>244</v>
      </c>
      <c r="M366" s="12">
        <f t="shared" si="154"/>
        <v>1.0580410170000001</v>
      </c>
      <c r="N366" s="12">
        <f t="shared" ca="1" si="155"/>
        <v>1.101259548</v>
      </c>
      <c r="O366" s="17">
        <f t="shared" si="164"/>
        <v>0</v>
      </c>
      <c r="P366" s="14">
        <f t="shared" ca="1" si="152"/>
        <v>101.259548</v>
      </c>
      <c r="Q366" s="14">
        <f t="shared" si="153"/>
        <v>0</v>
      </c>
      <c r="R366" s="14">
        <f t="shared" si="171"/>
        <v>0</v>
      </c>
      <c r="S366" s="20">
        <f t="shared" si="156"/>
        <v>0</v>
      </c>
      <c r="T366" s="14">
        <f t="shared" si="157"/>
        <v>0</v>
      </c>
      <c r="U366" s="4" t="str">
        <f t="shared" si="165"/>
        <v>J=</v>
      </c>
      <c r="V366" s="29">
        <f t="shared" si="166"/>
        <v>44803</v>
      </c>
      <c r="W366" s="3"/>
      <c r="X366" s="3"/>
      <c r="Y366" s="103">
        <f>[2]Plan1!$A436</f>
        <v>49731</v>
      </c>
      <c r="Z366" s="103" t="str">
        <f>[2]Plan1!$C436</f>
        <v>Carnaval</v>
      </c>
      <c r="AA366" s="94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5">
        <f t="shared" si="158"/>
        <v>44549</v>
      </c>
      <c r="B367" s="15">
        <f t="shared" ca="1" si="167"/>
        <v>1101.259548</v>
      </c>
      <c r="C367" s="14">
        <f t="shared" si="159"/>
        <v>1000</v>
      </c>
      <c r="D367" s="13">
        <f ca="1">IF(A367&lt;$B$1,VLOOKUP(A367,[1]DI!$A$4:$B$15000,2,FALSE),0)</f>
        <v>0</v>
      </c>
      <c r="E367" s="14">
        <f t="shared" ca="1" si="168"/>
        <v>1</v>
      </c>
      <c r="F367" s="14">
        <f ca="1">(TRUNC(PRODUCT($E$12:$E366),16))</f>
        <v>1.04084769429254</v>
      </c>
      <c r="G367" s="14">
        <f t="shared" si="169"/>
        <v>1</v>
      </c>
      <c r="H367" s="14">
        <f t="shared" ca="1" si="170"/>
        <v>1.0408476900000001</v>
      </c>
      <c r="I367" s="13">
        <f t="shared" si="160"/>
        <v>0.06</v>
      </c>
      <c r="J367" s="29">
        <f t="shared" si="161"/>
        <v>44194</v>
      </c>
      <c r="K367" s="2">
        <f t="shared" si="162"/>
        <v>243</v>
      </c>
      <c r="L367" s="17">
        <f t="shared" si="163"/>
        <v>244</v>
      </c>
      <c r="M367" s="12">
        <f t="shared" si="154"/>
        <v>1.0580410170000001</v>
      </c>
      <c r="N367" s="12">
        <f t="shared" ca="1" si="155"/>
        <v>1.101259548</v>
      </c>
      <c r="O367" s="17">
        <f t="shared" si="164"/>
        <v>0</v>
      </c>
      <c r="P367" s="14">
        <f t="shared" ca="1" si="152"/>
        <v>101.259548</v>
      </c>
      <c r="Q367" s="14">
        <f t="shared" si="153"/>
        <v>0</v>
      </c>
      <c r="R367" s="14">
        <f t="shared" si="171"/>
        <v>0</v>
      </c>
      <c r="S367" s="20">
        <f t="shared" si="156"/>
        <v>0</v>
      </c>
      <c r="T367" s="14">
        <f t="shared" si="157"/>
        <v>0</v>
      </c>
      <c r="U367" s="4" t="str">
        <f t="shared" si="165"/>
        <v>J=</v>
      </c>
      <c r="V367" s="29">
        <f t="shared" si="166"/>
        <v>44803</v>
      </c>
      <c r="W367" s="3"/>
      <c r="X367" s="3"/>
      <c r="Y367" s="103">
        <f>[2]Plan1!$A437</f>
        <v>49776</v>
      </c>
      <c r="Z367" s="103" t="str">
        <f>[2]Plan1!$C437</f>
        <v>Paixão de Cristo</v>
      </c>
      <c r="AA367" s="94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5">
        <f t="shared" si="158"/>
        <v>44550</v>
      </c>
      <c r="B368" s="15">
        <f t="shared" ca="1" si="167"/>
        <v>1101.259548</v>
      </c>
      <c r="C368" s="14">
        <f t="shared" si="159"/>
        <v>1000</v>
      </c>
      <c r="D368" s="13">
        <f ca="1">IF(A368&lt;$B$1,VLOOKUP(A368,[1]DI!$A$4:$B$15000,2,FALSE),0)</f>
        <v>9.1499999999999998E-2</v>
      </c>
      <c r="E368" s="14">
        <f t="shared" ca="1" si="168"/>
        <v>1.00034749</v>
      </c>
      <c r="F368" s="14">
        <f ca="1">(TRUNC(PRODUCT($E$12:$E367),16))</f>
        <v>1.04084769429254</v>
      </c>
      <c r="G368" s="14">
        <f t="shared" si="169"/>
        <v>1</v>
      </c>
      <c r="H368" s="14">
        <f t="shared" ca="1" si="170"/>
        <v>1.0408476900000001</v>
      </c>
      <c r="I368" s="13">
        <f t="shared" si="160"/>
        <v>0.06</v>
      </c>
      <c r="J368" s="29">
        <f t="shared" si="161"/>
        <v>44194</v>
      </c>
      <c r="K368" s="2">
        <f t="shared" si="162"/>
        <v>244</v>
      </c>
      <c r="L368" s="17">
        <f t="shared" si="163"/>
        <v>244</v>
      </c>
      <c r="M368" s="12">
        <f t="shared" si="154"/>
        <v>1.0580410170000001</v>
      </c>
      <c r="N368" s="12">
        <f t="shared" ca="1" si="155"/>
        <v>1.101259548</v>
      </c>
      <c r="O368" s="17">
        <f t="shared" si="164"/>
        <v>0</v>
      </c>
      <c r="P368" s="14">
        <f t="shared" ca="1" si="152"/>
        <v>101.259548</v>
      </c>
      <c r="Q368" s="14">
        <f t="shared" si="153"/>
        <v>0</v>
      </c>
      <c r="R368" s="14">
        <f t="shared" si="171"/>
        <v>0</v>
      </c>
      <c r="S368" s="20">
        <f t="shared" si="156"/>
        <v>0</v>
      </c>
      <c r="T368" s="14">
        <f t="shared" si="157"/>
        <v>0</v>
      </c>
      <c r="U368" s="4" t="str">
        <f t="shared" si="165"/>
        <v>J=</v>
      </c>
      <c r="V368" s="29">
        <f t="shared" si="166"/>
        <v>44803</v>
      </c>
      <c r="W368" s="3"/>
      <c r="X368" s="3"/>
      <c r="Y368" s="103">
        <f>[2]Plan1!$A438</f>
        <v>49786</v>
      </c>
      <c r="Z368" s="103" t="str">
        <f>[2]Plan1!$C438</f>
        <v>Tiradentes</v>
      </c>
      <c r="AA368" s="94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5">
        <f t="shared" si="158"/>
        <v>44551</v>
      </c>
      <c r="B369" s="15">
        <f t="shared" ca="1" si="167"/>
        <v>1101.8969890000001</v>
      </c>
      <c r="C369" s="14">
        <f t="shared" si="159"/>
        <v>1000</v>
      </c>
      <c r="D369" s="13">
        <f ca="1">IF(A369&lt;$B$1,VLOOKUP(A369,[1]DI!$A$4:$B$15000,2,FALSE),0)</f>
        <v>9.1499999999999998E-2</v>
      </c>
      <c r="E369" s="14">
        <f t="shared" ca="1" si="168"/>
        <v>1.00034749</v>
      </c>
      <c r="F369" s="14">
        <f ca="1">(TRUNC(PRODUCT($E$12:$E368),16))</f>
        <v>1.04120937845783</v>
      </c>
      <c r="G369" s="14">
        <f t="shared" si="169"/>
        <v>1</v>
      </c>
      <c r="H369" s="14">
        <f t="shared" ca="1" si="170"/>
        <v>1.04120938</v>
      </c>
      <c r="I369" s="13">
        <f t="shared" si="160"/>
        <v>0.06</v>
      </c>
      <c r="J369" s="29">
        <f t="shared" si="161"/>
        <v>44194</v>
      </c>
      <c r="K369" s="2">
        <f t="shared" si="162"/>
        <v>245</v>
      </c>
      <c r="L369" s="17">
        <f t="shared" si="163"/>
        <v>245</v>
      </c>
      <c r="M369" s="12">
        <f t="shared" si="154"/>
        <v>1.0582856919999999</v>
      </c>
      <c r="N369" s="12">
        <f t="shared" ca="1" si="155"/>
        <v>1.1018969890000001</v>
      </c>
      <c r="O369" s="17">
        <f t="shared" si="164"/>
        <v>0</v>
      </c>
      <c r="P369" s="14">
        <f t="shared" ca="1" si="152"/>
        <v>101.896989</v>
      </c>
      <c r="Q369" s="14">
        <f t="shared" si="153"/>
        <v>0</v>
      </c>
      <c r="R369" s="14">
        <f t="shared" si="171"/>
        <v>0</v>
      </c>
      <c r="S369" s="20">
        <f t="shared" si="156"/>
        <v>0</v>
      </c>
      <c r="T369" s="14">
        <f t="shared" si="157"/>
        <v>0</v>
      </c>
      <c r="U369" s="4" t="str">
        <f t="shared" si="165"/>
        <v>J=</v>
      </c>
      <c r="V369" s="29">
        <f t="shared" si="166"/>
        <v>44803</v>
      </c>
      <c r="W369" s="3"/>
      <c r="X369" s="3"/>
      <c r="Y369" s="103">
        <f>[2]Plan1!$A439</f>
        <v>49796</v>
      </c>
      <c r="Z369" s="103" t="str">
        <f>[2]Plan1!$C439</f>
        <v>Dia do Trabalho</v>
      </c>
      <c r="AA369" s="94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5">
        <f t="shared" si="158"/>
        <v>44552</v>
      </c>
      <c r="B370" s="15">
        <f t="shared" ca="1" si="167"/>
        <v>1102.5347919999999</v>
      </c>
      <c r="C370" s="14">
        <f t="shared" si="159"/>
        <v>1000</v>
      </c>
      <c r="D370" s="13">
        <f ca="1">IF(A370&lt;$B$1,VLOOKUP(A370,[1]DI!$A$4:$B$15000,2,FALSE),0)</f>
        <v>9.1499999999999998E-2</v>
      </c>
      <c r="E370" s="14">
        <f t="shared" ca="1" si="168"/>
        <v>1.00034749</v>
      </c>
      <c r="F370" s="14">
        <f ca="1">(TRUNC(PRODUCT($E$12:$E369),16))</f>
        <v>1.04157118830475</v>
      </c>
      <c r="G370" s="14">
        <f t="shared" si="169"/>
        <v>1</v>
      </c>
      <c r="H370" s="14">
        <f t="shared" ca="1" si="170"/>
        <v>1.04157119</v>
      </c>
      <c r="I370" s="13">
        <f t="shared" si="160"/>
        <v>0.06</v>
      </c>
      <c r="J370" s="29">
        <f t="shared" si="161"/>
        <v>44194</v>
      </c>
      <c r="K370" s="2">
        <f t="shared" si="162"/>
        <v>246</v>
      </c>
      <c r="L370" s="17">
        <f t="shared" si="163"/>
        <v>246</v>
      </c>
      <c r="M370" s="12">
        <f t="shared" si="154"/>
        <v>1.0585304230000001</v>
      </c>
      <c r="N370" s="12">
        <f t="shared" ca="1" si="155"/>
        <v>1.1025347919999999</v>
      </c>
      <c r="O370" s="17">
        <f t="shared" si="164"/>
        <v>0</v>
      </c>
      <c r="P370" s="14">
        <f t="shared" ref="P370:P433" ca="1" si="172">TRUNC(((N370-1)*C370),8)+TRUNC(R369*N370,8)</f>
        <v>102.534792</v>
      </c>
      <c r="Q370" s="14">
        <f t="shared" ref="Q370:Q433" si="173">Q369</f>
        <v>0</v>
      </c>
      <c r="R370" s="14">
        <f t="shared" si="171"/>
        <v>0</v>
      </c>
      <c r="S370" s="20">
        <f t="shared" si="156"/>
        <v>0</v>
      </c>
      <c r="T370" s="14">
        <f t="shared" si="157"/>
        <v>0</v>
      </c>
      <c r="U370" s="4" t="str">
        <f t="shared" si="165"/>
        <v>J=</v>
      </c>
      <c r="V370" s="29">
        <f t="shared" si="166"/>
        <v>44803</v>
      </c>
      <c r="W370" s="3"/>
      <c r="X370" s="3"/>
      <c r="Y370" s="103">
        <f>[2]Plan1!$A440</f>
        <v>49838</v>
      </c>
      <c r="Z370" s="103" t="str">
        <f>[2]Plan1!$C440</f>
        <v>Corpus Christi</v>
      </c>
      <c r="AA370" s="94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5">
        <f t="shared" si="158"/>
        <v>44553</v>
      </c>
      <c r="B371" s="15">
        <f t="shared" ca="1" si="167"/>
        <v>1103.172959</v>
      </c>
      <c r="C371" s="14">
        <f t="shared" si="159"/>
        <v>1000</v>
      </c>
      <c r="D371" s="13">
        <f ca="1">IF(A371&lt;$B$1,VLOOKUP(A371,[1]DI!$A$4:$B$15000,2,FALSE),0)</f>
        <v>9.1499999999999998E-2</v>
      </c>
      <c r="E371" s="14">
        <f t="shared" ca="1" si="168"/>
        <v>1.00034749</v>
      </c>
      <c r="F371" s="14">
        <f ca="1">(TRUNC(PRODUCT($E$12:$E370),16))</f>
        <v>1.04193312387697</v>
      </c>
      <c r="G371" s="14">
        <f t="shared" si="169"/>
        <v>1</v>
      </c>
      <c r="H371" s="14">
        <f t="shared" ca="1" si="170"/>
        <v>1.0419331199999999</v>
      </c>
      <c r="I371" s="13">
        <f t="shared" si="160"/>
        <v>0.06</v>
      </c>
      <c r="J371" s="29">
        <f t="shared" si="161"/>
        <v>44194</v>
      </c>
      <c r="K371" s="2">
        <f t="shared" si="162"/>
        <v>247</v>
      </c>
      <c r="L371" s="17">
        <f t="shared" si="163"/>
        <v>247</v>
      </c>
      <c r="M371" s="12">
        <f t="shared" si="154"/>
        <v>1.0587752109999999</v>
      </c>
      <c r="N371" s="12">
        <f t="shared" ca="1" si="155"/>
        <v>1.1031729589999999</v>
      </c>
      <c r="O371" s="17">
        <f t="shared" si="164"/>
        <v>0</v>
      </c>
      <c r="P371" s="14">
        <f t="shared" ca="1" si="172"/>
        <v>103.17295900000001</v>
      </c>
      <c r="Q371" s="14">
        <f t="shared" si="173"/>
        <v>0</v>
      </c>
      <c r="R371" s="14">
        <f t="shared" si="171"/>
        <v>0</v>
      </c>
      <c r="S371" s="20">
        <f t="shared" si="156"/>
        <v>0</v>
      </c>
      <c r="T371" s="14">
        <f t="shared" si="157"/>
        <v>0</v>
      </c>
      <c r="U371" s="4" t="str">
        <f t="shared" si="165"/>
        <v>J=</v>
      </c>
      <c r="V371" s="29">
        <f t="shared" si="166"/>
        <v>44803</v>
      </c>
      <c r="W371" s="3"/>
      <c r="X371" s="3"/>
      <c r="Y371" s="103">
        <f>[2]Plan1!$A441</f>
        <v>49925</v>
      </c>
      <c r="Z371" s="103" t="str">
        <f>[2]Plan1!$C441</f>
        <v>Independência do Brasil</v>
      </c>
      <c r="AA371" s="94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5">
        <f t="shared" si="158"/>
        <v>44554</v>
      </c>
      <c r="B372" s="15">
        <f t="shared" ca="1" si="167"/>
        <v>1103.81151</v>
      </c>
      <c r="C372" s="14">
        <f t="shared" si="159"/>
        <v>1000</v>
      </c>
      <c r="D372" s="13">
        <f ca="1">IF(A372&lt;$B$1,VLOOKUP(A372,[1]DI!$A$4:$B$15000,2,FALSE),0)</f>
        <v>9.1499999999999998E-2</v>
      </c>
      <c r="E372" s="14">
        <f t="shared" ca="1" si="168"/>
        <v>1.00034749</v>
      </c>
      <c r="F372" s="14">
        <f ca="1">(TRUNC(PRODUCT($E$12:$E371),16))</f>
        <v>1.0422951852181901</v>
      </c>
      <c r="G372" s="14">
        <f t="shared" si="169"/>
        <v>1</v>
      </c>
      <c r="H372" s="14">
        <f t="shared" ca="1" si="170"/>
        <v>1.0422951899999999</v>
      </c>
      <c r="I372" s="13">
        <f t="shared" si="160"/>
        <v>0.06</v>
      </c>
      <c r="J372" s="29">
        <f t="shared" si="161"/>
        <v>44194</v>
      </c>
      <c r="K372" s="2">
        <f t="shared" si="162"/>
        <v>248</v>
      </c>
      <c r="L372" s="17">
        <f t="shared" si="163"/>
        <v>248</v>
      </c>
      <c r="M372" s="12">
        <f t="shared" si="154"/>
        <v>1.059020056</v>
      </c>
      <c r="N372" s="12">
        <f t="shared" ca="1" si="155"/>
        <v>1.1038115100000001</v>
      </c>
      <c r="O372" s="17">
        <f t="shared" si="164"/>
        <v>0</v>
      </c>
      <c r="P372" s="14">
        <f t="shared" ca="1" si="172"/>
        <v>103.81151</v>
      </c>
      <c r="Q372" s="14">
        <f t="shared" si="173"/>
        <v>0</v>
      </c>
      <c r="R372" s="14">
        <f t="shared" si="171"/>
        <v>0</v>
      </c>
      <c r="S372" s="20">
        <f t="shared" si="156"/>
        <v>0</v>
      </c>
      <c r="T372" s="14">
        <f t="shared" si="157"/>
        <v>0</v>
      </c>
      <c r="U372" s="4" t="str">
        <f t="shared" si="165"/>
        <v>J=</v>
      </c>
      <c r="V372" s="29">
        <f t="shared" si="166"/>
        <v>44803</v>
      </c>
      <c r="W372" s="3"/>
      <c r="X372" s="3"/>
      <c r="Y372" s="103">
        <f>[2]Plan1!$A442</f>
        <v>49960</v>
      </c>
      <c r="Z372" s="103" t="str">
        <f>[2]Plan1!$C442</f>
        <v>Nossa Sr.a Aparecida - Padroeira do Brasil</v>
      </c>
      <c r="AA372" s="94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5">
        <f t="shared" si="158"/>
        <v>44555</v>
      </c>
      <c r="B373" s="15">
        <f t="shared" ca="1" si="167"/>
        <v>1104.4504139999999</v>
      </c>
      <c r="C373" s="14">
        <f t="shared" si="159"/>
        <v>1000</v>
      </c>
      <c r="D373" s="13">
        <f ca="1">IF(A373&lt;$B$1,VLOOKUP(A373,[1]DI!$A$4:$B$15000,2,FALSE),0)</f>
        <v>0</v>
      </c>
      <c r="E373" s="14">
        <f t="shared" ca="1" si="168"/>
        <v>1</v>
      </c>
      <c r="F373" s="14">
        <f ca="1">(TRUNC(PRODUCT($E$12:$E372),16))</f>
        <v>1.0426573723721</v>
      </c>
      <c r="G373" s="14">
        <f t="shared" si="169"/>
        <v>1</v>
      </c>
      <c r="H373" s="14">
        <f t="shared" ca="1" si="170"/>
        <v>1.0426573699999999</v>
      </c>
      <c r="I373" s="13">
        <f t="shared" si="160"/>
        <v>0.06</v>
      </c>
      <c r="J373" s="29">
        <f t="shared" si="161"/>
        <v>44194</v>
      </c>
      <c r="K373" s="2">
        <f t="shared" si="162"/>
        <v>248</v>
      </c>
      <c r="L373" s="17">
        <f t="shared" si="163"/>
        <v>249</v>
      </c>
      <c r="M373" s="12">
        <f t="shared" si="154"/>
        <v>1.0592649569999999</v>
      </c>
      <c r="N373" s="12">
        <f t="shared" ca="1" si="155"/>
        <v>1.104450414</v>
      </c>
      <c r="O373" s="17">
        <f t="shared" si="164"/>
        <v>0</v>
      </c>
      <c r="P373" s="14">
        <f t="shared" ca="1" si="172"/>
        <v>104.45041399999999</v>
      </c>
      <c r="Q373" s="14">
        <f t="shared" si="173"/>
        <v>0</v>
      </c>
      <c r="R373" s="14">
        <f t="shared" si="171"/>
        <v>0</v>
      </c>
      <c r="S373" s="20">
        <f t="shared" si="156"/>
        <v>0</v>
      </c>
      <c r="T373" s="14">
        <f t="shared" si="157"/>
        <v>0</v>
      </c>
      <c r="U373" s="4" t="str">
        <f t="shared" si="165"/>
        <v>J=</v>
      </c>
      <c r="V373" s="29">
        <f t="shared" si="166"/>
        <v>44803</v>
      </c>
      <c r="W373" s="3"/>
      <c r="X373" s="3"/>
      <c r="Y373" s="103">
        <f>[2]Plan1!$A443</f>
        <v>49981</v>
      </c>
      <c r="Z373" s="103" t="str">
        <f>[2]Plan1!$C443</f>
        <v>Finados</v>
      </c>
      <c r="AA373" s="94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5">
        <f t="shared" si="158"/>
        <v>44556</v>
      </c>
      <c r="B374" s="15">
        <f t="shared" ca="1" si="167"/>
        <v>1104.4504139999999</v>
      </c>
      <c r="C374" s="14">
        <f t="shared" si="159"/>
        <v>1000</v>
      </c>
      <c r="D374" s="13">
        <f ca="1">IF(A374&lt;$B$1,VLOOKUP(A374,[1]DI!$A$4:$B$15000,2,FALSE),0)</f>
        <v>0</v>
      </c>
      <c r="E374" s="14">
        <f t="shared" ca="1" si="168"/>
        <v>1</v>
      </c>
      <c r="F374" s="14">
        <f ca="1">(TRUNC(PRODUCT($E$12:$E373),16))</f>
        <v>1.0426573723721</v>
      </c>
      <c r="G374" s="14">
        <f t="shared" si="169"/>
        <v>1</v>
      </c>
      <c r="H374" s="14">
        <f t="shared" ca="1" si="170"/>
        <v>1.0426573699999999</v>
      </c>
      <c r="I374" s="13">
        <f t="shared" si="160"/>
        <v>0.06</v>
      </c>
      <c r="J374" s="29">
        <f t="shared" si="161"/>
        <v>44194</v>
      </c>
      <c r="K374" s="2">
        <f t="shared" si="162"/>
        <v>248</v>
      </c>
      <c r="L374" s="17">
        <f t="shared" si="163"/>
        <v>249</v>
      </c>
      <c r="M374" s="12">
        <f t="shared" si="154"/>
        <v>1.0592649569999999</v>
      </c>
      <c r="N374" s="12">
        <f t="shared" ca="1" si="155"/>
        <v>1.104450414</v>
      </c>
      <c r="O374" s="17">
        <f t="shared" si="164"/>
        <v>0</v>
      </c>
      <c r="P374" s="14">
        <f t="shared" ca="1" si="172"/>
        <v>104.45041399999999</v>
      </c>
      <c r="Q374" s="14">
        <f t="shared" si="173"/>
        <v>0</v>
      </c>
      <c r="R374" s="14">
        <f t="shared" si="171"/>
        <v>0</v>
      </c>
      <c r="S374" s="20">
        <f t="shared" si="156"/>
        <v>0</v>
      </c>
      <c r="T374" s="14">
        <f t="shared" si="157"/>
        <v>0</v>
      </c>
      <c r="U374" s="4" t="str">
        <f t="shared" si="165"/>
        <v>J=</v>
      </c>
      <c r="V374" s="29">
        <f t="shared" si="166"/>
        <v>44803</v>
      </c>
      <c r="W374" s="3"/>
      <c r="X374" s="3"/>
      <c r="Y374" s="103">
        <f>[2]Plan1!$A444</f>
        <v>49994</v>
      </c>
      <c r="Z374" s="103" t="str">
        <f>[2]Plan1!$C444</f>
        <v>Proclamação da República</v>
      </c>
      <c r="AA374" s="94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5">
        <f t="shared" si="158"/>
        <v>44557</v>
      </c>
      <c r="B375" s="15">
        <f t="shared" ca="1" si="167"/>
        <v>1104.4504139999999</v>
      </c>
      <c r="C375" s="14">
        <f t="shared" si="159"/>
        <v>1000</v>
      </c>
      <c r="D375" s="13">
        <f ca="1">IF(A375&lt;$B$1,VLOOKUP(A375,[1]DI!$A$4:$B$15000,2,FALSE),0)</f>
        <v>9.1499999999999998E-2</v>
      </c>
      <c r="E375" s="14">
        <f t="shared" ca="1" si="168"/>
        <v>1.00034749</v>
      </c>
      <c r="F375" s="14">
        <f ca="1">(TRUNC(PRODUCT($E$12:$E374),16))</f>
        <v>1.0426573723721</v>
      </c>
      <c r="G375" s="14">
        <f t="shared" si="169"/>
        <v>1</v>
      </c>
      <c r="H375" s="14">
        <f t="shared" ca="1" si="170"/>
        <v>1.0426573699999999</v>
      </c>
      <c r="I375" s="13">
        <f t="shared" si="160"/>
        <v>0.06</v>
      </c>
      <c r="J375" s="29">
        <f t="shared" si="161"/>
        <v>44194</v>
      </c>
      <c r="K375" s="2">
        <f t="shared" si="162"/>
        <v>249</v>
      </c>
      <c r="L375" s="17">
        <f t="shared" si="163"/>
        <v>249</v>
      </c>
      <c r="M375" s="12">
        <f t="shared" si="154"/>
        <v>1.0592649569999999</v>
      </c>
      <c r="N375" s="12">
        <f t="shared" ca="1" si="155"/>
        <v>1.104450414</v>
      </c>
      <c r="O375" s="17">
        <f t="shared" si="164"/>
        <v>0</v>
      </c>
      <c r="P375" s="14">
        <f t="shared" ca="1" si="172"/>
        <v>104.45041399999999</v>
      </c>
      <c r="Q375" s="14">
        <f t="shared" si="173"/>
        <v>0</v>
      </c>
      <c r="R375" s="14">
        <f t="shared" si="171"/>
        <v>0</v>
      </c>
      <c r="S375" s="20">
        <f t="shared" si="156"/>
        <v>0</v>
      </c>
      <c r="T375" s="14">
        <f t="shared" si="157"/>
        <v>0</v>
      </c>
      <c r="U375" s="4" t="str">
        <f t="shared" si="165"/>
        <v>J=</v>
      </c>
      <c r="V375" s="29">
        <f t="shared" si="166"/>
        <v>44803</v>
      </c>
      <c r="W375" s="3"/>
      <c r="X375" s="3"/>
      <c r="Y375" s="103">
        <f>[2]Plan1!$A445</f>
        <v>49999</v>
      </c>
      <c r="Z375" s="103" t="str">
        <f>[2]Plan1!$C445</f>
        <v>Dia Nacional de Zumbi e da Consciência Negra</v>
      </c>
      <c r="AA375" s="94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5">
        <f t="shared" si="158"/>
        <v>44558</v>
      </c>
      <c r="B376" s="15">
        <f t="shared" ca="1" si="167"/>
        <v>1105.0897030000001</v>
      </c>
      <c r="C376" s="14">
        <f t="shared" si="159"/>
        <v>1000</v>
      </c>
      <c r="D376" s="13">
        <f ca="1">IF(A376&lt;$B$1,VLOOKUP(A376,[1]DI!$A$4:$B$15000,2,FALSE),0)</f>
        <v>9.1499999999999998E-2</v>
      </c>
      <c r="E376" s="14">
        <f t="shared" ca="1" si="168"/>
        <v>1.00034749</v>
      </c>
      <c r="F376" s="14">
        <f ca="1">(TRUNC(PRODUCT($E$12:$E375),16))</f>
        <v>1.0430196853824201</v>
      </c>
      <c r="G376" s="14">
        <f t="shared" si="169"/>
        <v>1</v>
      </c>
      <c r="H376" s="14">
        <f t="shared" ca="1" si="170"/>
        <v>1.0430196899999999</v>
      </c>
      <c r="I376" s="13">
        <f t="shared" si="160"/>
        <v>0.06</v>
      </c>
      <c r="J376" s="29">
        <f t="shared" si="161"/>
        <v>44194</v>
      </c>
      <c r="K376" s="2">
        <f t="shared" si="162"/>
        <v>250</v>
      </c>
      <c r="L376" s="17">
        <f t="shared" si="163"/>
        <v>250</v>
      </c>
      <c r="M376" s="12">
        <f t="shared" si="154"/>
        <v>1.059509915</v>
      </c>
      <c r="N376" s="12">
        <f t="shared" ca="1" si="155"/>
        <v>1.105089703</v>
      </c>
      <c r="O376" s="17">
        <f t="shared" si="164"/>
        <v>0</v>
      </c>
      <c r="P376" s="14">
        <f t="shared" ca="1" si="172"/>
        <v>105.089703</v>
      </c>
      <c r="Q376" s="14">
        <f t="shared" si="173"/>
        <v>0</v>
      </c>
      <c r="R376" s="14">
        <f t="shared" si="171"/>
        <v>0</v>
      </c>
      <c r="S376" s="20">
        <f t="shared" si="156"/>
        <v>0</v>
      </c>
      <c r="T376" s="14">
        <f t="shared" si="157"/>
        <v>0</v>
      </c>
      <c r="U376" s="4" t="str">
        <f t="shared" si="165"/>
        <v>J=</v>
      </c>
      <c r="V376" s="29">
        <f t="shared" si="166"/>
        <v>44803</v>
      </c>
      <c r="W376" s="3"/>
      <c r="X376" s="3"/>
      <c r="Y376" s="103">
        <f>[2]Plan1!$A446</f>
        <v>50034</v>
      </c>
      <c r="Z376" s="103" t="str">
        <f>[2]Plan1!$C446</f>
        <v>Natal</v>
      </c>
      <c r="AA376" s="94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5">
        <f t="shared" si="158"/>
        <v>44559</v>
      </c>
      <c r="B377" s="15">
        <f t="shared" ca="1" si="167"/>
        <v>1105.729345</v>
      </c>
      <c r="C377" s="14">
        <f t="shared" si="159"/>
        <v>1000</v>
      </c>
      <c r="D377" s="13">
        <f ca="1">IF(A377&lt;$B$1,VLOOKUP(A377,[1]DI!$A$4:$B$15000,2,FALSE),0)</f>
        <v>9.1499999999999998E-2</v>
      </c>
      <c r="E377" s="14">
        <f t="shared" ca="1" si="168"/>
        <v>1.00034749</v>
      </c>
      <c r="F377" s="14">
        <f ca="1">(TRUNC(PRODUCT($E$12:$E376),16))</f>
        <v>1.0433821242929</v>
      </c>
      <c r="G377" s="14">
        <f t="shared" si="169"/>
        <v>1</v>
      </c>
      <c r="H377" s="14">
        <f t="shared" ca="1" si="170"/>
        <v>1.04338212</v>
      </c>
      <c r="I377" s="13">
        <f t="shared" si="160"/>
        <v>0.06</v>
      </c>
      <c r="J377" s="29">
        <f t="shared" si="161"/>
        <v>44194</v>
      </c>
      <c r="K377" s="2">
        <f t="shared" si="162"/>
        <v>251</v>
      </c>
      <c r="L377" s="17">
        <f t="shared" si="163"/>
        <v>251</v>
      </c>
      <c r="M377" s="12">
        <f t="shared" si="154"/>
        <v>1.0597549289999999</v>
      </c>
      <c r="N377" s="12">
        <f t="shared" ca="1" si="155"/>
        <v>1.1057293450000001</v>
      </c>
      <c r="O377" s="17">
        <f t="shared" si="164"/>
        <v>0</v>
      </c>
      <c r="P377" s="14">
        <f t="shared" ca="1" si="172"/>
        <v>105.729345</v>
      </c>
      <c r="Q377" s="14">
        <f t="shared" si="173"/>
        <v>0</v>
      </c>
      <c r="R377" s="14">
        <f t="shared" si="171"/>
        <v>0</v>
      </c>
      <c r="S377" s="20">
        <f t="shared" si="156"/>
        <v>0</v>
      </c>
      <c r="T377" s="14">
        <f t="shared" si="157"/>
        <v>0</v>
      </c>
      <c r="U377" s="4" t="str">
        <f t="shared" si="165"/>
        <v>J=</v>
      </c>
      <c r="V377" s="29">
        <f t="shared" si="166"/>
        <v>44803</v>
      </c>
      <c r="W377" s="21"/>
      <c r="X377" s="21"/>
      <c r="Y377" s="103">
        <f>[2]Plan1!$A447</f>
        <v>50041</v>
      </c>
      <c r="Z377" s="103" t="str">
        <f>[2]Plan1!$C447</f>
        <v>Confraternização Universal</v>
      </c>
      <c r="AA377" s="94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5">
        <f t="shared" si="158"/>
        <v>44560</v>
      </c>
      <c r="B378" s="15">
        <f t="shared" ca="1" si="167"/>
        <v>1106.369371</v>
      </c>
      <c r="C378" s="14">
        <f t="shared" si="159"/>
        <v>1000</v>
      </c>
      <c r="D378" s="13">
        <f ca="1">IF(A378&lt;$B$1,VLOOKUP(A378,[1]DI!$A$4:$B$15000,2,FALSE),0)</f>
        <v>9.1499999999999998E-2</v>
      </c>
      <c r="E378" s="14">
        <f t="shared" ca="1" si="168"/>
        <v>1.00034749</v>
      </c>
      <c r="F378" s="14">
        <f ca="1">(TRUNC(PRODUCT($E$12:$E377),16))</f>
        <v>1.0437446891472699</v>
      </c>
      <c r="G378" s="14">
        <f t="shared" si="169"/>
        <v>1</v>
      </c>
      <c r="H378" s="14">
        <f t="shared" ca="1" si="170"/>
        <v>1.04374469</v>
      </c>
      <c r="I378" s="13">
        <f t="shared" si="160"/>
        <v>0.06</v>
      </c>
      <c r="J378" s="29">
        <f t="shared" si="161"/>
        <v>44194</v>
      </c>
      <c r="K378" s="2">
        <f t="shared" si="162"/>
        <v>252</v>
      </c>
      <c r="L378" s="17">
        <f t="shared" si="163"/>
        <v>252</v>
      </c>
      <c r="M378" s="12">
        <f t="shared" si="154"/>
        <v>1.06</v>
      </c>
      <c r="N378" s="12">
        <f t="shared" ca="1" si="155"/>
        <v>1.106369371</v>
      </c>
      <c r="O378" s="17">
        <f t="shared" si="164"/>
        <v>0</v>
      </c>
      <c r="P378" s="14">
        <f t="shared" ca="1" si="172"/>
        <v>106.369371</v>
      </c>
      <c r="Q378" s="14">
        <f t="shared" si="173"/>
        <v>0</v>
      </c>
      <c r="R378" s="14">
        <f t="shared" si="171"/>
        <v>0</v>
      </c>
      <c r="S378" s="20">
        <f t="shared" si="156"/>
        <v>0</v>
      </c>
      <c r="T378" s="14">
        <f t="shared" si="157"/>
        <v>0</v>
      </c>
      <c r="U378" s="4" t="str">
        <f t="shared" si="165"/>
        <v>J=</v>
      </c>
      <c r="V378" s="29">
        <f t="shared" si="166"/>
        <v>44803</v>
      </c>
      <c r="W378" s="21"/>
      <c r="X378" s="21"/>
      <c r="Y378" s="103">
        <f>[2]Plan1!$A448</f>
        <v>50087</v>
      </c>
      <c r="Z378" s="103" t="str">
        <f>[2]Plan1!$C448</f>
        <v>Carnaval</v>
      </c>
      <c r="AA378" s="94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5">
        <f t="shared" si="158"/>
        <v>44561</v>
      </c>
      <c r="B379" s="15">
        <f t="shared" ca="1" si="167"/>
        <v>1107.009763</v>
      </c>
      <c r="C379" s="14">
        <f t="shared" si="159"/>
        <v>1000</v>
      </c>
      <c r="D379" s="13">
        <f ca="1">IF(A379&lt;$B$1,VLOOKUP(A379,[1]DI!$A$4:$B$15000,2,FALSE),0)</f>
        <v>9.1499999999999998E-2</v>
      </c>
      <c r="E379" s="14">
        <f t="shared" ca="1" si="168"/>
        <v>1.00034749</v>
      </c>
      <c r="F379" s="14">
        <f ca="1">(TRUNC(PRODUCT($E$12:$E378),16))</f>
        <v>1.0441073799892999</v>
      </c>
      <c r="G379" s="14">
        <f t="shared" si="169"/>
        <v>1</v>
      </c>
      <c r="H379" s="14">
        <f t="shared" ca="1" si="170"/>
        <v>1.04410738</v>
      </c>
      <c r="I379" s="13">
        <f t="shared" si="160"/>
        <v>0.06</v>
      </c>
      <c r="J379" s="29">
        <f t="shared" si="161"/>
        <v>44194</v>
      </c>
      <c r="K379" s="2">
        <f t="shared" si="162"/>
        <v>253</v>
      </c>
      <c r="L379" s="17">
        <f t="shared" si="163"/>
        <v>253</v>
      </c>
      <c r="M379" s="12">
        <f t="shared" si="154"/>
        <v>1.060245128</v>
      </c>
      <c r="N379" s="12">
        <f t="shared" ca="1" si="155"/>
        <v>1.107009763</v>
      </c>
      <c r="O379" s="17">
        <f t="shared" si="164"/>
        <v>0</v>
      </c>
      <c r="P379" s="14">
        <f t="shared" ca="1" si="172"/>
        <v>107.00976300000001</v>
      </c>
      <c r="Q379" s="14">
        <f t="shared" si="173"/>
        <v>0</v>
      </c>
      <c r="R379" s="14">
        <f t="shared" si="171"/>
        <v>0</v>
      </c>
      <c r="S379" s="20">
        <f t="shared" si="156"/>
        <v>0</v>
      </c>
      <c r="T379" s="14">
        <f t="shared" si="157"/>
        <v>0</v>
      </c>
      <c r="U379" s="4" t="str">
        <f t="shared" si="165"/>
        <v>J=</v>
      </c>
      <c r="V379" s="29">
        <f t="shared" si="166"/>
        <v>44803</v>
      </c>
      <c r="W379" s="3"/>
      <c r="X379" s="3"/>
      <c r="Y379" s="103">
        <f>[2]Plan1!$A449</f>
        <v>50088</v>
      </c>
      <c r="Z379" s="103" t="str">
        <f>[2]Plan1!$C449</f>
        <v>Carnaval</v>
      </c>
      <c r="AA379" s="94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5">
        <f t="shared" si="158"/>
        <v>44562</v>
      </c>
      <c r="B380" s="15">
        <f t="shared" ca="1" si="167"/>
        <v>1107.6505279999999</v>
      </c>
      <c r="C380" s="14">
        <f t="shared" si="159"/>
        <v>1000</v>
      </c>
      <c r="D380" s="13">
        <f ca="1">IF(A380&lt;$B$1,VLOOKUP(A380,[1]DI!$A$4:$B$15000,2,FALSE),0)</f>
        <v>0</v>
      </c>
      <c r="E380" s="14">
        <f t="shared" ca="1" si="168"/>
        <v>1</v>
      </c>
      <c r="F380" s="14">
        <f ca="1">(TRUNC(PRODUCT($E$12:$E379),16))</f>
        <v>1.0444701968627701</v>
      </c>
      <c r="G380" s="14">
        <f t="shared" si="169"/>
        <v>1</v>
      </c>
      <c r="H380" s="14">
        <f t="shared" ca="1" si="170"/>
        <v>1.0444701999999999</v>
      </c>
      <c r="I380" s="13">
        <f t="shared" si="160"/>
        <v>0.06</v>
      </c>
      <c r="J380" s="29">
        <f t="shared" si="161"/>
        <v>44194</v>
      </c>
      <c r="K380" s="2">
        <f t="shared" si="162"/>
        <v>253</v>
      </c>
      <c r="L380" s="17">
        <f t="shared" si="163"/>
        <v>254</v>
      </c>
      <c r="M380" s="12">
        <f t="shared" si="154"/>
        <v>1.060490312</v>
      </c>
      <c r="N380" s="12">
        <f t="shared" ca="1" si="155"/>
        <v>1.107650528</v>
      </c>
      <c r="O380" s="17">
        <f t="shared" si="164"/>
        <v>0</v>
      </c>
      <c r="P380" s="14">
        <f t="shared" ca="1" si="172"/>
        <v>107.65052799999999</v>
      </c>
      <c r="Q380" s="14">
        <f t="shared" si="173"/>
        <v>0</v>
      </c>
      <c r="R380" s="14">
        <f t="shared" si="171"/>
        <v>0</v>
      </c>
      <c r="S380" s="20">
        <f t="shared" si="156"/>
        <v>0</v>
      </c>
      <c r="T380" s="14">
        <f t="shared" si="157"/>
        <v>0</v>
      </c>
      <c r="U380" s="4" t="str">
        <f t="shared" si="165"/>
        <v>J=</v>
      </c>
      <c r="V380" s="29">
        <f t="shared" si="166"/>
        <v>44803</v>
      </c>
      <c r="W380" s="3"/>
      <c r="X380" s="3"/>
      <c r="Y380" s="103">
        <f>[2]Plan1!$A450</f>
        <v>50133</v>
      </c>
      <c r="Z380" s="103" t="str">
        <f>[2]Plan1!$C450</f>
        <v>Paixão de Cristo</v>
      </c>
      <c r="AA380" s="94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5">
        <f t="shared" si="158"/>
        <v>44563</v>
      </c>
      <c r="B381" s="15">
        <f t="shared" ca="1" si="167"/>
        <v>1107.6505279999999</v>
      </c>
      <c r="C381" s="14">
        <f t="shared" si="159"/>
        <v>1000</v>
      </c>
      <c r="D381" s="13">
        <f ca="1">IF(A381&lt;$B$1,VLOOKUP(A381,[1]DI!$A$4:$B$15000,2,FALSE),0)</f>
        <v>0</v>
      </c>
      <c r="E381" s="14">
        <f t="shared" ca="1" si="168"/>
        <v>1</v>
      </c>
      <c r="F381" s="14">
        <f ca="1">(TRUNC(PRODUCT($E$12:$E380),16))</f>
        <v>1.0444701968627701</v>
      </c>
      <c r="G381" s="14">
        <f t="shared" si="169"/>
        <v>1</v>
      </c>
      <c r="H381" s="14">
        <f t="shared" ca="1" si="170"/>
        <v>1.0444701999999999</v>
      </c>
      <c r="I381" s="13">
        <f t="shared" si="160"/>
        <v>0.06</v>
      </c>
      <c r="J381" s="29">
        <f t="shared" si="161"/>
        <v>44194</v>
      </c>
      <c r="K381" s="2">
        <f t="shared" si="162"/>
        <v>253</v>
      </c>
      <c r="L381" s="17">
        <f t="shared" si="163"/>
        <v>254</v>
      </c>
      <c r="M381" s="12">
        <f t="shared" si="154"/>
        <v>1.060490312</v>
      </c>
      <c r="N381" s="12">
        <f t="shared" ca="1" si="155"/>
        <v>1.107650528</v>
      </c>
      <c r="O381" s="17">
        <f t="shared" si="164"/>
        <v>0</v>
      </c>
      <c r="P381" s="14">
        <f t="shared" ca="1" si="172"/>
        <v>107.65052799999999</v>
      </c>
      <c r="Q381" s="14">
        <f t="shared" si="173"/>
        <v>0</v>
      </c>
      <c r="R381" s="14">
        <f t="shared" si="171"/>
        <v>0</v>
      </c>
      <c r="S381" s="20">
        <f t="shared" si="156"/>
        <v>0</v>
      </c>
      <c r="T381" s="14">
        <f t="shared" si="157"/>
        <v>0</v>
      </c>
      <c r="U381" s="4" t="str">
        <f t="shared" si="165"/>
        <v>J=</v>
      </c>
      <c r="V381" s="29">
        <f t="shared" si="166"/>
        <v>44803</v>
      </c>
      <c r="W381" s="3"/>
      <c r="X381" s="3"/>
      <c r="Y381" s="103">
        <f>[2]Plan1!$A451</f>
        <v>50151</v>
      </c>
      <c r="Z381" s="103" t="str">
        <f>[2]Plan1!$C451</f>
        <v>Tiradentes</v>
      </c>
      <c r="AA381" s="94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5">
        <f t="shared" si="158"/>
        <v>44564</v>
      </c>
      <c r="B382" s="15">
        <f t="shared" ca="1" si="167"/>
        <v>1107.6505279999999</v>
      </c>
      <c r="C382" s="14">
        <f t="shared" si="159"/>
        <v>1000</v>
      </c>
      <c r="D382" s="13">
        <f ca="1">IF(A382&lt;$B$1,VLOOKUP(A382,[1]DI!$A$4:$B$15000,2,FALSE),0)</f>
        <v>9.1499999999999998E-2</v>
      </c>
      <c r="E382" s="14">
        <f t="shared" ca="1" si="168"/>
        <v>1.00034749</v>
      </c>
      <c r="F382" s="14">
        <f ca="1">(TRUNC(PRODUCT($E$12:$E381),16))</f>
        <v>1.0444701968627701</v>
      </c>
      <c r="G382" s="14">
        <f t="shared" si="169"/>
        <v>1</v>
      </c>
      <c r="H382" s="14">
        <f t="shared" ca="1" si="170"/>
        <v>1.0444701999999999</v>
      </c>
      <c r="I382" s="13">
        <f t="shared" si="160"/>
        <v>0.06</v>
      </c>
      <c r="J382" s="29">
        <f t="shared" si="161"/>
        <v>44194</v>
      </c>
      <c r="K382" s="2">
        <f t="shared" si="162"/>
        <v>254</v>
      </c>
      <c r="L382" s="17">
        <f t="shared" si="163"/>
        <v>254</v>
      </c>
      <c r="M382" s="12">
        <f t="shared" si="154"/>
        <v>1.060490312</v>
      </c>
      <c r="N382" s="12">
        <f t="shared" ca="1" si="155"/>
        <v>1.107650528</v>
      </c>
      <c r="O382" s="17">
        <f t="shared" si="164"/>
        <v>0</v>
      </c>
      <c r="P382" s="14">
        <f t="shared" ca="1" si="172"/>
        <v>107.65052799999999</v>
      </c>
      <c r="Q382" s="14">
        <f t="shared" si="173"/>
        <v>0</v>
      </c>
      <c r="R382" s="14">
        <f t="shared" si="171"/>
        <v>0</v>
      </c>
      <c r="S382" s="20">
        <f t="shared" si="156"/>
        <v>0</v>
      </c>
      <c r="T382" s="14">
        <f t="shared" si="157"/>
        <v>0</v>
      </c>
      <c r="U382" s="4" t="str">
        <f t="shared" si="165"/>
        <v>J=</v>
      </c>
      <c r="V382" s="29">
        <f t="shared" si="166"/>
        <v>44803</v>
      </c>
      <c r="W382" s="3"/>
      <c r="X382" s="3"/>
      <c r="Y382" s="103">
        <f>[2]Plan1!$A452</f>
        <v>50161</v>
      </c>
      <c r="Z382" s="103" t="str">
        <f>[2]Plan1!$C452</f>
        <v>Dia do Trabalho</v>
      </c>
      <c r="AA382" s="94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5">
        <f t="shared" si="158"/>
        <v>44565</v>
      </c>
      <c r="B383" s="15">
        <f t="shared" ca="1" si="167"/>
        <v>1108.291659</v>
      </c>
      <c r="C383" s="14">
        <f t="shared" si="159"/>
        <v>1000</v>
      </c>
      <c r="D383" s="13">
        <f ca="1">IF(A383&lt;$B$1,VLOOKUP(A383,[1]DI!$A$4:$B$15000,2,FALSE),0)</f>
        <v>9.1499999999999998E-2</v>
      </c>
      <c r="E383" s="14">
        <f t="shared" ca="1" si="168"/>
        <v>1.00034749</v>
      </c>
      <c r="F383" s="14">
        <f ca="1">(TRUNC(PRODUCT($E$12:$E382),16))</f>
        <v>1.0448331398114801</v>
      </c>
      <c r="G383" s="14">
        <f t="shared" si="169"/>
        <v>1</v>
      </c>
      <c r="H383" s="14">
        <f t="shared" ca="1" si="170"/>
        <v>1.0448331399999999</v>
      </c>
      <c r="I383" s="13">
        <f t="shared" si="160"/>
        <v>0.06</v>
      </c>
      <c r="J383" s="29">
        <f t="shared" si="161"/>
        <v>44194</v>
      </c>
      <c r="K383" s="2">
        <f t="shared" si="162"/>
        <v>255</v>
      </c>
      <c r="L383" s="17">
        <f t="shared" si="163"/>
        <v>255</v>
      </c>
      <c r="M383" s="12">
        <f t="shared" si="154"/>
        <v>1.060735553</v>
      </c>
      <c r="N383" s="12">
        <f t="shared" ca="1" si="155"/>
        <v>1.108291659</v>
      </c>
      <c r="O383" s="17">
        <f t="shared" si="164"/>
        <v>0</v>
      </c>
      <c r="P383" s="14">
        <f t="shared" ca="1" si="172"/>
        <v>108.291659</v>
      </c>
      <c r="Q383" s="14">
        <f t="shared" si="173"/>
        <v>0</v>
      </c>
      <c r="R383" s="14">
        <f t="shared" si="171"/>
        <v>0</v>
      </c>
      <c r="S383" s="20">
        <f t="shared" si="156"/>
        <v>0</v>
      </c>
      <c r="T383" s="14">
        <f t="shared" si="157"/>
        <v>0</v>
      </c>
      <c r="U383" s="4" t="str">
        <f t="shared" si="165"/>
        <v>J=</v>
      </c>
      <c r="V383" s="29">
        <f t="shared" si="166"/>
        <v>44803</v>
      </c>
      <c r="W383" s="3"/>
      <c r="X383" s="3"/>
      <c r="Y383" s="103">
        <f>[2]Plan1!$A453</f>
        <v>50195</v>
      </c>
      <c r="Z383" s="103" t="str">
        <f>[2]Plan1!$C453</f>
        <v>Corpus Christi</v>
      </c>
      <c r="AA383" s="94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5">
        <f t="shared" si="158"/>
        <v>44566</v>
      </c>
      <c r="B384" s="15">
        <f t="shared" ca="1" si="167"/>
        <v>1108.933164</v>
      </c>
      <c r="C384" s="14">
        <f t="shared" si="159"/>
        <v>1000</v>
      </c>
      <c r="D384" s="13">
        <f ca="1">IF(A384&lt;$B$1,VLOOKUP(A384,[1]DI!$A$4:$B$15000,2,FALSE),0)</f>
        <v>9.1499999999999998E-2</v>
      </c>
      <c r="E384" s="14">
        <f t="shared" ca="1" si="168"/>
        <v>1.00034749</v>
      </c>
      <c r="F384" s="14">
        <f ca="1">(TRUNC(PRODUCT($E$12:$E383),16))</f>
        <v>1.0451962088792299</v>
      </c>
      <c r="G384" s="14">
        <f t="shared" si="169"/>
        <v>1</v>
      </c>
      <c r="H384" s="14">
        <f t="shared" ca="1" si="170"/>
        <v>1.0451962100000001</v>
      </c>
      <c r="I384" s="13">
        <f t="shared" si="160"/>
        <v>0.06</v>
      </c>
      <c r="J384" s="29">
        <f t="shared" si="161"/>
        <v>44194</v>
      </c>
      <c r="K384" s="2">
        <f t="shared" si="162"/>
        <v>256</v>
      </c>
      <c r="L384" s="17">
        <f t="shared" si="163"/>
        <v>256</v>
      </c>
      <c r="M384" s="12">
        <f t="shared" si="154"/>
        <v>1.0609808510000001</v>
      </c>
      <c r="N384" s="12">
        <f t="shared" ca="1" si="155"/>
        <v>1.108933164</v>
      </c>
      <c r="O384" s="17">
        <f t="shared" si="164"/>
        <v>0</v>
      </c>
      <c r="P384" s="14">
        <f t="shared" ca="1" si="172"/>
        <v>108.933164</v>
      </c>
      <c r="Q384" s="14">
        <f t="shared" si="173"/>
        <v>0</v>
      </c>
      <c r="R384" s="14">
        <f t="shared" si="171"/>
        <v>0</v>
      </c>
      <c r="S384" s="20">
        <f t="shared" si="156"/>
        <v>0</v>
      </c>
      <c r="T384" s="14">
        <f t="shared" si="157"/>
        <v>0</v>
      </c>
      <c r="U384" s="4" t="str">
        <f t="shared" si="165"/>
        <v>J=</v>
      </c>
      <c r="V384" s="29">
        <f t="shared" si="166"/>
        <v>44803</v>
      </c>
      <c r="W384" s="3"/>
      <c r="X384" s="3"/>
      <c r="Y384" s="103">
        <f>[2]Plan1!$A454</f>
        <v>50290</v>
      </c>
      <c r="Z384" s="103" t="str">
        <f>[2]Plan1!$C454</f>
        <v>Independência do Brasil</v>
      </c>
      <c r="AA384" s="94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5">
        <f t="shared" si="158"/>
        <v>44567</v>
      </c>
      <c r="B385" s="15">
        <f t="shared" ca="1" si="167"/>
        <v>1109.5750350000001</v>
      </c>
      <c r="C385" s="14">
        <f t="shared" si="159"/>
        <v>1000</v>
      </c>
      <c r="D385" s="13">
        <f ca="1">IF(A385&lt;$B$1,VLOOKUP(A385,[1]DI!$A$4:$B$15000,2,FALSE),0)</f>
        <v>9.1499999999999998E-2</v>
      </c>
      <c r="E385" s="14">
        <f t="shared" ca="1" si="168"/>
        <v>1.00034749</v>
      </c>
      <c r="F385" s="14">
        <f ca="1">(TRUNC(PRODUCT($E$12:$E384),16))</f>
        <v>1.0455594041098599</v>
      </c>
      <c r="G385" s="14">
        <f t="shared" si="169"/>
        <v>1</v>
      </c>
      <c r="H385" s="14">
        <f t="shared" ca="1" si="170"/>
        <v>1.0455593999999999</v>
      </c>
      <c r="I385" s="13">
        <f t="shared" si="160"/>
        <v>0.06</v>
      </c>
      <c r="J385" s="29">
        <f t="shared" si="161"/>
        <v>44194</v>
      </c>
      <c r="K385" s="2">
        <f t="shared" si="162"/>
        <v>257</v>
      </c>
      <c r="L385" s="17">
        <f t="shared" si="163"/>
        <v>257</v>
      </c>
      <c r="M385" s="12">
        <f t="shared" si="154"/>
        <v>1.0612262059999999</v>
      </c>
      <c r="N385" s="12">
        <f t="shared" ca="1" si="155"/>
        <v>1.109575035</v>
      </c>
      <c r="O385" s="17">
        <f t="shared" si="164"/>
        <v>0</v>
      </c>
      <c r="P385" s="14">
        <f t="shared" ca="1" si="172"/>
        <v>109.575035</v>
      </c>
      <c r="Q385" s="14">
        <f t="shared" si="173"/>
        <v>0</v>
      </c>
      <c r="R385" s="14">
        <f t="shared" si="171"/>
        <v>0</v>
      </c>
      <c r="S385" s="20">
        <f t="shared" si="156"/>
        <v>0</v>
      </c>
      <c r="T385" s="14">
        <f t="shared" si="157"/>
        <v>0</v>
      </c>
      <c r="U385" s="4" t="str">
        <f t="shared" si="165"/>
        <v>J=</v>
      </c>
      <c r="V385" s="29">
        <f t="shared" si="166"/>
        <v>44803</v>
      </c>
      <c r="W385" s="3"/>
      <c r="X385" s="3"/>
      <c r="Y385" s="103">
        <f>[2]Plan1!$A455</f>
        <v>50325</v>
      </c>
      <c r="Z385" s="103" t="str">
        <f>[2]Plan1!$C455</f>
        <v>Nossa Sr.a Aparecida - Padroeira do Brasil</v>
      </c>
      <c r="AA385" s="94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5">
        <f t="shared" si="158"/>
        <v>44568</v>
      </c>
      <c r="B386" s="15">
        <f t="shared" ca="1" si="167"/>
        <v>1110.2172909999999</v>
      </c>
      <c r="C386" s="14">
        <f t="shared" si="159"/>
        <v>1000</v>
      </c>
      <c r="D386" s="13">
        <f ca="1">IF(A386&lt;$B$1,VLOOKUP(A386,[1]DI!$A$4:$B$15000,2,FALSE),0)</f>
        <v>9.1499999999999998E-2</v>
      </c>
      <c r="E386" s="14">
        <f t="shared" ca="1" si="168"/>
        <v>1.00034749</v>
      </c>
      <c r="F386" s="14">
        <f ca="1">(TRUNC(PRODUCT($E$12:$E385),16))</f>
        <v>1.0459227255471899</v>
      </c>
      <c r="G386" s="14">
        <f t="shared" si="169"/>
        <v>1</v>
      </c>
      <c r="H386" s="14">
        <f t="shared" ca="1" si="170"/>
        <v>1.04592273</v>
      </c>
      <c r="I386" s="13">
        <f t="shared" si="160"/>
        <v>0.06</v>
      </c>
      <c r="J386" s="29">
        <f t="shared" si="161"/>
        <v>44194</v>
      </c>
      <c r="K386" s="2">
        <f t="shared" si="162"/>
        <v>258</v>
      </c>
      <c r="L386" s="17">
        <f t="shared" si="163"/>
        <v>258</v>
      </c>
      <c r="M386" s="12">
        <f t="shared" si="154"/>
        <v>1.061471617</v>
      </c>
      <c r="N386" s="12">
        <f t="shared" ca="1" si="155"/>
        <v>1.1102172910000001</v>
      </c>
      <c r="O386" s="17">
        <f t="shared" si="164"/>
        <v>0</v>
      </c>
      <c r="P386" s="14">
        <f t="shared" ca="1" si="172"/>
        <v>110.217291</v>
      </c>
      <c r="Q386" s="14">
        <f t="shared" si="173"/>
        <v>0</v>
      </c>
      <c r="R386" s="14">
        <f t="shared" si="171"/>
        <v>0</v>
      </c>
      <c r="S386" s="20">
        <f t="shared" si="156"/>
        <v>0</v>
      </c>
      <c r="T386" s="14">
        <f t="shared" si="157"/>
        <v>0</v>
      </c>
      <c r="U386" s="4" t="str">
        <f t="shared" si="165"/>
        <v>J=</v>
      </c>
      <c r="V386" s="29">
        <f t="shared" si="166"/>
        <v>44803</v>
      </c>
      <c r="W386" s="3"/>
      <c r="X386" s="3"/>
      <c r="Y386" s="103">
        <f>[2]Plan1!$A456</f>
        <v>50346</v>
      </c>
      <c r="Z386" s="103" t="str">
        <f>[2]Plan1!$C456</f>
        <v>Finados</v>
      </c>
      <c r="AA386" s="94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5">
        <f t="shared" si="158"/>
        <v>44569</v>
      </c>
      <c r="B387" s="15">
        <f t="shared" ca="1" si="167"/>
        <v>1110.8599019999999</v>
      </c>
      <c r="C387" s="14">
        <f t="shared" si="159"/>
        <v>1000</v>
      </c>
      <c r="D387" s="13">
        <f ca="1">IF(A387&lt;$B$1,VLOOKUP(A387,[1]DI!$A$4:$B$15000,2,FALSE),0)</f>
        <v>0</v>
      </c>
      <c r="E387" s="14">
        <f t="shared" ca="1" si="168"/>
        <v>1</v>
      </c>
      <c r="F387" s="14">
        <f ca="1">(TRUNC(PRODUCT($E$12:$E386),16))</f>
        <v>1.0462861732350901</v>
      </c>
      <c r="G387" s="14">
        <f t="shared" si="169"/>
        <v>1</v>
      </c>
      <c r="H387" s="14">
        <f t="shared" ca="1" si="170"/>
        <v>1.0462861699999999</v>
      </c>
      <c r="I387" s="13">
        <f t="shared" si="160"/>
        <v>0.06</v>
      </c>
      <c r="J387" s="29">
        <f t="shared" si="161"/>
        <v>44194</v>
      </c>
      <c r="K387" s="2">
        <f t="shared" si="162"/>
        <v>258</v>
      </c>
      <c r="L387" s="17">
        <f t="shared" si="163"/>
        <v>259</v>
      </c>
      <c r="M387" s="12">
        <f t="shared" si="154"/>
        <v>1.0617170849999999</v>
      </c>
      <c r="N387" s="12">
        <f t="shared" ca="1" si="155"/>
        <v>1.1108599020000001</v>
      </c>
      <c r="O387" s="17">
        <f t="shared" si="164"/>
        <v>0</v>
      </c>
      <c r="P387" s="14">
        <f t="shared" ca="1" si="172"/>
        <v>110.85990200000001</v>
      </c>
      <c r="Q387" s="14">
        <f t="shared" si="173"/>
        <v>0</v>
      </c>
      <c r="R387" s="14">
        <f t="shared" si="171"/>
        <v>0</v>
      </c>
      <c r="S387" s="20">
        <f t="shared" si="156"/>
        <v>0</v>
      </c>
      <c r="T387" s="14">
        <f t="shared" si="157"/>
        <v>0</v>
      </c>
      <c r="U387" s="4" t="str">
        <f t="shared" si="165"/>
        <v>J=</v>
      </c>
      <c r="V387" s="29">
        <f t="shared" si="166"/>
        <v>44803</v>
      </c>
      <c r="W387" s="3"/>
      <c r="X387" s="3"/>
      <c r="Y387" s="103">
        <f>[2]Plan1!$A457</f>
        <v>50359</v>
      </c>
      <c r="Z387" s="103" t="str">
        <f>[2]Plan1!$C457</f>
        <v>Proclamação da República</v>
      </c>
      <c r="AA387" s="94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5">
        <f t="shared" si="158"/>
        <v>44570</v>
      </c>
      <c r="B388" s="15">
        <f t="shared" ca="1" si="167"/>
        <v>1110.8599019999999</v>
      </c>
      <c r="C388" s="14">
        <f t="shared" si="159"/>
        <v>1000</v>
      </c>
      <c r="D388" s="13">
        <f ca="1">IF(A388&lt;$B$1,VLOOKUP(A388,[1]DI!$A$4:$B$15000,2,FALSE),0)</f>
        <v>0</v>
      </c>
      <c r="E388" s="14">
        <f t="shared" ca="1" si="168"/>
        <v>1</v>
      </c>
      <c r="F388" s="14">
        <f ca="1">(TRUNC(PRODUCT($E$12:$E387),16))</f>
        <v>1.0462861732350901</v>
      </c>
      <c r="G388" s="14">
        <f t="shared" si="169"/>
        <v>1</v>
      </c>
      <c r="H388" s="14">
        <f t="shared" ca="1" si="170"/>
        <v>1.0462861699999999</v>
      </c>
      <c r="I388" s="13">
        <f t="shared" si="160"/>
        <v>0.06</v>
      </c>
      <c r="J388" s="29">
        <f t="shared" si="161"/>
        <v>44194</v>
      </c>
      <c r="K388" s="2">
        <f t="shared" si="162"/>
        <v>258</v>
      </c>
      <c r="L388" s="17">
        <f t="shared" si="163"/>
        <v>259</v>
      </c>
      <c r="M388" s="12">
        <f t="shared" si="154"/>
        <v>1.0617170849999999</v>
      </c>
      <c r="N388" s="12">
        <f t="shared" ca="1" si="155"/>
        <v>1.1108599020000001</v>
      </c>
      <c r="O388" s="17">
        <f t="shared" si="164"/>
        <v>0</v>
      </c>
      <c r="P388" s="14">
        <f t="shared" ca="1" si="172"/>
        <v>110.85990200000001</v>
      </c>
      <c r="Q388" s="14">
        <f t="shared" si="173"/>
        <v>0</v>
      </c>
      <c r="R388" s="14">
        <f t="shared" si="171"/>
        <v>0</v>
      </c>
      <c r="S388" s="20">
        <f t="shared" si="156"/>
        <v>0</v>
      </c>
      <c r="T388" s="14">
        <f t="shared" si="157"/>
        <v>0</v>
      </c>
      <c r="U388" s="4" t="str">
        <f t="shared" si="165"/>
        <v>J=</v>
      </c>
      <c r="V388" s="29">
        <f t="shared" si="166"/>
        <v>44803</v>
      </c>
      <c r="W388" s="3"/>
      <c r="X388" s="3"/>
      <c r="Y388" s="103">
        <f>[2]Plan1!$A458</f>
        <v>50364</v>
      </c>
      <c r="Z388" s="103" t="str">
        <f>[2]Plan1!$C458</f>
        <v>Dia Nacional de Zumbi e da Consciência Negra</v>
      </c>
      <c r="AA388" s="94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5">
        <f t="shared" si="158"/>
        <v>44571</v>
      </c>
      <c r="B389" s="15">
        <f t="shared" ca="1" si="167"/>
        <v>1110.8599019999999</v>
      </c>
      <c r="C389" s="14">
        <f t="shared" si="159"/>
        <v>1000</v>
      </c>
      <c r="D389" s="13">
        <f ca="1">IF(A389&lt;$B$1,VLOOKUP(A389,[1]DI!$A$4:$B$15000,2,FALSE),0)</f>
        <v>9.1499999999999998E-2</v>
      </c>
      <c r="E389" s="14">
        <f t="shared" ca="1" si="168"/>
        <v>1.00034749</v>
      </c>
      <c r="F389" s="14">
        <f ca="1">(TRUNC(PRODUCT($E$12:$E388),16))</f>
        <v>1.0462861732350901</v>
      </c>
      <c r="G389" s="14">
        <f t="shared" si="169"/>
        <v>1</v>
      </c>
      <c r="H389" s="14">
        <f t="shared" ca="1" si="170"/>
        <v>1.0462861699999999</v>
      </c>
      <c r="I389" s="13">
        <f t="shared" si="160"/>
        <v>0.06</v>
      </c>
      <c r="J389" s="29">
        <f t="shared" si="161"/>
        <v>44194</v>
      </c>
      <c r="K389" s="2">
        <f t="shared" si="162"/>
        <v>259</v>
      </c>
      <c r="L389" s="17">
        <f t="shared" si="163"/>
        <v>259</v>
      </c>
      <c r="M389" s="12">
        <f t="shared" si="154"/>
        <v>1.0617170849999999</v>
      </c>
      <c r="N389" s="12">
        <f t="shared" ca="1" si="155"/>
        <v>1.1108599020000001</v>
      </c>
      <c r="O389" s="17">
        <f t="shared" si="164"/>
        <v>0</v>
      </c>
      <c r="P389" s="14">
        <f t="shared" ca="1" si="172"/>
        <v>110.85990200000001</v>
      </c>
      <c r="Q389" s="14">
        <f t="shared" si="173"/>
        <v>0</v>
      </c>
      <c r="R389" s="14">
        <f t="shared" si="171"/>
        <v>0</v>
      </c>
      <c r="S389" s="20">
        <f t="shared" si="156"/>
        <v>0</v>
      </c>
      <c r="T389" s="14">
        <f t="shared" si="157"/>
        <v>0</v>
      </c>
      <c r="U389" s="4" t="str">
        <f t="shared" si="165"/>
        <v>J=</v>
      </c>
      <c r="V389" s="29">
        <f t="shared" si="166"/>
        <v>44803</v>
      </c>
      <c r="W389" s="3"/>
      <c r="X389" s="3"/>
      <c r="Y389" s="103">
        <f>[2]Plan1!$A459</f>
        <v>50399</v>
      </c>
      <c r="Z389" s="103" t="str">
        <f>[2]Plan1!$C459</f>
        <v>Natal</v>
      </c>
      <c r="AA389" s="94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5">
        <f t="shared" si="158"/>
        <v>44572</v>
      </c>
      <c r="B390" s="15">
        <f t="shared" ca="1" si="167"/>
        <v>1111.5029</v>
      </c>
      <c r="C390" s="14">
        <f t="shared" si="159"/>
        <v>1000</v>
      </c>
      <c r="D390" s="13">
        <f ca="1">IF(A390&lt;$B$1,VLOOKUP(A390,[1]DI!$A$4:$B$15000,2,FALSE),0)</f>
        <v>9.1499999999999998E-2</v>
      </c>
      <c r="E390" s="14">
        <f t="shared" ca="1" si="168"/>
        <v>1.00034749</v>
      </c>
      <c r="F390" s="14">
        <f ca="1">(TRUNC(PRODUCT($E$12:$E389),16))</f>
        <v>1.0466497472174301</v>
      </c>
      <c r="G390" s="14">
        <f t="shared" si="169"/>
        <v>1</v>
      </c>
      <c r="H390" s="14">
        <f t="shared" ca="1" si="170"/>
        <v>1.04664975</v>
      </c>
      <c r="I390" s="13">
        <f t="shared" si="160"/>
        <v>0.06</v>
      </c>
      <c r="J390" s="29">
        <f t="shared" si="161"/>
        <v>44194</v>
      </c>
      <c r="K390" s="2">
        <f t="shared" si="162"/>
        <v>260</v>
      </c>
      <c r="L390" s="17">
        <f t="shared" si="163"/>
        <v>260</v>
      </c>
      <c r="M390" s="12">
        <f t="shared" si="154"/>
        <v>1.0619626099999999</v>
      </c>
      <c r="N390" s="12">
        <f t="shared" ca="1" si="155"/>
        <v>1.1115029000000001</v>
      </c>
      <c r="O390" s="17">
        <f t="shared" si="164"/>
        <v>0</v>
      </c>
      <c r="P390" s="14">
        <f t="shared" ca="1" si="172"/>
        <v>111.5029</v>
      </c>
      <c r="Q390" s="14">
        <f t="shared" si="173"/>
        <v>0</v>
      </c>
      <c r="R390" s="14">
        <f t="shared" si="171"/>
        <v>0</v>
      </c>
      <c r="S390" s="20">
        <f t="shared" si="156"/>
        <v>0</v>
      </c>
      <c r="T390" s="14">
        <f t="shared" si="157"/>
        <v>0</v>
      </c>
      <c r="U390" s="4" t="str">
        <f t="shared" si="165"/>
        <v>J=</v>
      </c>
      <c r="V390" s="29">
        <f t="shared" si="166"/>
        <v>44803</v>
      </c>
      <c r="W390" s="3"/>
      <c r="X390" s="3"/>
      <c r="Y390" s="103">
        <f>[2]Plan1!$A460</f>
        <v>50406</v>
      </c>
      <c r="Z390" s="103" t="str">
        <f>[2]Plan1!$C460</f>
        <v>Confraternização Universal</v>
      </c>
      <c r="AA390" s="94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5">
        <f t="shared" si="158"/>
        <v>44573</v>
      </c>
      <c r="B391" s="15">
        <f t="shared" ca="1" si="167"/>
        <v>1112.1462630000001</v>
      </c>
      <c r="C391" s="14">
        <f t="shared" si="159"/>
        <v>1000</v>
      </c>
      <c r="D391" s="13">
        <f ca="1">IF(A391&lt;$B$1,VLOOKUP(A391,[1]DI!$A$4:$B$15000,2,FALSE),0)</f>
        <v>9.1499999999999998E-2</v>
      </c>
      <c r="E391" s="14">
        <f t="shared" ca="1" si="168"/>
        <v>1.00034749</v>
      </c>
      <c r="F391" s="14">
        <f ca="1">(TRUNC(PRODUCT($E$12:$E390),16))</f>
        <v>1.0470134475380899</v>
      </c>
      <c r="G391" s="14">
        <f t="shared" si="169"/>
        <v>1</v>
      </c>
      <c r="H391" s="14">
        <f t="shared" ca="1" si="170"/>
        <v>1.0470134499999999</v>
      </c>
      <c r="I391" s="13">
        <f t="shared" si="160"/>
        <v>0.06</v>
      </c>
      <c r="J391" s="29">
        <f t="shared" si="161"/>
        <v>44194</v>
      </c>
      <c r="K391" s="2">
        <f t="shared" si="162"/>
        <v>261</v>
      </c>
      <c r="L391" s="17">
        <f t="shared" si="163"/>
        <v>261</v>
      </c>
      <c r="M391" s="12">
        <f t="shared" si="154"/>
        <v>1.0622081910000001</v>
      </c>
      <c r="N391" s="12">
        <f t="shared" ca="1" si="155"/>
        <v>1.1121462630000001</v>
      </c>
      <c r="O391" s="17">
        <f t="shared" si="164"/>
        <v>0</v>
      </c>
      <c r="P391" s="14">
        <f t="shared" ca="1" si="172"/>
        <v>112.146263</v>
      </c>
      <c r="Q391" s="14">
        <f t="shared" si="173"/>
        <v>0</v>
      </c>
      <c r="R391" s="14">
        <f t="shared" si="171"/>
        <v>0</v>
      </c>
      <c r="S391" s="20">
        <f t="shared" si="156"/>
        <v>0</v>
      </c>
      <c r="T391" s="14">
        <f t="shared" si="157"/>
        <v>0</v>
      </c>
      <c r="U391" s="4" t="str">
        <f t="shared" si="165"/>
        <v>J=</v>
      </c>
      <c r="V391" s="29">
        <f t="shared" si="166"/>
        <v>44803</v>
      </c>
      <c r="W391" s="3"/>
      <c r="X391" s="3"/>
      <c r="Y391" s="103">
        <f>[2]Plan1!$A461</f>
        <v>50472</v>
      </c>
      <c r="Z391" s="103" t="str">
        <f>[2]Plan1!$C461</f>
        <v>Carnaval</v>
      </c>
      <c r="AA391" s="94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5">
        <f t="shared" si="158"/>
        <v>44574</v>
      </c>
      <c r="B392" s="15">
        <f t="shared" ca="1" si="167"/>
        <v>1112.789992</v>
      </c>
      <c r="C392" s="14">
        <f t="shared" si="159"/>
        <v>1000</v>
      </c>
      <c r="D392" s="13">
        <f ca="1">IF(A392&lt;$B$1,VLOOKUP(A392,[1]DI!$A$4:$B$15000,2,FALSE),0)</f>
        <v>9.1499999999999998E-2</v>
      </c>
      <c r="E392" s="14">
        <f t="shared" ca="1" si="168"/>
        <v>1.00034749</v>
      </c>
      <c r="F392" s="14">
        <f ca="1">(TRUNC(PRODUCT($E$12:$E391),16))</f>
        <v>1.0473772742409699</v>
      </c>
      <c r="G392" s="14">
        <f t="shared" si="169"/>
        <v>1</v>
      </c>
      <c r="H392" s="14">
        <f t="shared" ca="1" si="170"/>
        <v>1.0473772699999999</v>
      </c>
      <c r="I392" s="13">
        <f t="shared" si="160"/>
        <v>0.06</v>
      </c>
      <c r="J392" s="29">
        <f t="shared" si="161"/>
        <v>44194</v>
      </c>
      <c r="K392" s="2">
        <f t="shared" si="162"/>
        <v>262</v>
      </c>
      <c r="L392" s="17">
        <f t="shared" si="163"/>
        <v>262</v>
      </c>
      <c r="M392" s="12">
        <f t="shared" si="154"/>
        <v>1.0624538299999999</v>
      </c>
      <c r="N392" s="12">
        <f t="shared" ca="1" si="155"/>
        <v>1.112789992</v>
      </c>
      <c r="O392" s="17">
        <f t="shared" si="164"/>
        <v>0</v>
      </c>
      <c r="P392" s="14">
        <f t="shared" ca="1" si="172"/>
        <v>112.789992</v>
      </c>
      <c r="Q392" s="14">
        <f t="shared" si="173"/>
        <v>0</v>
      </c>
      <c r="R392" s="14">
        <f t="shared" si="171"/>
        <v>0</v>
      </c>
      <c r="S392" s="20">
        <f t="shared" si="156"/>
        <v>0</v>
      </c>
      <c r="T392" s="14">
        <f t="shared" si="157"/>
        <v>0</v>
      </c>
      <c r="U392" s="4" t="str">
        <f t="shared" si="165"/>
        <v>J=</v>
      </c>
      <c r="V392" s="29">
        <f t="shared" si="166"/>
        <v>44803</v>
      </c>
      <c r="W392" s="3"/>
      <c r="X392" s="3"/>
      <c r="Y392" s="103">
        <f>[2]Plan1!$A462</f>
        <v>50473</v>
      </c>
      <c r="Z392" s="103" t="str">
        <f>[2]Plan1!$C462</f>
        <v>Carnaval</v>
      </c>
      <c r="AA392" s="94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5">
        <f t="shared" si="158"/>
        <v>44575</v>
      </c>
      <c r="B393" s="15">
        <f t="shared" ca="1" si="167"/>
        <v>1113.434107</v>
      </c>
      <c r="C393" s="14">
        <f t="shared" si="159"/>
        <v>1000</v>
      </c>
      <c r="D393" s="13">
        <f ca="1">IF(A393&lt;$B$1,VLOOKUP(A393,[1]DI!$A$4:$B$15000,2,FALSE),0)</f>
        <v>9.1499999999999998E-2</v>
      </c>
      <c r="E393" s="14">
        <f t="shared" ca="1" si="168"/>
        <v>1.00034749</v>
      </c>
      <c r="F393" s="14">
        <f ca="1">(TRUNC(PRODUCT($E$12:$E392),16))</f>
        <v>1.04774122737</v>
      </c>
      <c r="G393" s="14">
        <f t="shared" si="169"/>
        <v>1</v>
      </c>
      <c r="H393" s="14">
        <f t="shared" ca="1" si="170"/>
        <v>1.04774123</v>
      </c>
      <c r="I393" s="13">
        <f t="shared" si="160"/>
        <v>0.06</v>
      </c>
      <c r="J393" s="29">
        <f t="shared" si="161"/>
        <v>44194</v>
      </c>
      <c r="K393" s="2">
        <f t="shared" si="162"/>
        <v>263</v>
      </c>
      <c r="L393" s="17">
        <f t="shared" si="163"/>
        <v>263</v>
      </c>
      <c r="M393" s="12">
        <f t="shared" si="154"/>
        <v>1.062699525</v>
      </c>
      <c r="N393" s="12">
        <f t="shared" ca="1" si="155"/>
        <v>1.113434107</v>
      </c>
      <c r="O393" s="17">
        <f t="shared" si="164"/>
        <v>0</v>
      </c>
      <c r="P393" s="14">
        <f t="shared" ca="1" si="172"/>
        <v>113.434107</v>
      </c>
      <c r="Q393" s="14">
        <f t="shared" si="173"/>
        <v>0</v>
      </c>
      <c r="R393" s="14">
        <f t="shared" si="171"/>
        <v>0</v>
      </c>
      <c r="S393" s="20">
        <f t="shared" si="156"/>
        <v>0</v>
      </c>
      <c r="T393" s="14">
        <f t="shared" si="157"/>
        <v>0</v>
      </c>
      <c r="U393" s="4" t="str">
        <f t="shared" si="165"/>
        <v>J=</v>
      </c>
      <c r="V393" s="29">
        <f t="shared" si="166"/>
        <v>44803</v>
      </c>
      <c r="W393" s="3"/>
      <c r="X393" s="3"/>
      <c r="Y393" s="103">
        <f>[2]Plan1!$A463</f>
        <v>50516</v>
      </c>
      <c r="Z393" s="103" t="str">
        <f>[2]Plan1!$C463</f>
        <v>Tiradentes</v>
      </c>
      <c r="AA393" s="94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5">
        <f t="shared" si="158"/>
        <v>44576</v>
      </c>
      <c r="B394" s="15">
        <f t="shared" ca="1" si="167"/>
        <v>1114.078589</v>
      </c>
      <c r="C394" s="14">
        <f t="shared" si="159"/>
        <v>1000</v>
      </c>
      <c r="D394" s="13">
        <f ca="1">IF(A394&lt;$B$1,VLOOKUP(A394,[1]DI!$A$4:$B$15000,2,FALSE),0)</f>
        <v>0</v>
      </c>
      <c r="E394" s="14">
        <f t="shared" ca="1" si="168"/>
        <v>1</v>
      </c>
      <c r="F394" s="14">
        <f ca="1">(TRUNC(PRODUCT($E$12:$E393),16))</f>
        <v>1.0481053069691</v>
      </c>
      <c r="G394" s="14">
        <f t="shared" si="169"/>
        <v>1</v>
      </c>
      <c r="H394" s="14">
        <f t="shared" ca="1" si="170"/>
        <v>1.04810531</v>
      </c>
      <c r="I394" s="13">
        <f t="shared" si="160"/>
        <v>0.06</v>
      </c>
      <c r="J394" s="29">
        <f t="shared" si="161"/>
        <v>44194</v>
      </c>
      <c r="K394" s="2">
        <f t="shared" si="162"/>
        <v>263</v>
      </c>
      <c r="L394" s="17">
        <f t="shared" si="163"/>
        <v>264</v>
      </c>
      <c r="M394" s="12">
        <f t="shared" si="154"/>
        <v>1.0629452770000001</v>
      </c>
      <c r="N394" s="12">
        <f t="shared" ca="1" si="155"/>
        <v>1.114078589</v>
      </c>
      <c r="O394" s="17">
        <f t="shared" si="164"/>
        <v>0</v>
      </c>
      <c r="P394" s="14">
        <f t="shared" ca="1" si="172"/>
        <v>114.07858899999999</v>
      </c>
      <c r="Q394" s="14">
        <f t="shared" si="173"/>
        <v>0</v>
      </c>
      <c r="R394" s="14">
        <f t="shared" si="171"/>
        <v>0</v>
      </c>
      <c r="S394" s="20">
        <f t="shared" si="156"/>
        <v>0</v>
      </c>
      <c r="T394" s="14">
        <f t="shared" si="157"/>
        <v>0</v>
      </c>
      <c r="U394" s="4" t="str">
        <f t="shared" si="165"/>
        <v>J=</v>
      </c>
      <c r="V394" s="29">
        <f t="shared" si="166"/>
        <v>44803</v>
      </c>
      <c r="W394" s="3"/>
      <c r="X394" s="3"/>
      <c r="Y394" s="103">
        <f>[2]Plan1!$A464</f>
        <v>50518</v>
      </c>
      <c r="Z394" s="103" t="str">
        <f>[2]Plan1!$C464</f>
        <v>Paixão de Cristo</v>
      </c>
      <c r="AA394" s="94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5">
        <f t="shared" si="158"/>
        <v>44577</v>
      </c>
      <c r="B395" s="15">
        <f t="shared" ca="1" si="167"/>
        <v>1114.078589</v>
      </c>
      <c r="C395" s="14">
        <f t="shared" si="159"/>
        <v>1000</v>
      </c>
      <c r="D395" s="13">
        <f ca="1">IF(A395&lt;$B$1,VLOOKUP(A395,[1]DI!$A$4:$B$15000,2,FALSE),0)</f>
        <v>0</v>
      </c>
      <c r="E395" s="14">
        <f t="shared" ca="1" si="168"/>
        <v>1</v>
      </c>
      <c r="F395" s="14">
        <f ca="1">(TRUNC(PRODUCT($E$12:$E394),16))</f>
        <v>1.0481053069691</v>
      </c>
      <c r="G395" s="14">
        <f t="shared" si="169"/>
        <v>1</v>
      </c>
      <c r="H395" s="14">
        <f t="shared" ca="1" si="170"/>
        <v>1.04810531</v>
      </c>
      <c r="I395" s="13">
        <f t="shared" si="160"/>
        <v>0.06</v>
      </c>
      <c r="J395" s="29">
        <f t="shared" si="161"/>
        <v>44194</v>
      </c>
      <c r="K395" s="2">
        <f t="shared" si="162"/>
        <v>263</v>
      </c>
      <c r="L395" s="17">
        <f t="shared" si="163"/>
        <v>264</v>
      </c>
      <c r="M395" s="12">
        <f t="shared" si="154"/>
        <v>1.0629452770000001</v>
      </c>
      <c r="N395" s="12">
        <f t="shared" ca="1" si="155"/>
        <v>1.114078589</v>
      </c>
      <c r="O395" s="17">
        <f t="shared" si="164"/>
        <v>0</v>
      </c>
      <c r="P395" s="14">
        <f t="shared" ca="1" si="172"/>
        <v>114.07858899999999</v>
      </c>
      <c r="Q395" s="14">
        <f t="shared" si="173"/>
        <v>0</v>
      </c>
      <c r="R395" s="14">
        <f t="shared" si="171"/>
        <v>0</v>
      </c>
      <c r="S395" s="20">
        <f t="shared" si="156"/>
        <v>0</v>
      </c>
      <c r="T395" s="14">
        <f t="shared" si="157"/>
        <v>0</v>
      </c>
      <c r="U395" s="4" t="str">
        <f t="shared" si="165"/>
        <v>J=</v>
      </c>
      <c r="V395" s="29">
        <f t="shared" si="166"/>
        <v>44803</v>
      </c>
      <c r="W395" s="3"/>
      <c r="X395" s="3"/>
      <c r="Y395" s="103">
        <f>[2]Plan1!$A465</f>
        <v>50526</v>
      </c>
      <c r="Z395" s="103" t="str">
        <f>[2]Plan1!$C465</f>
        <v>Dia do Trabalho</v>
      </c>
      <c r="AA395" s="94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5">
        <f t="shared" si="158"/>
        <v>44578</v>
      </c>
      <c r="B396" s="15">
        <f t="shared" ca="1" si="167"/>
        <v>1114.078589</v>
      </c>
      <c r="C396" s="14">
        <f t="shared" si="159"/>
        <v>1000</v>
      </c>
      <c r="D396" s="13">
        <f ca="1">IF(A396&lt;$B$1,VLOOKUP(A396,[1]DI!$A$4:$B$15000,2,FALSE),0)</f>
        <v>9.1499999999999998E-2</v>
      </c>
      <c r="E396" s="14">
        <f t="shared" ca="1" si="168"/>
        <v>1.00034749</v>
      </c>
      <c r="F396" s="14">
        <f ca="1">(TRUNC(PRODUCT($E$12:$E395),16))</f>
        <v>1.0481053069691</v>
      </c>
      <c r="G396" s="14">
        <f t="shared" si="169"/>
        <v>1</v>
      </c>
      <c r="H396" s="14">
        <f t="shared" ca="1" si="170"/>
        <v>1.04810531</v>
      </c>
      <c r="I396" s="13">
        <f t="shared" si="160"/>
        <v>0.06</v>
      </c>
      <c r="J396" s="29">
        <f t="shared" si="161"/>
        <v>44194</v>
      </c>
      <c r="K396" s="2">
        <f t="shared" si="162"/>
        <v>264</v>
      </c>
      <c r="L396" s="17">
        <f t="shared" si="163"/>
        <v>264</v>
      </c>
      <c r="M396" s="12">
        <f t="shared" ref="M396:M459" si="174">ROUND((I396+1)^(L396/252),9)</f>
        <v>1.0629452770000001</v>
      </c>
      <c r="N396" s="12">
        <f t="shared" ref="N396:N459" ca="1" si="175">ROUND(H396*M396,9)</f>
        <v>1.114078589</v>
      </c>
      <c r="O396" s="17">
        <f t="shared" si="164"/>
        <v>0</v>
      </c>
      <c r="P396" s="14">
        <f t="shared" ca="1" si="172"/>
        <v>114.07858899999999</v>
      </c>
      <c r="Q396" s="14">
        <f t="shared" si="173"/>
        <v>0</v>
      </c>
      <c r="R396" s="14">
        <f t="shared" si="171"/>
        <v>0</v>
      </c>
      <c r="S396" s="20">
        <f t="shared" ref="S396:S459" si="176">IF($O396&gt;0,VLOOKUP($O396,$Y$12:$AE$150,7),0)</f>
        <v>0</v>
      </c>
      <c r="T396" s="14">
        <f t="shared" ref="T396:T459" si="177">IF(S396&gt;0,TRUNC(S396*C396,8),0)</f>
        <v>0</v>
      </c>
      <c r="U396" s="4" t="str">
        <f t="shared" si="165"/>
        <v>J=</v>
      </c>
      <c r="V396" s="29">
        <f t="shared" si="166"/>
        <v>44803</v>
      </c>
      <c r="W396" s="3"/>
      <c r="X396" s="3"/>
      <c r="Y396" s="103">
        <f>[2]Plan1!$A466</f>
        <v>50580</v>
      </c>
      <c r="Z396" s="103" t="str">
        <f>[2]Plan1!$C466</f>
        <v>Corpus Christi</v>
      </c>
      <c r="AA396" s="94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5">
        <f t="shared" ref="A397:A460" si="178">(A396+1)</f>
        <v>44579</v>
      </c>
      <c r="B397" s="15">
        <f t="shared" ca="1" si="167"/>
        <v>1114.7234370000001</v>
      </c>
      <c r="C397" s="14">
        <f t="shared" ref="C397:C460" si="179">(C396-T396)</f>
        <v>1000</v>
      </c>
      <c r="D397" s="13">
        <f ca="1">IF(A397&lt;$B$1,VLOOKUP(A397,[1]DI!$A$4:$B$15000,2,FALSE),0)</f>
        <v>9.1499999999999998E-2</v>
      </c>
      <c r="E397" s="14">
        <f t="shared" ca="1" si="168"/>
        <v>1.00034749</v>
      </c>
      <c r="F397" s="14">
        <f ca="1">(TRUNC(PRODUCT($E$12:$E396),16))</f>
        <v>1.0484695130822199</v>
      </c>
      <c r="G397" s="14">
        <f t="shared" si="169"/>
        <v>1</v>
      </c>
      <c r="H397" s="14">
        <f t="shared" ca="1" si="170"/>
        <v>1.0484695100000001</v>
      </c>
      <c r="I397" s="13">
        <f t="shared" ref="I397:I460" si="180">I396</f>
        <v>0.06</v>
      </c>
      <c r="J397" s="29">
        <f t="shared" ref="J397:J460" si="181">IF(O396&gt;0,VLOOKUP(O396,Y$12:AI$150,2),J396)</f>
        <v>44194</v>
      </c>
      <c r="K397" s="2">
        <f t="shared" ref="K397:K460" si="182">IF(A397&gt;J397,IF(NETWORKDAYS(J397,A397,$Y$160:$Y$544)-1=0,1,NETWORKDAYS(J397,A397,$Y$160:$Y$544)-1),0)</f>
        <v>265</v>
      </c>
      <c r="L397" s="17">
        <f t="shared" ref="L397:L460" si="183">IF(AND(K397=1,K396=1),1,IF(K397&gt;0,IF(K397=K396,K397+1,K397),0))</f>
        <v>265</v>
      </c>
      <c r="M397" s="12">
        <f t="shared" si="174"/>
        <v>1.063191086</v>
      </c>
      <c r="N397" s="12">
        <f t="shared" ca="1" si="175"/>
        <v>1.1147234370000001</v>
      </c>
      <c r="O397" s="17">
        <f t="shared" ref="O397:O460" si="184">IF(VLOOKUP(A397,Z$12:AG$150,8)=VLOOKUP(A396,Z$12:AG$150,8),0,VLOOKUP(A397,Z$12:AG$150,8))</f>
        <v>0</v>
      </c>
      <c r="P397" s="14">
        <f t="shared" ca="1" si="172"/>
        <v>114.723437</v>
      </c>
      <c r="Q397" s="14">
        <f t="shared" si="173"/>
        <v>0</v>
      </c>
      <c r="R397" s="14">
        <f t="shared" si="171"/>
        <v>0</v>
      </c>
      <c r="S397" s="20">
        <f t="shared" si="176"/>
        <v>0</v>
      </c>
      <c r="T397" s="14">
        <f t="shared" si="177"/>
        <v>0</v>
      </c>
      <c r="U397" s="4" t="str">
        <f t="shared" ref="U397:U460" si="185">IF(O396&gt;0,VLOOKUP(O396,Y$12:AI$150,10),U396)</f>
        <v>J=</v>
      </c>
      <c r="V397" s="29">
        <f t="shared" ref="V397:V460" si="186">IF(O396&gt;0,VLOOKUP(O396,Y$12:AI$150,11),V396)</f>
        <v>44803</v>
      </c>
      <c r="W397" s="3"/>
      <c r="X397" s="3"/>
      <c r="Y397" s="103">
        <f>[2]Plan1!$A467</f>
        <v>50655</v>
      </c>
      <c r="Z397" s="103" t="str">
        <f>[2]Plan1!$C467</f>
        <v>Independência do Brasil</v>
      </c>
      <c r="AA397" s="94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5">
        <f t="shared" si="178"/>
        <v>44580</v>
      </c>
      <c r="B398" s="15">
        <f t="shared" ref="B398:B461" ca="1" si="187">IF(A398&lt;=TODAY(),C398+P398,IF(AND(A398&gt;TODAY(),A398&lt;=$B$1),IF(VLOOKUP(TODAY(),$A$10:$D$5000,4,FALSE)=0,"n.d",C398+P398),"n.d"))</f>
        <v>1115.3686720000001</v>
      </c>
      <c r="C398" s="14">
        <f t="shared" si="179"/>
        <v>1000</v>
      </c>
      <c r="D398" s="13">
        <f ca="1">IF(A398&lt;$B$1,VLOOKUP(A398,[1]DI!$A$4:$B$15000,2,FALSE),0)</f>
        <v>9.1499999999999998E-2</v>
      </c>
      <c r="E398" s="14">
        <f t="shared" ref="E398:E461" ca="1" si="188">ROUND(((1+D398)^(1/252)),8)</f>
        <v>1.00034749</v>
      </c>
      <c r="F398" s="14">
        <f ca="1">(TRUNC(PRODUCT($E$12:$E397),16))</f>
        <v>1.0488338457533199</v>
      </c>
      <c r="G398" s="14">
        <f t="shared" ref="G398:G461" si="189">IF(O397&gt;0,F397,G397)</f>
        <v>1</v>
      </c>
      <c r="H398" s="14">
        <f t="shared" ref="H398:H461" ca="1" si="190">ROUND(F398/G398,8)</f>
        <v>1.0488338500000001</v>
      </c>
      <c r="I398" s="13">
        <f t="shared" si="180"/>
        <v>0.06</v>
      </c>
      <c r="J398" s="29">
        <f t="shared" si="181"/>
        <v>44194</v>
      </c>
      <c r="K398" s="2">
        <f t="shared" si="182"/>
        <v>266</v>
      </c>
      <c r="L398" s="17">
        <f t="shared" si="183"/>
        <v>266</v>
      </c>
      <c r="M398" s="12">
        <f t="shared" si="174"/>
        <v>1.0634369509999999</v>
      </c>
      <c r="N398" s="12">
        <f t="shared" ca="1" si="175"/>
        <v>1.115368672</v>
      </c>
      <c r="O398" s="17">
        <f t="shared" si="184"/>
        <v>0</v>
      </c>
      <c r="P398" s="14">
        <f t="shared" ca="1" si="172"/>
        <v>115.368672</v>
      </c>
      <c r="Q398" s="14">
        <f t="shared" si="173"/>
        <v>0</v>
      </c>
      <c r="R398" s="14">
        <f t="shared" si="171"/>
        <v>0</v>
      </c>
      <c r="S398" s="20">
        <f t="shared" si="176"/>
        <v>0</v>
      </c>
      <c r="T398" s="14">
        <f t="shared" si="177"/>
        <v>0</v>
      </c>
      <c r="U398" s="4" t="str">
        <f t="shared" si="185"/>
        <v>J=</v>
      </c>
      <c r="V398" s="29">
        <f t="shared" si="186"/>
        <v>44803</v>
      </c>
      <c r="W398" s="3"/>
      <c r="X398" s="3"/>
      <c r="Y398" s="103">
        <f>[2]Plan1!$A468</f>
        <v>50690</v>
      </c>
      <c r="Z398" s="103" t="str">
        <f>[2]Plan1!$C468</f>
        <v>Nossa Sr.a Aparecida - Padroeira do Brasil</v>
      </c>
      <c r="AA398" s="94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5">
        <f t="shared" si="178"/>
        <v>44581</v>
      </c>
      <c r="B399" s="15">
        <f t="shared" ca="1" si="187"/>
        <v>1116.0142740000001</v>
      </c>
      <c r="C399" s="14">
        <f t="shared" si="179"/>
        <v>1000</v>
      </c>
      <c r="D399" s="13">
        <f ca="1">IF(A399&lt;$B$1,VLOOKUP(A399,[1]DI!$A$4:$B$15000,2,FALSE),0)</f>
        <v>9.1499999999999998E-2</v>
      </c>
      <c r="E399" s="14">
        <f t="shared" ca="1" si="188"/>
        <v>1.00034749</v>
      </c>
      <c r="F399" s="14">
        <f ca="1">(TRUNC(PRODUCT($E$12:$E398),16))</f>
        <v>1.04919830502638</v>
      </c>
      <c r="G399" s="14">
        <f t="shared" si="189"/>
        <v>1</v>
      </c>
      <c r="H399" s="14">
        <f t="shared" ca="1" si="190"/>
        <v>1.04919831</v>
      </c>
      <c r="I399" s="13">
        <f t="shared" si="180"/>
        <v>0.06</v>
      </c>
      <c r="J399" s="29">
        <f t="shared" si="181"/>
        <v>44194</v>
      </c>
      <c r="K399" s="2">
        <f t="shared" si="182"/>
        <v>267</v>
      </c>
      <c r="L399" s="17">
        <f t="shared" si="183"/>
        <v>267</v>
      </c>
      <c r="M399" s="12">
        <f t="shared" si="174"/>
        <v>1.0636828739999999</v>
      </c>
      <c r="N399" s="12">
        <f t="shared" ca="1" si="175"/>
        <v>1.1160142740000001</v>
      </c>
      <c r="O399" s="17">
        <f t="shared" si="184"/>
        <v>0</v>
      </c>
      <c r="P399" s="14">
        <f t="shared" ca="1" si="172"/>
        <v>116.014274</v>
      </c>
      <c r="Q399" s="14">
        <f t="shared" si="173"/>
        <v>0</v>
      </c>
      <c r="R399" s="14">
        <f t="shared" si="171"/>
        <v>0</v>
      </c>
      <c r="S399" s="20">
        <f t="shared" si="176"/>
        <v>0</v>
      </c>
      <c r="T399" s="14">
        <f t="shared" si="177"/>
        <v>0</v>
      </c>
      <c r="U399" s="4" t="str">
        <f t="shared" si="185"/>
        <v>J=</v>
      </c>
      <c r="V399" s="29">
        <f t="shared" si="186"/>
        <v>44803</v>
      </c>
      <c r="W399" s="3"/>
      <c r="X399" s="3"/>
      <c r="Y399" s="103">
        <f>[2]Plan1!$A469</f>
        <v>50711</v>
      </c>
      <c r="Z399" s="103" t="str">
        <f>[2]Plan1!$C469</f>
        <v>Finados</v>
      </c>
      <c r="AA399" s="94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5">
        <f t="shared" si="178"/>
        <v>44582</v>
      </c>
      <c r="B400" s="15">
        <f t="shared" ca="1" si="187"/>
        <v>1116.6602419999999</v>
      </c>
      <c r="C400" s="14">
        <f t="shared" si="179"/>
        <v>1000</v>
      </c>
      <c r="D400" s="13">
        <f ca="1">IF(A400&lt;$B$1,VLOOKUP(A400,[1]DI!$A$4:$B$15000,2,FALSE),0)</f>
        <v>9.1499999999999998E-2</v>
      </c>
      <c r="E400" s="14">
        <f t="shared" ca="1" si="188"/>
        <v>1.00034749</v>
      </c>
      <c r="F400" s="14">
        <f ca="1">(TRUNC(PRODUCT($E$12:$E399),16))</f>
        <v>1.04956289094539</v>
      </c>
      <c r="G400" s="14">
        <f t="shared" si="189"/>
        <v>1</v>
      </c>
      <c r="H400" s="14">
        <f t="shared" ca="1" si="190"/>
        <v>1.04956289</v>
      </c>
      <c r="I400" s="13">
        <f t="shared" si="180"/>
        <v>0.06</v>
      </c>
      <c r="J400" s="29">
        <f t="shared" si="181"/>
        <v>44194</v>
      </c>
      <c r="K400" s="2">
        <f t="shared" si="182"/>
        <v>268</v>
      </c>
      <c r="L400" s="17">
        <f t="shared" si="183"/>
        <v>268</v>
      </c>
      <c r="M400" s="12">
        <f t="shared" si="174"/>
        <v>1.063928853</v>
      </c>
      <c r="N400" s="12">
        <f t="shared" ca="1" si="175"/>
        <v>1.116660242</v>
      </c>
      <c r="O400" s="17">
        <f t="shared" si="184"/>
        <v>0</v>
      </c>
      <c r="P400" s="14">
        <f t="shared" ca="1" si="172"/>
        <v>116.660242</v>
      </c>
      <c r="Q400" s="14">
        <f t="shared" si="173"/>
        <v>0</v>
      </c>
      <c r="R400" s="14">
        <f t="shared" si="171"/>
        <v>0</v>
      </c>
      <c r="S400" s="20">
        <f t="shared" si="176"/>
        <v>0</v>
      </c>
      <c r="T400" s="14">
        <f t="shared" si="177"/>
        <v>0</v>
      </c>
      <c r="U400" s="4" t="str">
        <f t="shared" si="185"/>
        <v>J=</v>
      </c>
      <c r="V400" s="29">
        <f t="shared" si="186"/>
        <v>44803</v>
      </c>
      <c r="W400" s="3"/>
      <c r="X400" s="3"/>
      <c r="Y400" s="103">
        <f>[2]Plan1!$A470</f>
        <v>50724</v>
      </c>
      <c r="Z400" s="103" t="str">
        <f>[2]Plan1!$C470</f>
        <v>Proclamação da República</v>
      </c>
      <c r="AA400" s="94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5">
        <f t="shared" si="178"/>
        <v>44583</v>
      </c>
      <c r="B401" s="15">
        <f t="shared" ca="1" si="187"/>
        <v>1117.306587</v>
      </c>
      <c r="C401" s="14">
        <f t="shared" si="179"/>
        <v>1000</v>
      </c>
      <c r="D401" s="13">
        <f ca="1">IF(A401&lt;$B$1,VLOOKUP(A401,[1]DI!$A$4:$B$15000,2,FALSE),0)</f>
        <v>0</v>
      </c>
      <c r="E401" s="14">
        <f t="shared" ca="1" si="188"/>
        <v>1</v>
      </c>
      <c r="F401" s="14">
        <f ca="1">(TRUNC(PRODUCT($E$12:$E400),16))</f>
        <v>1.0499276035543701</v>
      </c>
      <c r="G401" s="14">
        <f t="shared" si="189"/>
        <v>1</v>
      </c>
      <c r="H401" s="14">
        <f t="shared" ca="1" si="190"/>
        <v>1.0499276</v>
      </c>
      <c r="I401" s="13">
        <f t="shared" si="180"/>
        <v>0.06</v>
      </c>
      <c r="J401" s="29">
        <f t="shared" si="181"/>
        <v>44194</v>
      </c>
      <c r="K401" s="2">
        <f t="shared" si="182"/>
        <v>268</v>
      </c>
      <c r="L401" s="17">
        <f t="shared" si="183"/>
        <v>269</v>
      </c>
      <c r="M401" s="12">
        <f t="shared" si="174"/>
        <v>1.064174889</v>
      </c>
      <c r="N401" s="12">
        <f t="shared" ca="1" si="175"/>
        <v>1.1173065870000001</v>
      </c>
      <c r="O401" s="17">
        <f t="shared" si="184"/>
        <v>0</v>
      </c>
      <c r="P401" s="14">
        <f t="shared" ca="1" si="172"/>
        <v>117.30658699999999</v>
      </c>
      <c r="Q401" s="14">
        <f t="shared" si="173"/>
        <v>0</v>
      </c>
      <c r="R401" s="14">
        <f t="shared" si="171"/>
        <v>0</v>
      </c>
      <c r="S401" s="20">
        <f t="shared" si="176"/>
        <v>0</v>
      </c>
      <c r="T401" s="14">
        <f t="shared" si="177"/>
        <v>0</v>
      </c>
      <c r="U401" s="4" t="str">
        <f t="shared" si="185"/>
        <v>J=</v>
      </c>
      <c r="V401" s="29">
        <f t="shared" si="186"/>
        <v>44803</v>
      </c>
      <c r="W401" s="3"/>
      <c r="X401" s="3"/>
      <c r="Y401" s="103">
        <f>[2]Plan1!$A471</f>
        <v>50729</v>
      </c>
      <c r="Z401" s="103" t="str">
        <f>[2]Plan1!$C471</f>
        <v>Dia Nacional de Zumbi e da Consciência Negra</v>
      </c>
      <c r="AA401" s="94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5">
        <f t="shared" si="178"/>
        <v>44584</v>
      </c>
      <c r="B402" s="15">
        <f t="shared" ca="1" si="187"/>
        <v>1117.306587</v>
      </c>
      <c r="C402" s="14">
        <f t="shared" si="179"/>
        <v>1000</v>
      </c>
      <c r="D402" s="13">
        <f ca="1">IF(A402&lt;$B$1,VLOOKUP(A402,[1]DI!$A$4:$B$15000,2,FALSE),0)</f>
        <v>0</v>
      </c>
      <c r="E402" s="14">
        <f t="shared" ca="1" si="188"/>
        <v>1</v>
      </c>
      <c r="F402" s="14">
        <f ca="1">(TRUNC(PRODUCT($E$12:$E401),16))</f>
        <v>1.0499276035543701</v>
      </c>
      <c r="G402" s="14">
        <f t="shared" si="189"/>
        <v>1</v>
      </c>
      <c r="H402" s="14">
        <f t="shared" ca="1" si="190"/>
        <v>1.0499276</v>
      </c>
      <c r="I402" s="13">
        <f t="shared" si="180"/>
        <v>0.06</v>
      </c>
      <c r="J402" s="29">
        <f t="shared" si="181"/>
        <v>44194</v>
      </c>
      <c r="K402" s="2">
        <f t="shared" si="182"/>
        <v>268</v>
      </c>
      <c r="L402" s="17">
        <f t="shared" si="183"/>
        <v>269</v>
      </c>
      <c r="M402" s="12">
        <f t="shared" si="174"/>
        <v>1.064174889</v>
      </c>
      <c r="N402" s="12">
        <f t="shared" ca="1" si="175"/>
        <v>1.1173065870000001</v>
      </c>
      <c r="O402" s="17">
        <f t="shared" si="184"/>
        <v>0</v>
      </c>
      <c r="P402" s="14">
        <f t="shared" ca="1" si="172"/>
        <v>117.30658699999999</v>
      </c>
      <c r="Q402" s="14">
        <f t="shared" si="173"/>
        <v>0</v>
      </c>
      <c r="R402" s="14">
        <f t="shared" ref="R402:R465" si="191">IF(O402&gt;0,P402-Q402,R401)</f>
        <v>0</v>
      </c>
      <c r="S402" s="20">
        <f t="shared" si="176"/>
        <v>0</v>
      </c>
      <c r="T402" s="14">
        <f t="shared" si="177"/>
        <v>0</v>
      </c>
      <c r="U402" s="4" t="str">
        <f t="shared" si="185"/>
        <v>J=</v>
      </c>
      <c r="V402" s="29">
        <f t="shared" si="186"/>
        <v>44803</v>
      </c>
      <c r="W402" s="3"/>
      <c r="X402" s="3"/>
      <c r="Y402" s="103">
        <f>[2]Plan1!$A472</f>
        <v>50764</v>
      </c>
      <c r="Z402" s="103" t="str">
        <f>[2]Plan1!$C472</f>
        <v>Natal</v>
      </c>
      <c r="AA402" s="94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5">
        <f t="shared" si="178"/>
        <v>44585</v>
      </c>
      <c r="B403" s="15">
        <f t="shared" ca="1" si="187"/>
        <v>1117.306587</v>
      </c>
      <c r="C403" s="14">
        <f t="shared" si="179"/>
        <v>1000</v>
      </c>
      <c r="D403" s="13">
        <f ca="1">IF(A403&lt;$B$1,VLOOKUP(A403,[1]DI!$A$4:$B$15000,2,FALSE),0)</f>
        <v>9.1499999999999998E-2</v>
      </c>
      <c r="E403" s="14">
        <f t="shared" ca="1" si="188"/>
        <v>1.00034749</v>
      </c>
      <c r="F403" s="14">
        <f ca="1">(TRUNC(PRODUCT($E$12:$E402),16))</f>
        <v>1.0499276035543701</v>
      </c>
      <c r="G403" s="14">
        <f t="shared" si="189"/>
        <v>1</v>
      </c>
      <c r="H403" s="14">
        <f t="shared" ca="1" si="190"/>
        <v>1.0499276</v>
      </c>
      <c r="I403" s="13">
        <f t="shared" si="180"/>
        <v>0.06</v>
      </c>
      <c r="J403" s="29">
        <f t="shared" si="181"/>
        <v>44194</v>
      </c>
      <c r="K403" s="2">
        <f t="shared" si="182"/>
        <v>269</v>
      </c>
      <c r="L403" s="17">
        <f t="shared" si="183"/>
        <v>269</v>
      </c>
      <c r="M403" s="12">
        <f t="shared" si="174"/>
        <v>1.064174889</v>
      </c>
      <c r="N403" s="12">
        <f t="shared" ca="1" si="175"/>
        <v>1.1173065870000001</v>
      </c>
      <c r="O403" s="17">
        <f t="shared" si="184"/>
        <v>0</v>
      </c>
      <c r="P403" s="14">
        <f t="shared" ca="1" si="172"/>
        <v>117.30658699999999</v>
      </c>
      <c r="Q403" s="14">
        <f t="shared" si="173"/>
        <v>0</v>
      </c>
      <c r="R403" s="14">
        <f t="shared" si="191"/>
        <v>0</v>
      </c>
      <c r="S403" s="20">
        <f t="shared" si="176"/>
        <v>0</v>
      </c>
      <c r="T403" s="14">
        <f t="shared" si="177"/>
        <v>0</v>
      </c>
      <c r="U403" s="4" t="str">
        <f t="shared" si="185"/>
        <v>J=</v>
      </c>
      <c r="V403" s="29">
        <f t="shared" si="186"/>
        <v>44803</v>
      </c>
      <c r="W403" s="3"/>
      <c r="X403" s="3"/>
      <c r="Y403" s="103">
        <f>[2]Plan1!$A473</f>
        <v>50771</v>
      </c>
      <c r="Z403" s="103" t="str">
        <f>[2]Plan1!$C473</f>
        <v>Confraternização Universal</v>
      </c>
      <c r="AA403" s="94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5">
        <f t="shared" si="178"/>
        <v>44586</v>
      </c>
      <c r="B404" s="15">
        <f t="shared" ca="1" si="187"/>
        <v>1117.953311</v>
      </c>
      <c r="C404" s="14">
        <f t="shared" si="179"/>
        <v>1000</v>
      </c>
      <c r="D404" s="13">
        <f ca="1">IF(A404&lt;$B$1,VLOOKUP(A404,[1]DI!$A$4:$B$15000,2,FALSE),0)</f>
        <v>9.1499999999999998E-2</v>
      </c>
      <c r="E404" s="14">
        <f t="shared" ca="1" si="188"/>
        <v>1.00034749</v>
      </c>
      <c r="F404" s="14">
        <f ca="1">(TRUNC(PRODUCT($E$12:$E403),16))</f>
        <v>1.0502924428973299</v>
      </c>
      <c r="G404" s="14">
        <f t="shared" si="189"/>
        <v>1</v>
      </c>
      <c r="H404" s="14">
        <f t="shared" ca="1" si="190"/>
        <v>1.05029244</v>
      </c>
      <c r="I404" s="13">
        <f t="shared" si="180"/>
        <v>0.06</v>
      </c>
      <c r="J404" s="29">
        <f t="shared" si="181"/>
        <v>44194</v>
      </c>
      <c r="K404" s="2">
        <f t="shared" si="182"/>
        <v>270</v>
      </c>
      <c r="L404" s="17">
        <f t="shared" si="183"/>
        <v>270</v>
      </c>
      <c r="M404" s="12">
        <f t="shared" si="174"/>
        <v>1.064420983</v>
      </c>
      <c r="N404" s="12">
        <f t="shared" ca="1" si="175"/>
        <v>1.1179533109999999</v>
      </c>
      <c r="O404" s="17">
        <f t="shared" si="184"/>
        <v>0</v>
      </c>
      <c r="P404" s="14">
        <f t="shared" ca="1" si="172"/>
        <v>117.953311</v>
      </c>
      <c r="Q404" s="14">
        <f t="shared" si="173"/>
        <v>0</v>
      </c>
      <c r="R404" s="14">
        <f t="shared" si="191"/>
        <v>0</v>
      </c>
      <c r="S404" s="20">
        <f t="shared" si="176"/>
        <v>0</v>
      </c>
      <c r="T404" s="14">
        <f t="shared" si="177"/>
        <v>0</v>
      </c>
      <c r="U404" s="4" t="str">
        <f t="shared" si="185"/>
        <v>J=</v>
      </c>
      <c r="V404" s="29">
        <f t="shared" si="186"/>
        <v>44803</v>
      </c>
      <c r="W404" s="3"/>
      <c r="X404" s="3"/>
      <c r="Y404" s="103">
        <f>[2]Plan1!$A474</f>
        <v>50822</v>
      </c>
      <c r="Z404" s="103" t="str">
        <f>[2]Plan1!$C474</f>
        <v>Carnaval</v>
      </c>
      <c r="AA404" s="94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5">
        <f t="shared" si="178"/>
        <v>44587</v>
      </c>
      <c r="B405" s="15">
        <f t="shared" ca="1" si="187"/>
        <v>1118.600412</v>
      </c>
      <c r="C405" s="14">
        <f t="shared" si="179"/>
        <v>1000</v>
      </c>
      <c r="D405" s="13">
        <f ca="1">IF(A405&lt;$B$1,VLOOKUP(A405,[1]DI!$A$4:$B$15000,2,FALSE),0)</f>
        <v>9.1499999999999998E-2</v>
      </c>
      <c r="E405" s="14">
        <f t="shared" ca="1" si="188"/>
        <v>1.00034749</v>
      </c>
      <c r="F405" s="14">
        <f ca="1">(TRUNC(PRODUCT($E$12:$E404),16))</f>
        <v>1.0506574090183101</v>
      </c>
      <c r="G405" s="14">
        <f t="shared" si="189"/>
        <v>1</v>
      </c>
      <c r="H405" s="14">
        <f t="shared" ca="1" si="190"/>
        <v>1.0506574099999999</v>
      </c>
      <c r="I405" s="13">
        <f t="shared" si="180"/>
        <v>0.06</v>
      </c>
      <c r="J405" s="29">
        <f t="shared" si="181"/>
        <v>44194</v>
      </c>
      <c r="K405" s="2">
        <f t="shared" si="182"/>
        <v>271</v>
      </c>
      <c r="L405" s="17">
        <f t="shared" si="183"/>
        <v>271</v>
      </c>
      <c r="M405" s="12">
        <f t="shared" si="174"/>
        <v>1.0646671329999999</v>
      </c>
      <c r="N405" s="12">
        <f t="shared" ca="1" si="175"/>
        <v>1.1186004119999999</v>
      </c>
      <c r="O405" s="17">
        <f t="shared" si="184"/>
        <v>0</v>
      </c>
      <c r="P405" s="14">
        <f t="shared" ca="1" si="172"/>
        <v>118.60041200000001</v>
      </c>
      <c r="Q405" s="14">
        <f t="shared" si="173"/>
        <v>0</v>
      </c>
      <c r="R405" s="14">
        <f t="shared" si="191"/>
        <v>0</v>
      </c>
      <c r="S405" s="20">
        <f t="shared" si="176"/>
        <v>0</v>
      </c>
      <c r="T405" s="14">
        <f t="shared" si="177"/>
        <v>0</v>
      </c>
      <c r="U405" s="4" t="str">
        <f t="shared" si="185"/>
        <v>J=</v>
      </c>
      <c r="V405" s="29">
        <f t="shared" si="186"/>
        <v>44803</v>
      </c>
      <c r="W405" s="3"/>
      <c r="X405" s="3"/>
      <c r="Y405" s="103">
        <f>[2]Plan1!$A475</f>
        <v>50823</v>
      </c>
      <c r="Z405" s="103" t="str">
        <f>[2]Plan1!$C475</f>
        <v>Carnaval</v>
      </c>
      <c r="AA405" s="94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5">
        <f t="shared" si="178"/>
        <v>44588</v>
      </c>
      <c r="B406" s="15">
        <f t="shared" ca="1" si="187"/>
        <v>1119.247881</v>
      </c>
      <c r="C406" s="14">
        <f t="shared" si="179"/>
        <v>1000</v>
      </c>
      <c r="D406" s="13">
        <f ca="1">IF(A406&lt;$B$1,VLOOKUP(A406,[1]DI!$A$4:$B$15000,2,FALSE),0)</f>
        <v>9.1499999999999998E-2</v>
      </c>
      <c r="E406" s="14">
        <f t="shared" ca="1" si="188"/>
        <v>1.00034749</v>
      </c>
      <c r="F406" s="14">
        <f ca="1">(TRUNC(PRODUCT($E$12:$E405),16))</f>
        <v>1.0510225019613699</v>
      </c>
      <c r="G406" s="14">
        <f t="shared" si="189"/>
        <v>1</v>
      </c>
      <c r="H406" s="14">
        <f t="shared" ca="1" si="190"/>
        <v>1.0510225</v>
      </c>
      <c r="I406" s="13">
        <f t="shared" si="180"/>
        <v>0.06</v>
      </c>
      <c r="J406" s="29">
        <f t="shared" si="181"/>
        <v>44194</v>
      </c>
      <c r="K406" s="2">
        <f t="shared" si="182"/>
        <v>272</v>
      </c>
      <c r="L406" s="17">
        <f t="shared" si="183"/>
        <v>272</v>
      </c>
      <c r="M406" s="12">
        <f t="shared" si="174"/>
        <v>1.0649133399999999</v>
      </c>
      <c r="N406" s="12">
        <f t="shared" ca="1" si="175"/>
        <v>1.1192478809999999</v>
      </c>
      <c r="O406" s="17">
        <f t="shared" si="184"/>
        <v>0</v>
      </c>
      <c r="P406" s="14">
        <f t="shared" ca="1" si="172"/>
        <v>119.24788100000001</v>
      </c>
      <c r="Q406" s="14">
        <f t="shared" si="173"/>
        <v>0</v>
      </c>
      <c r="R406" s="14">
        <f t="shared" si="191"/>
        <v>0</v>
      </c>
      <c r="S406" s="20">
        <f t="shared" si="176"/>
        <v>0</v>
      </c>
      <c r="T406" s="14">
        <f t="shared" si="177"/>
        <v>0</v>
      </c>
      <c r="U406" s="4" t="str">
        <f t="shared" si="185"/>
        <v>J=</v>
      </c>
      <c r="V406" s="29">
        <f t="shared" si="186"/>
        <v>44803</v>
      </c>
      <c r="W406" s="3"/>
      <c r="X406" s="3"/>
      <c r="Y406" s="103">
        <f>[2]Plan1!$A476</f>
        <v>50868</v>
      </c>
      <c r="Z406" s="103" t="str">
        <f>[2]Plan1!$C476</f>
        <v>Paixão de Cristo</v>
      </c>
      <c r="AA406" s="94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5">
        <f t="shared" si="178"/>
        <v>44589</v>
      </c>
      <c r="B407" s="15">
        <f t="shared" ca="1" si="187"/>
        <v>1119.8957270000001</v>
      </c>
      <c r="C407" s="14">
        <f t="shared" si="179"/>
        <v>1000</v>
      </c>
      <c r="D407" s="13">
        <f ca="1">IF(A407&lt;$B$1,VLOOKUP(A407,[1]DI!$A$4:$B$15000,2,FALSE),0)</f>
        <v>9.1499999999999998E-2</v>
      </c>
      <c r="E407" s="14">
        <f t="shared" ca="1" si="188"/>
        <v>1.00034749</v>
      </c>
      <c r="F407" s="14">
        <f ca="1">(TRUNC(PRODUCT($E$12:$E406),16))</f>
        <v>1.05138772177057</v>
      </c>
      <c r="G407" s="14">
        <f t="shared" si="189"/>
        <v>1</v>
      </c>
      <c r="H407" s="14">
        <f t="shared" ca="1" si="190"/>
        <v>1.0513877199999999</v>
      </c>
      <c r="I407" s="13">
        <f t="shared" si="180"/>
        <v>0.06</v>
      </c>
      <c r="J407" s="29">
        <f t="shared" si="181"/>
        <v>44194</v>
      </c>
      <c r="K407" s="2">
        <f t="shared" si="182"/>
        <v>273</v>
      </c>
      <c r="L407" s="17">
        <f t="shared" si="183"/>
        <v>273</v>
      </c>
      <c r="M407" s="12">
        <f t="shared" si="174"/>
        <v>1.065159604</v>
      </c>
      <c r="N407" s="12">
        <f t="shared" ca="1" si="175"/>
        <v>1.1198957270000001</v>
      </c>
      <c r="O407" s="17">
        <f t="shared" si="184"/>
        <v>0</v>
      </c>
      <c r="P407" s="14">
        <f t="shared" ca="1" si="172"/>
        <v>119.89572699999999</v>
      </c>
      <c r="Q407" s="14">
        <f t="shared" si="173"/>
        <v>0</v>
      </c>
      <c r="R407" s="14">
        <f t="shared" si="191"/>
        <v>0</v>
      </c>
      <c r="S407" s="20">
        <f t="shared" si="176"/>
        <v>0</v>
      </c>
      <c r="T407" s="14">
        <f t="shared" si="177"/>
        <v>0</v>
      </c>
      <c r="U407" s="4" t="str">
        <f t="shared" si="185"/>
        <v>J=</v>
      </c>
      <c r="V407" s="29">
        <f t="shared" si="186"/>
        <v>44803</v>
      </c>
      <c r="W407" s="3"/>
      <c r="X407" s="3"/>
      <c r="Y407" s="103">
        <f>[2]Plan1!$A477</f>
        <v>50881</v>
      </c>
      <c r="Z407" s="103" t="str">
        <f>[2]Plan1!$C477</f>
        <v>Tiradentes</v>
      </c>
      <c r="AA407" s="94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5">
        <f t="shared" si="178"/>
        <v>44590</v>
      </c>
      <c r="B408" s="15">
        <f t="shared" ca="1" si="187"/>
        <v>1120.5439510000001</v>
      </c>
      <c r="C408" s="14">
        <f t="shared" si="179"/>
        <v>1000</v>
      </c>
      <c r="D408" s="13">
        <f ca="1">IF(A408&lt;$B$1,VLOOKUP(A408,[1]DI!$A$4:$B$15000,2,FALSE),0)</f>
        <v>0</v>
      </c>
      <c r="E408" s="14">
        <f t="shared" ca="1" si="188"/>
        <v>1</v>
      </c>
      <c r="F408" s="14">
        <f ca="1">(TRUNC(PRODUCT($E$12:$E407),16))</f>
        <v>1.05175306849001</v>
      </c>
      <c r="G408" s="14">
        <f t="shared" si="189"/>
        <v>1</v>
      </c>
      <c r="H408" s="14">
        <f t="shared" ca="1" si="190"/>
        <v>1.05175307</v>
      </c>
      <c r="I408" s="13">
        <f t="shared" si="180"/>
        <v>0.06</v>
      </c>
      <c r="J408" s="29">
        <f t="shared" si="181"/>
        <v>44194</v>
      </c>
      <c r="K408" s="2">
        <f t="shared" si="182"/>
        <v>273</v>
      </c>
      <c r="L408" s="17">
        <f t="shared" si="183"/>
        <v>274</v>
      </c>
      <c r="M408" s="12">
        <f t="shared" si="174"/>
        <v>1.065405924</v>
      </c>
      <c r="N408" s="12">
        <f t="shared" ca="1" si="175"/>
        <v>1.1205439509999999</v>
      </c>
      <c r="O408" s="17">
        <f t="shared" si="184"/>
        <v>0</v>
      </c>
      <c r="P408" s="14">
        <f t="shared" ca="1" si="172"/>
        <v>120.54395100000001</v>
      </c>
      <c r="Q408" s="14">
        <f t="shared" si="173"/>
        <v>0</v>
      </c>
      <c r="R408" s="14">
        <f t="shared" si="191"/>
        <v>0</v>
      </c>
      <c r="S408" s="20">
        <f t="shared" si="176"/>
        <v>0</v>
      </c>
      <c r="T408" s="14">
        <f t="shared" si="177"/>
        <v>0</v>
      </c>
      <c r="U408" s="4" t="str">
        <f t="shared" si="185"/>
        <v>J=</v>
      </c>
      <c r="V408" s="29">
        <f t="shared" si="186"/>
        <v>44803</v>
      </c>
      <c r="W408" s="3"/>
      <c r="X408" s="3"/>
      <c r="Y408" s="103">
        <f>[2]Plan1!$A478</f>
        <v>50891</v>
      </c>
      <c r="Z408" s="103" t="str">
        <f>[2]Plan1!$C478</f>
        <v>Dia do Trabalho</v>
      </c>
      <c r="AA408" s="94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5">
        <f t="shared" si="178"/>
        <v>44591</v>
      </c>
      <c r="B409" s="15">
        <f t="shared" ca="1" si="187"/>
        <v>1120.5439510000001</v>
      </c>
      <c r="C409" s="14">
        <f t="shared" si="179"/>
        <v>1000</v>
      </c>
      <c r="D409" s="13">
        <f ca="1">IF(A409&lt;$B$1,VLOOKUP(A409,[1]DI!$A$4:$B$15000,2,FALSE),0)</f>
        <v>0</v>
      </c>
      <c r="E409" s="14">
        <f t="shared" ca="1" si="188"/>
        <v>1</v>
      </c>
      <c r="F409" s="14">
        <f ca="1">(TRUNC(PRODUCT($E$12:$E408),16))</f>
        <v>1.05175306849001</v>
      </c>
      <c r="G409" s="14">
        <f t="shared" si="189"/>
        <v>1</v>
      </c>
      <c r="H409" s="14">
        <f t="shared" ca="1" si="190"/>
        <v>1.05175307</v>
      </c>
      <c r="I409" s="13">
        <f t="shared" si="180"/>
        <v>0.06</v>
      </c>
      <c r="J409" s="29">
        <f t="shared" si="181"/>
        <v>44194</v>
      </c>
      <c r="K409" s="2">
        <f t="shared" si="182"/>
        <v>273</v>
      </c>
      <c r="L409" s="17">
        <f t="shared" si="183"/>
        <v>274</v>
      </c>
      <c r="M409" s="12">
        <f t="shared" si="174"/>
        <v>1.065405924</v>
      </c>
      <c r="N409" s="12">
        <f t="shared" ca="1" si="175"/>
        <v>1.1205439509999999</v>
      </c>
      <c r="O409" s="17">
        <f t="shared" si="184"/>
        <v>0</v>
      </c>
      <c r="P409" s="14">
        <f t="shared" ca="1" si="172"/>
        <v>120.54395100000001</v>
      </c>
      <c r="Q409" s="14">
        <f t="shared" si="173"/>
        <v>0</v>
      </c>
      <c r="R409" s="14">
        <f t="shared" si="191"/>
        <v>0</v>
      </c>
      <c r="S409" s="20">
        <f t="shared" si="176"/>
        <v>0</v>
      </c>
      <c r="T409" s="14">
        <f t="shared" si="177"/>
        <v>0</v>
      </c>
      <c r="U409" s="4" t="str">
        <f t="shared" si="185"/>
        <v>J=</v>
      </c>
      <c r="V409" s="29">
        <f t="shared" si="186"/>
        <v>44803</v>
      </c>
      <c r="W409" s="3"/>
      <c r="X409" s="3"/>
      <c r="Y409" s="103">
        <f>[2]Plan1!$A479</f>
        <v>50930</v>
      </c>
      <c r="Z409" s="103" t="str">
        <f>[2]Plan1!$C479</f>
        <v>Corpus Christi</v>
      </c>
      <c r="AA409" s="94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5">
        <f t="shared" si="178"/>
        <v>44592</v>
      </c>
      <c r="B410" s="15">
        <f t="shared" ca="1" si="187"/>
        <v>1120.5439510000001</v>
      </c>
      <c r="C410" s="14">
        <f t="shared" si="179"/>
        <v>1000</v>
      </c>
      <c r="D410" s="13">
        <f ca="1">IF(A410&lt;$B$1,VLOOKUP(A410,[1]DI!$A$4:$B$15000,2,FALSE),0)</f>
        <v>9.1499999999999998E-2</v>
      </c>
      <c r="E410" s="14">
        <f t="shared" ca="1" si="188"/>
        <v>1.00034749</v>
      </c>
      <c r="F410" s="14">
        <f ca="1">(TRUNC(PRODUCT($E$12:$E409),16))</f>
        <v>1.05175306849001</v>
      </c>
      <c r="G410" s="14">
        <f t="shared" si="189"/>
        <v>1</v>
      </c>
      <c r="H410" s="14">
        <f t="shared" ca="1" si="190"/>
        <v>1.05175307</v>
      </c>
      <c r="I410" s="13">
        <f t="shared" si="180"/>
        <v>0.06</v>
      </c>
      <c r="J410" s="29">
        <f t="shared" si="181"/>
        <v>44194</v>
      </c>
      <c r="K410" s="2">
        <f t="shared" si="182"/>
        <v>274</v>
      </c>
      <c r="L410" s="17">
        <f t="shared" si="183"/>
        <v>274</v>
      </c>
      <c r="M410" s="12">
        <f t="shared" si="174"/>
        <v>1.065405924</v>
      </c>
      <c r="N410" s="12">
        <f t="shared" ca="1" si="175"/>
        <v>1.1205439509999999</v>
      </c>
      <c r="O410" s="17">
        <f t="shared" si="184"/>
        <v>0</v>
      </c>
      <c r="P410" s="14">
        <f t="shared" ca="1" si="172"/>
        <v>120.54395100000001</v>
      </c>
      <c r="Q410" s="14">
        <f t="shared" si="173"/>
        <v>0</v>
      </c>
      <c r="R410" s="14">
        <f t="shared" si="191"/>
        <v>0</v>
      </c>
      <c r="S410" s="20">
        <f t="shared" si="176"/>
        <v>0</v>
      </c>
      <c r="T410" s="14">
        <f t="shared" si="177"/>
        <v>0</v>
      </c>
      <c r="U410" s="4" t="str">
        <f t="shared" si="185"/>
        <v>J=</v>
      </c>
      <c r="V410" s="29">
        <f t="shared" si="186"/>
        <v>44803</v>
      </c>
      <c r="W410" s="3"/>
      <c r="X410" s="3"/>
      <c r="Y410" s="103">
        <f>[2]Plan1!$A480</f>
        <v>51020</v>
      </c>
      <c r="Z410" s="103" t="str">
        <f>[2]Plan1!$C480</f>
        <v>Independência do Brasil</v>
      </c>
      <c r="AA410" s="94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5">
        <f t="shared" si="178"/>
        <v>44593</v>
      </c>
      <c r="B411" s="15">
        <f t="shared" ca="1" si="187"/>
        <v>1121.192544</v>
      </c>
      <c r="C411" s="14">
        <f t="shared" si="179"/>
        <v>1000</v>
      </c>
      <c r="D411" s="13">
        <f ca="1">IF(A411&lt;$B$1,VLOOKUP(A411,[1]DI!$A$4:$B$15000,2,FALSE),0)</f>
        <v>9.1499999999999998E-2</v>
      </c>
      <c r="E411" s="14">
        <f t="shared" ca="1" si="188"/>
        <v>1.00034749</v>
      </c>
      <c r="F411" s="14">
        <f ca="1">(TRUNC(PRODUCT($E$12:$E410),16))</f>
        <v>1.05211854216378</v>
      </c>
      <c r="G411" s="14">
        <f t="shared" si="189"/>
        <v>1</v>
      </c>
      <c r="H411" s="14">
        <f t="shared" ca="1" si="190"/>
        <v>1.0521185399999999</v>
      </c>
      <c r="I411" s="13">
        <f t="shared" si="180"/>
        <v>0.06</v>
      </c>
      <c r="J411" s="29">
        <f t="shared" si="181"/>
        <v>44194</v>
      </c>
      <c r="K411" s="2">
        <f t="shared" si="182"/>
        <v>275</v>
      </c>
      <c r="L411" s="17">
        <f t="shared" si="183"/>
        <v>275</v>
      </c>
      <c r="M411" s="12">
        <f t="shared" si="174"/>
        <v>1.0656523019999999</v>
      </c>
      <c r="N411" s="12">
        <f t="shared" ca="1" si="175"/>
        <v>1.1211925439999999</v>
      </c>
      <c r="O411" s="17">
        <f t="shared" si="184"/>
        <v>0</v>
      </c>
      <c r="P411" s="14">
        <f t="shared" ca="1" si="172"/>
        <v>121.192544</v>
      </c>
      <c r="Q411" s="14">
        <f t="shared" si="173"/>
        <v>0</v>
      </c>
      <c r="R411" s="14">
        <f t="shared" si="191"/>
        <v>0</v>
      </c>
      <c r="S411" s="20">
        <f t="shared" si="176"/>
        <v>0</v>
      </c>
      <c r="T411" s="14">
        <f t="shared" si="177"/>
        <v>0</v>
      </c>
      <c r="U411" s="4" t="str">
        <f t="shared" si="185"/>
        <v>J=</v>
      </c>
      <c r="V411" s="29">
        <f t="shared" si="186"/>
        <v>44803</v>
      </c>
      <c r="W411" s="3"/>
      <c r="X411" s="3"/>
      <c r="Y411" s="103">
        <f>[2]Plan1!$A481</f>
        <v>51055</v>
      </c>
      <c r="Z411" s="103" t="str">
        <f>[2]Plan1!$C481</f>
        <v>Nossa Sr.a Aparecida - Padroeira do Brasil</v>
      </c>
      <c r="AA411" s="94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5">
        <f t="shared" si="178"/>
        <v>44594</v>
      </c>
      <c r="B412" s="15">
        <f t="shared" ca="1" si="187"/>
        <v>1121.841516</v>
      </c>
      <c r="C412" s="14">
        <f t="shared" si="179"/>
        <v>1000</v>
      </c>
      <c r="D412" s="13">
        <f ca="1">IF(A412&lt;$B$1,VLOOKUP(A412,[1]DI!$A$4:$B$15000,2,FALSE),0)</f>
        <v>9.1499999999999998E-2</v>
      </c>
      <c r="E412" s="14">
        <f t="shared" ca="1" si="188"/>
        <v>1.00034749</v>
      </c>
      <c r="F412" s="14">
        <f ca="1">(TRUNC(PRODUCT($E$12:$E411),16))</f>
        <v>1.0524841428359999</v>
      </c>
      <c r="G412" s="14">
        <f t="shared" si="189"/>
        <v>1</v>
      </c>
      <c r="H412" s="14">
        <f t="shared" ca="1" si="190"/>
        <v>1.05248414</v>
      </c>
      <c r="I412" s="13">
        <f t="shared" si="180"/>
        <v>0.06</v>
      </c>
      <c r="J412" s="29">
        <f t="shared" si="181"/>
        <v>44194</v>
      </c>
      <c r="K412" s="2">
        <f t="shared" si="182"/>
        <v>276</v>
      </c>
      <c r="L412" s="17">
        <f t="shared" si="183"/>
        <v>276</v>
      </c>
      <c r="M412" s="12">
        <f t="shared" si="174"/>
        <v>1.0658987369999999</v>
      </c>
      <c r="N412" s="12">
        <f t="shared" ca="1" si="175"/>
        <v>1.1218415159999999</v>
      </c>
      <c r="O412" s="17">
        <f t="shared" si="184"/>
        <v>0</v>
      </c>
      <c r="P412" s="14">
        <f t="shared" ca="1" si="172"/>
        <v>121.841516</v>
      </c>
      <c r="Q412" s="14">
        <f t="shared" si="173"/>
        <v>0</v>
      </c>
      <c r="R412" s="14">
        <f t="shared" si="191"/>
        <v>0</v>
      </c>
      <c r="S412" s="20">
        <f t="shared" si="176"/>
        <v>0</v>
      </c>
      <c r="T412" s="14">
        <f t="shared" si="177"/>
        <v>0</v>
      </c>
      <c r="U412" s="4" t="str">
        <f t="shared" si="185"/>
        <v>J=</v>
      </c>
      <c r="V412" s="29">
        <f t="shared" si="186"/>
        <v>44803</v>
      </c>
      <c r="W412" s="3"/>
      <c r="X412" s="3"/>
      <c r="Y412" s="103">
        <f>[2]Plan1!$A482</f>
        <v>51076</v>
      </c>
      <c r="Z412" s="103" t="str">
        <f>[2]Plan1!$C482</f>
        <v>Finados</v>
      </c>
      <c r="AA412" s="94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5">
        <f t="shared" si="178"/>
        <v>44595</v>
      </c>
      <c r="B413" s="15">
        <f t="shared" ca="1" si="187"/>
        <v>1122.4908660000001</v>
      </c>
      <c r="C413" s="14">
        <f t="shared" si="179"/>
        <v>1000</v>
      </c>
      <c r="D413" s="13">
        <f ca="1">IF(A413&lt;$B$1,VLOOKUP(A413,[1]DI!$A$4:$B$15000,2,FALSE),0)</f>
        <v>0.1065</v>
      </c>
      <c r="E413" s="14">
        <f t="shared" ca="1" si="188"/>
        <v>1.00040168</v>
      </c>
      <c r="F413" s="14">
        <f ca="1">(TRUNC(PRODUCT($E$12:$E412),16))</f>
        <v>1.05284987055079</v>
      </c>
      <c r="G413" s="14">
        <f t="shared" si="189"/>
        <v>1</v>
      </c>
      <c r="H413" s="14">
        <f t="shared" ca="1" si="190"/>
        <v>1.05284987</v>
      </c>
      <c r="I413" s="13">
        <f t="shared" si="180"/>
        <v>0.06</v>
      </c>
      <c r="J413" s="29">
        <f t="shared" si="181"/>
        <v>44194</v>
      </c>
      <c r="K413" s="2">
        <f t="shared" si="182"/>
        <v>277</v>
      </c>
      <c r="L413" s="17">
        <f t="shared" si="183"/>
        <v>277</v>
      </c>
      <c r="M413" s="12">
        <f t="shared" si="174"/>
        <v>1.066145229</v>
      </c>
      <c r="N413" s="12">
        <f t="shared" ca="1" si="175"/>
        <v>1.1224908659999999</v>
      </c>
      <c r="O413" s="17">
        <f t="shared" si="184"/>
        <v>0</v>
      </c>
      <c r="P413" s="14">
        <f t="shared" ca="1" si="172"/>
        <v>122.490866</v>
      </c>
      <c r="Q413" s="14">
        <f t="shared" si="173"/>
        <v>0</v>
      </c>
      <c r="R413" s="14">
        <f t="shared" si="191"/>
        <v>0</v>
      </c>
      <c r="S413" s="20">
        <f t="shared" si="176"/>
        <v>0</v>
      </c>
      <c r="T413" s="14">
        <f t="shared" si="177"/>
        <v>0</v>
      </c>
      <c r="U413" s="4" t="str">
        <f t="shared" si="185"/>
        <v>J=</v>
      </c>
      <c r="V413" s="29">
        <f t="shared" si="186"/>
        <v>44803</v>
      </c>
      <c r="W413" s="3"/>
      <c r="X413" s="3"/>
      <c r="Y413" s="103">
        <f>[2]Plan1!$A483</f>
        <v>51089</v>
      </c>
      <c r="Z413" s="103" t="str">
        <f>[2]Plan1!$C483</f>
        <v>Proclamação da República</v>
      </c>
      <c r="AA413" s="94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5">
        <f t="shared" si="178"/>
        <v>44596</v>
      </c>
      <c r="B414" s="15">
        <f t="shared" ca="1" si="187"/>
        <v>1123.201433</v>
      </c>
      <c r="C414" s="14">
        <f t="shared" si="179"/>
        <v>1000</v>
      </c>
      <c r="D414" s="13">
        <f ca="1">IF(A414&lt;$B$1,VLOOKUP(A414,[1]DI!$A$4:$B$15000,2,FALSE),0)</f>
        <v>0.1065</v>
      </c>
      <c r="E414" s="14">
        <f t="shared" ca="1" si="188"/>
        <v>1.00040168</v>
      </c>
      <c r="F414" s="14">
        <f ca="1">(TRUNC(PRODUCT($E$12:$E413),16))</f>
        <v>1.0532727792868</v>
      </c>
      <c r="G414" s="14">
        <f t="shared" si="189"/>
        <v>1</v>
      </c>
      <c r="H414" s="14">
        <f t="shared" ca="1" si="190"/>
        <v>1.0532727799999999</v>
      </c>
      <c r="I414" s="13">
        <f t="shared" si="180"/>
        <v>0.06</v>
      </c>
      <c r="J414" s="29">
        <f t="shared" si="181"/>
        <v>44194</v>
      </c>
      <c r="K414" s="2">
        <f t="shared" si="182"/>
        <v>278</v>
      </c>
      <c r="L414" s="17">
        <f t="shared" si="183"/>
        <v>278</v>
      </c>
      <c r="M414" s="12">
        <f t="shared" si="174"/>
        <v>1.0663917780000001</v>
      </c>
      <c r="N414" s="12">
        <f t="shared" ca="1" si="175"/>
        <v>1.123201433</v>
      </c>
      <c r="O414" s="17">
        <f t="shared" si="184"/>
        <v>0</v>
      </c>
      <c r="P414" s="14">
        <f t="shared" ca="1" si="172"/>
        <v>123.20143299999999</v>
      </c>
      <c r="Q414" s="14">
        <f t="shared" si="173"/>
        <v>0</v>
      </c>
      <c r="R414" s="14">
        <f t="shared" si="191"/>
        <v>0</v>
      </c>
      <c r="S414" s="20">
        <f t="shared" si="176"/>
        <v>0</v>
      </c>
      <c r="T414" s="14">
        <f t="shared" si="177"/>
        <v>0</v>
      </c>
      <c r="U414" s="4" t="str">
        <f t="shared" si="185"/>
        <v>J=</v>
      </c>
      <c r="V414" s="29">
        <f t="shared" si="186"/>
        <v>44803</v>
      </c>
      <c r="W414" s="3"/>
      <c r="X414" s="3"/>
      <c r="Y414" s="103">
        <f>[2]Plan1!$A484</f>
        <v>51094</v>
      </c>
      <c r="Z414" s="103" t="str">
        <f>[2]Plan1!$C484</f>
        <v>Dia Nacional de Zumbi e da Consciência Negra</v>
      </c>
      <c r="AA414" s="94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5">
        <f t="shared" si="178"/>
        <v>44597</v>
      </c>
      <c r="B415" s="15">
        <f t="shared" ca="1" si="187"/>
        <v>1123.9124489999999</v>
      </c>
      <c r="C415" s="14">
        <f t="shared" si="179"/>
        <v>1000</v>
      </c>
      <c r="D415" s="13">
        <f ca="1">IF(A415&lt;$B$1,VLOOKUP(A415,[1]DI!$A$4:$B$15000,2,FALSE),0)</f>
        <v>0</v>
      </c>
      <c r="E415" s="14">
        <f t="shared" ca="1" si="188"/>
        <v>1</v>
      </c>
      <c r="F415" s="14">
        <f ca="1">(TRUNC(PRODUCT($E$12:$E414),16))</f>
        <v>1.0536958578967801</v>
      </c>
      <c r="G415" s="14">
        <f t="shared" si="189"/>
        <v>1</v>
      </c>
      <c r="H415" s="14">
        <f t="shared" ca="1" si="190"/>
        <v>1.0536958599999999</v>
      </c>
      <c r="I415" s="13">
        <f t="shared" si="180"/>
        <v>0.06</v>
      </c>
      <c r="J415" s="29">
        <f t="shared" si="181"/>
        <v>44194</v>
      </c>
      <c r="K415" s="2">
        <f t="shared" si="182"/>
        <v>278</v>
      </c>
      <c r="L415" s="17">
        <f t="shared" si="183"/>
        <v>279</v>
      </c>
      <c r="M415" s="12">
        <f t="shared" si="174"/>
        <v>1.066638384</v>
      </c>
      <c r="N415" s="12">
        <f t="shared" ca="1" si="175"/>
        <v>1.1239124490000001</v>
      </c>
      <c r="O415" s="17">
        <f t="shared" si="184"/>
        <v>0</v>
      </c>
      <c r="P415" s="14">
        <f t="shared" ca="1" si="172"/>
        <v>123.912449</v>
      </c>
      <c r="Q415" s="14">
        <f t="shared" si="173"/>
        <v>0</v>
      </c>
      <c r="R415" s="14">
        <f t="shared" si="191"/>
        <v>0</v>
      </c>
      <c r="S415" s="20">
        <f t="shared" si="176"/>
        <v>0</v>
      </c>
      <c r="T415" s="14">
        <f t="shared" si="177"/>
        <v>0</v>
      </c>
      <c r="U415" s="4" t="str">
        <f t="shared" si="185"/>
        <v>J=</v>
      </c>
      <c r="V415" s="29">
        <f t="shared" si="186"/>
        <v>44803</v>
      </c>
      <c r="W415" s="3"/>
      <c r="X415" s="3"/>
      <c r="Y415" s="103">
        <f>[2]Plan1!$A485</f>
        <v>51129</v>
      </c>
      <c r="Z415" s="103" t="str">
        <f>[2]Plan1!$C485</f>
        <v>Natal</v>
      </c>
      <c r="AA415" s="94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5">
        <f t="shared" si="178"/>
        <v>44598</v>
      </c>
      <c r="B416" s="15">
        <f t="shared" ca="1" si="187"/>
        <v>1123.9124489999999</v>
      </c>
      <c r="C416" s="14">
        <f t="shared" si="179"/>
        <v>1000</v>
      </c>
      <c r="D416" s="13">
        <f ca="1">IF(A416&lt;$B$1,VLOOKUP(A416,[1]DI!$A$4:$B$15000,2,FALSE),0)</f>
        <v>0</v>
      </c>
      <c r="E416" s="14">
        <f t="shared" ca="1" si="188"/>
        <v>1</v>
      </c>
      <c r="F416" s="14">
        <f ca="1">(TRUNC(PRODUCT($E$12:$E415),16))</f>
        <v>1.0536958578967801</v>
      </c>
      <c r="G416" s="14">
        <f t="shared" si="189"/>
        <v>1</v>
      </c>
      <c r="H416" s="14">
        <f t="shared" ca="1" si="190"/>
        <v>1.0536958599999999</v>
      </c>
      <c r="I416" s="13">
        <f t="shared" si="180"/>
        <v>0.06</v>
      </c>
      <c r="J416" s="29">
        <f t="shared" si="181"/>
        <v>44194</v>
      </c>
      <c r="K416" s="2">
        <f t="shared" si="182"/>
        <v>278</v>
      </c>
      <c r="L416" s="17">
        <f t="shared" si="183"/>
        <v>279</v>
      </c>
      <c r="M416" s="12">
        <f t="shared" si="174"/>
        <v>1.066638384</v>
      </c>
      <c r="N416" s="12">
        <f t="shared" ca="1" si="175"/>
        <v>1.1239124490000001</v>
      </c>
      <c r="O416" s="17">
        <f t="shared" si="184"/>
        <v>0</v>
      </c>
      <c r="P416" s="14">
        <f t="shared" ca="1" si="172"/>
        <v>123.912449</v>
      </c>
      <c r="Q416" s="14">
        <f t="shared" si="173"/>
        <v>0</v>
      </c>
      <c r="R416" s="14">
        <f t="shared" si="191"/>
        <v>0</v>
      </c>
      <c r="S416" s="20">
        <f t="shared" si="176"/>
        <v>0</v>
      </c>
      <c r="T416" s="14">
        <f t="shared" si="177"/>
        <v>0</v>
      </c>
      <c r="U416" s="4" t="str">
        <f t="shared" si="185"/>
        <v>J=</v>
      </c>
      <c r="V416" s="29">
        <f t="shared" si="186"/>
        <v>44803</v>
      </c>
      <c r="W416" s="3"/>
      <c r="X416" s="3"/>
      <c r="Y416" s="103">
        <f>[2]Plan1!$A486</f>
        <v>51136</v>
      </c>
      <c r="Z416" s="103" t="str">
        <f>[2]Plan1!$C486</f>
        <v>Confraternização Universal</v>
      </c>
      <c r="AA416" s="94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5">
        <f t="shared" si="178"/>
        <v>44599</v>
      </c>
      <c r="B417" s="15">
        <f t="shared" ca="1" si="187"/>
        <v>1123.9124489999999</v>
      </c>
      <c r="C417" s="14">
        <f t="shared" si="179"/>
        <v>1000</v>
      </c>
      <c r="D417" s="13">
        <f ca="1">IF(A417&lt;$B$1,VLOOKUP(A417,[1]DI!$A$4:$B$15000,2,FALSE),0)</f>
        <v>0.1065</v>
      </c>
      <c r="E417" s="14">
        <f t="shared" ca="1" si="188"/>
        <v>1.00040168</v>
      </c>
      <c r="F417" s="14">
        <f ca="1">(TRUNC(PRODUCT($E$12:$E416),16))</f>
        <v>1.0536958578967801</v>
      </c>
      <c r="G417" s="14">
        <f t="shared" si="189"/>
        <v>1</v>
      </c>
      <c r="H417" s="14">
        <f t="shared" ca="1" si="190"/>
        <v>1.0536958599999999</v>
      </c>
      <c r="I417" s="13">
        <f t="shared" si="180"/>
        <v>0.06</v>
      </c>
      <c r="J417" s="29">
        <f t="shared" si="181"/>
        <v>44194</v>
      </c>
      <c r="K417" s="2">
        <f t="shared" si="182"/>
        <v>279</v>
      </c>
      <c r="L417" s="17">
        <f t="shared" si="183"/>
        <v>279</v>
      </c>
      <c r="M417" s="12">
        <f t="shared" si="174"/>
        <v>1.066638384</v>
      </c>
      <c r="N417" s="12">
        <f t="shared" ca="1" si="175"/>
        <v>1.1239124490000001</v>
      </c>
      <c r="O417" s="17">
        <f t="shared" si="184"/>
        <v>0</v>
      </c>
      <c r="P417" s="14">
        <f t="shared" ca="1" si="172"/>
        <v>123.912449</v>
      </c>
      <c r="Q417" s="14">
        <f t="shared" si="173"/>
        <v>0</v>
      </c>
      <c r="R417" s="14">
        <f t="shared" si="191"/>
        <v>0</v>
      </c>
      <c r="S417" s="20">
        <f t="shared" si="176"/>
        <v>0</v>
      </c>
      <c r="T417" s="14">
        <f t="shared" si="177"/>
        <v>0</v>
      </c>
      <c r="U417" s="4" t="str">
        <f t="shared" si="185"/>
        <v>J=</v>
      </c>
      <c r="V417" s="29">
        <f t="shared" si="186"/>
        <v>44803</v>
      </c>
      <c r="W417" s="3"/>
      <c r="X417" s="3"/>
      <c r="Y417" s="103">
        <f>[2]Plan1!$A487</f>
        <v>51179</v>
      </c>
      <c r="Z417" s="103" t="str">
        <f>[2]Plan1!$C487</f>
        <v>Carnaval</v>
      </c>
      <c r="AA417" s="94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5">
        <f t="shared" si="178"/>
        <v>44600</v>
      </c>
      <c r="B418" s="15">
        <f t="shared" ca="1" si="187"/>
        <v>1124.6239149999999</v>
      </c>
      <c r="C418" s="14">
        <f t="shared" si="179"/>
        <v>1000</v>
      </c>
      <c r="D418" s="13">
        <f ca="1">IF(A418&lt;$B$1,VLOOKUP(A418,[1]DI!$A$4:$B$15000,2,FALSE),0)</f>
        <v>0.1065</v>
      </c>
      <c r="E418" s="14">
        <f t="shared" ca="1" si="188"/>
        <v>1.00040168</v>
      </c>
      <c r="F418" s="14">
        <f ca="1">(TRUNC(PRODUCT($E$12:$E417),16))</f>
        <v>1.0541191064489801</v>
      </c>
      <c r="G418" s="14">
        <f t="shared" si="189"/>
        <v>1</v>
      </c>
      <c r="H418" s="14">
        <f t="shared" ca="1" si="190"/>
        <v>1.05411911</v>
      </c>
      <c r="I418" s="13">
        <f t="shared" si="180"/>
        <v>0.06</v>
      </c>
      <c r="J418" s="29">
        <f t="shared" si="181"/>
        <v>44194</v>
      </c>
      <c r="K418" s="2">
        <f t="shared" si="182"/>
        <v>280</v>
      </c>
      <c r="L418" s="17">
        <f t="shared" si="183"/>
        <v>280</v>
      </c>
      <c r="M418" s="12">
        <f t="shared" si="174"/>
        <v>1.0668850459999999</v>
      </c>
      <c r="N418" s="12">
        <f t="shared" ca="1" si="175"/>
        <v>1.1246239149999999</v>
      </c>
      <c r="O418" s="17">
        <f t="shared" si="184"/>
        <v>0</v>
      </c>
      <c r="P418" s="14">
        <f t="shared" ca="1" si="172"/>
        <v>124.623915</v>
      </c>
      <c r="Q418" s="14">
        <f t="shared" si="173"/>
        <v>0</v>
      </c>
      <c r="R418" s="14">
        <f t="shared" si="191"/>
        <v>0</v>
      </c>
      <c r="S418" s="20">
        <f t="shared" si="176"/>
        <v>0</v>
      </c>
      <c r="T418" s="14">
        <f t="shared" si="177"/>
        <v>0</v>
      </c>
      <c r="U418" s="4" t="str">
        <f t="shared" si="185"/>
        <v>J=</v>
      </c>
      <c r="V418" s="29">
        <f t="shared" si="186"/>
        <v>44803</v>
      </c>
      <c r="W418" s="3"/>
      <c r="X418" s="3"/>
      <c r="Y418" s="103">
        <f>[2]Plan1!$A488</f>
        <v>51180</v>
      </c>
      <c r="Z418" s="103" t="str">
        <f>[2]Plan1!$C488</f>
        <v>Carnaval</v>
      </c>
      <c r="AA418" s="94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5">
        <f t="shared" si="178"/>
        <v>44601</v>
      </c>
      <c r="B419" s="15">
        <f t="shared" ca="1" si="187"/>
        <v>1125.335832</v>
      </c>
      <c r="C419" s="14">
        <f t="shared" si="179"/>
        <v>1000</v>
      </c>
      <c r="D419" s="13">
        <f ca="1">IF(A419&lt;$B$1,VLOOKUP(A419,[1]DI!$A$4:$B$15000,2,FALSE),0)</f>
        <v>0.1065</v>
      </c>
      <c r="E419" s="14">
        <f t="shared" ca="1" si="188"/>
        <v>1.00040168</v>
      </c>
      <c r="F419" s="14">
        <f ca="1">(TRUNC(PRODUCT($E$12:$E418),16))</f>
        <v>1.05454252501166</v>
      </c>
      <c r="G419" s="14">
        <f t="shared" si="189"/>
        <v>1</v>
      </c>
      <c r="H419" s="14">
        <f t="shared" ca="1" si="190"/>
        <v>1.05454253</v>
      </c>
      <c r="I419" s="13">
        <f t="shared" si="180"/>
        <v>0.06</v>
      </c>
      <c r="J419" s="29">
        <f t="shared" si="181"/>
        <v>44194</v>
      </c>
      <c r="K419" s="2">
        <f t="shared" si="182"/>
        <v>281</v>
      </c>
      <c r="L419" s="17">
        <f t="shared" si="183"/>
        <v>281</v>
      </c>
      <c r="M419" s="12">
        <f t="shared" si="174"/>
        <v>1.0671317659999999</v>
      </c>
      <c r="N419" s="12">
        <f t="shared" ca="1" si="175"/>
        <v>1.125335832</v>
      </c>
      <c r="O419" s="17">
        <f t="shared" si="184"/>
        <v>0</v>
      </c>
      <c r="P419" s="14">
        <f t="shared" ca="1" si="172"/>
        <v>125.335832</v>
      </c>
      <c r="Q419" s="14">
        <f t="shared" si="173"/>
        <v>0</v>
      </c>
      <c r="R419" s="14">
        <f t="shared" si="191"/>
        <v>0</v>
      </c>
      <c r="S419" s="20">
        <f t="shared" si="176"/>
        <v>0</v>
      </c>
      <c r="T419" s="14">
        <f t="shared" si="177"/>
        <v>0</v>
      </c>
      <c r="U419" s="4" t="str">
        <f t="shared" si="185"/>
        <v>J=</v>
      </c>
      <c r="V419" s="29">
        <f t="shared" si="186"/>
        <v>44803</v>
      </c>
      <c r="W419" s="3"/>
      <c r="X419" s="3"/>
      <c r="Y419" s="103">
        <f>[2]Plan1!$A489</f>
        <v>51225</v>
      </c>
      <c r="Z419" s="103" t="str">
        <f>[2]Plan1!$C489</f>
        <v>Paixão de Cristo</v>
      </c>
      <c r="AA419" s="94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5">
        <f t="shared" si="178"/>
        <v>44602</v>
      </c>
      <c r="B420" s="15">
        <f t="shared" ca="1" si="187"/>
        <v>1126.0481890000001</v>
      </c>
      <c r="C420" s="14">
        <f t="shared" si="179"/>
        <v>1000</v>
      </c>
      <c r="D420" s="13">
        <f ca="1">IF(A420&lt;$B$1,VLOOKUP(A420,[1]DI!$A$4:$B$15000,2,FALSE),0)</f>
        <v>0.1065</v>
      </c>
      <c r="E420" s="14">
        <f t="shared" ca="1" si="188"/>
        <v>1.00040168</v>
      </c>
      <c r="F420" s="14">
        <f ca="1">(TRUNC(PRODUCT($E$12:$E419),16))</f>
        <v>1.0549661136530999</v>
      </c>
      <c r="G420" s="14">
        <f t="shared" si="189"/>
        <v>1</v>
      </c>
      <c r="H420" s="14">
        <f t="shared" ca="1" si="190"/>
        <v>1.0549661100000001</v>
      </c>
      <c r="I420" s="13">
        <f t="shared" si="180"/>
        <v>0.06</v>
      </c>
      <c r="J420" s="29">
        <f t="shared" si="181"/>
        <v>44194</v>
      </c>
      <c r="K420" s="2">
        <f t="shared" si="182"/>
        <v>282</v>
      </c>
      <c r="L420" s="17">
        <f t="shared" si="183"/>
        <v>282</v>
      </c>
      <c r="M420" s="12">
        <f t="shared" si="174"/>
        <v>1.067378543</v>
      </c>
      <c r="N420" s="12">
        <f t="shared" ca="1" si="175"/>
        <v>1.126048189</v>
      </c>
      <c r="O420" s="17">
        <f t="shared" si="184"/>
        <v>0</v>
      </c>
      <c r="P420" s="14">
        <f t="shared" ca="1" si="172"/>
        <v>126.04818899999999</v>
      </c>
      <c r="Q420" s="14">
        <f t="shared" si="173"/>
        <v>0</v>
      </c>
      <c r="R420" s="14">
        <f t="shared" si="191"/>
        <v>0</v>
      </c>
      <c r="S420" s="20">
        <f t="shared" si="176"/>
        <v>0</v>
      </c>
      <c r="T420" s="14">
        <f t="shared" si="177"/>
        <v>0</v>
      </c>
      <c r="U420" s="4" t="str">
        <f t="shared" si="185"/>
        <v>J=</v>
      </c>
      <c r="V420" s="29">
        <f t="shared" si="186"/>
        <v>44803</v>
      </c>
      <c r="W420" s="3"/>
      <c r="X420" s="3"/>
      <c r="Y420" s="103">
        <f>[2]Plan1!$A490</f>
        <v>51247</v>
      </c>
      <c r="Z420" s="103" t="str">
        <f>[2]Plan1!$C490</f>
        <v>Tiradentes</v>
      </c>
      <c r="AA420" s="94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5">
        <f t="shared" si="178"/>
        <v>44603</v>
      </c>
      <c r="B421" s="15">
        <f t="shared" ca="1" si="187"/>
        <v>1126.7610079999999</v>
      </c>
      <c r="C421" s="14">
        <f t="shared" si="179"/>
        <v>1000</v>
      </c>
      <c r="D421" s="13">
        <f ca="1">IF(A421&lt;$B$1,VLOOKUP(A421,[1]DI!$A$4:$B$15000,2,FALSE),0)</f>
        <v>0.1065</v>
      </c>
      <c r="E421" s="14">
        <f t="shared" ca="1" si="188"/>
        <v>1.00040168</v>
      </c>
      <c r="F421" s="14">
        <f ca="1">(TRUNC(PRODUCT($E$12:$E420),16))</f>
        <v>1.05538987244164</v>
      </c>
      <c r="G421" s="14">
        <f t="shared" si="189"/>
        <v>1</v>
      </c>
      <c r="H421" s="14">
        <f t="shared" ca="1" si="190"/>
        <v>1.05538987</v>
      </c>
      <c r="I421" s="13">
        <f t="shared" si="180"/>
        <v>0.06</v>
      </c>
      <c r="J421" s="29">
        <f t="shared" si="181"/>
        <v>44194</v>
      </c>
      <c r="K421" s="2">
        <f t="shared" si="182"/>
        <v>283</v>
      </c>
      <c r="L421" s="17">
        <f t="shared" si="183"/>
        <v>283</v>
      </c>
      <c r="M421" s="12">
        <f t="shared" si="174"/>
        <v>1.0676253769999999</v>
      </c>
      <c r="N421" s="12">
        <f t="shared" ca="1" si="175"/>
        <v>1.1267610079999999</v>
      </c>
      <c r="O421" s="17">
        <f t="shared" si="184"/>
        <v>0</v>
      </c>
      <c r="P421" s="14">
        <f t="shared" ca="1" si="172"/>
        <v>126.761008</v>
      </c>
      <c r="Q421" s="14">
        <f t="shared" si="173"/>
        <v>0</v>
      </c>
      <c r="R421" s="14">
        <f t="shared" si="191"/>
        <v>0</v>
      </c>
      <c r="S421" s="20">
        <f t="shared" si="176"/>
        <v>0</v>
      </c>
      <c r="T421" s="14">
        <f t="shared" si="177"/>
        <v>0</v>
      </c>
      <c r="U421" s="4" t="str">
        <f t="shared" si="185"/>
        <v>J=</v>
      </c>
      <c r="V421" s="29">
        <f t="shared" si="186"/>
        <v>44803</v>
      </c>
      <c r="W421" s="3"/>
      <c r="X421" s="3"/>
      <c r="Y421" s="103">
        <f>[2]Plan1!$A491</f>
        <v>51257</v>
      </c>
      <c r="Z421" s="103" t="str">
        <f>[2]Plan1!$C491</f>
        <v>Dia do Trabalho</v>
      </c>
      <c r="AA421" s="94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5">
        <f t="shared" si="178"/>
        <v>44604</v>
      </c>
      <c r="B422" s="15">
        <f t="shared" ca="1" si="187"/>
        <v>1127.474277</v>
      </c>
      <c r="C422" s="14">
        <f t="shared" si="179"/>
        <v>1000</v>
      </c>
      <c r="D422" s="13">
        <f ca="1">IF(A422&lt;$B$1,VLOOKUP(A422,[1]DI!$A$4:$B$15000,2,FALSE),0)</f>
        <v>0</v>
      </c>
      <c r="E422" s="14">
        <f t="shared" ca="1" si="188"/>
        <v>1</v>
      </c>
      <c r="F422" s="14">
        <f ca="1">(TRUNC(PRODUCT($E$12:$E421),16))</f>
        <v>1.0558138014456</v>
      </c>
      <c r="G422" s="14">
        <f t="shared" si="189"/>
        <v>1</v>
      </c>
      <c r="H422" s="14">
        <f t="shared" ca="1" si="190"/>
        <v>1.0558137999999999</v>
      </c>
      <c r="I422" s="13">
        <f t="shared" si="180"/>
        <v>0.06</v>
      </c>
      <c r="J422" s="29">
        <f t="shared" si="181"/>
        <v>44194</v>
      </c>
      <c r="K422" s="2">
        <f t="shared" si="182"/>
        <v>283</v>
      </c>
      <c r="L422" s="17">
        <f t="shared" si="183"/>
        <v>284</v>
      </c>
      <c r="M422" s="12">
        <f t="shared" si="174"/>
        <v>1.0678722679999999</v>
      </c>
      <c r="N422" s="12">
        <f t="shared" ca="1" si="175"/>
        <v>1.1274742769999999</v>
      </c>
      <c r="O422" s="17">
        <f t="shared" si="184"/>
        <v>0</v>
      </c>
      <c r="P422" s="14">
        <f t="shared" ca="1" si="172"/>
        <v>127.474277</v>
      </c>
      <c r="Q422" s="14">
        <f t="shared" si="173"/>
        <v>0</v>
      </c>
      <c r="R422" s="14">
        <f t="shared" si="191"/>
        <v>0</v>
      </c>
      <c r="S422" s="20">
        <f t="shared" si="176"/>
        <v>0</v>
      </c>
      <c r="T422" s="14">
        <f t="shared" si="177"/>
        <v>0</v>
      </c>
      <c r="U422" s="4" t="str">
        <f t="shared" si="185"/>
        <v>J=</v>
      </c>
      <c r="V422" s="29">
        <f t="shared" si="186"/>
        <v>44803</v>
      </c>
      <c r="W422" s="3"/>
      <c r="X422" s="3"/>
      <c r="Y422" s="103">
        <f>[2]Plan1!$A492</f>
        <v>51287</v>
      </c>
      <c r="Z422" s="103" t="str">
        <f>[2]Plan1!$C492</f>
        <v>Corpus Christi</v>
      </c>
      <c r="AA422" s="94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5">
        <f t="shared" si="178"/>
        <v>44605</v>
      </c>
      <c r="B423" s="15">
        <f t="shared" ca="1" si="187"/>
        <v>1127.474277</v>
      </c>
      <c r="C423" s="14">
        <f t="shared" si="179"/>
        <v>1000</v>
      </c>
      <c r="D423" s="13">
        <f ca="1">IF(A423&lt;$B$1,VLOOKUP(A423,[1]DI!$A$4:$B$15000,2,FALSE),0)</f>
        <v>0</v>
      </c>
      <c r="E423" s="14">
        <f t="shared" ca="1" si="188"/>
        <v>1</v>
      </c>
      <c r="F423" s="14">
        <f ca="1">(TRUNC(PRODUCT($E$12:$E422),16))</f>
        <v>1.0558138014456</v>
      </c>
      <c r="G423" s="14">
        <f t="shared" si="189"/>
        <v>1</v>
      </c>
      <c r="H423" s="14">
        <f t="shared" ca="1" si="190"/>
        <v>1.0558137999999999</v>
      </c>
      <c r="I423" s="13">
        <f t="shared" si="180"/>
        <v>0.06</v>
      </c>
      <c r="J423" s="29">
        <f t="shared" si="181"/>
        <v>44194</v>
      </c>
      <c r="K423" s="2">
        <f t="shared" si="182"/>
        <v>283</v>
      </c>
      <c r="L423" s="17">
        <f t="shared" si="183"/>
        <v>284</v>
      </c>
      <c r="M423" s="12">
        <f t="shared" si="174"/>
        <v>1.0678722679999999</v>
      </c>
      <c r="N423" s="12">
        <f t="shared" ca="1" si="175"/>
        <v>1.1274742769999999</v>
      </c>
      <c r="O423" s="17">
        <f t="shared" si="184"/>
        <v>0</v>
      </c>
      <c r="P423" s="14">
        <f t="shared" ca="1" si="172"/>
        <v>127.474277</v>
      </c>
      <c r="Q423" s="14">
        <f t="shared" si="173"/>
        <v>0</v>
      </c>
      <c r="R423" s="14">
        <f t="shared" si="191"/>
        <v>0</v>
      </c>
      <c r="S423" s="20">
        <f t="shared" si="176"/>
        <v>0</v>
      </c>
      <c r="T423" s="14">
        <f t="shared" si="177"/>
        <v>0</v>
      </c>
      <c r="U423" s="4" t="str">
        <f t="shared" si="185"/>
        <v>J=</v>
      </c>
      <c r="V423" s="29">
        <f t="shared" si="186"/>
        <v>44803</v>
      </c>
      <c r="W423" s="3"/>
      <c r="X423" s="3"/>
      <c r="Y423" s="103">
        <f>[2]Plan1!$A493</f>
        <v>51386</v>
      </c>
      <c r="Z423" s="103" t="str">
        <f>[2]Plan1!$C493</f>
        <v>Independência do Brasil</v>
      </c>
      <c r="AA423" s="94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5">
        <f t="shared" si="178"/>
        <v>44606</v>
      </c>
      <c r="B424" s="15">
        <f t="shared" ca="1" si="187"/>
        <v>1127.474277</v>
      </c>
      <c r="C424" s="14">
        <f t="shared" si="179"/>
        <v>1000</v>
      </c>
      <c r="D424" s="13">
        <f ca="1">IF(A424&lt;$B$1,VLOOKUP(A424,[1]DI!$A$4:$B$15000,2,FALSE),0)</f>
        <v>0.1065</v>
      </c>
      <c r="E424" s="14">
        <f t="shared" ca="1" si="188"/>
        <v>1.00040168</v>
      </c>
      <c r="F424" s="14">
        <f ca="1">(TRUNC(PRODUCT($E$12:$E423),16))</f>
        <v>1.0558138014456</v>
      </c>
      <c r="G424" s="14">
        <f t="shared" si="189"/>
        <v>1</v>
      </c>
      <c r="H424" s="14">
        <f t="shared" ca="1" si="190"/>
        <v>1.0558137999999999</v>
      </c>
      <c r="I424" s="13">
        <f t="shared" si="180"/>
        <v>0.06</v>
      </c>
      <c r="J424" s="29">
        <f t="shared" si="181"/>
        <v>44194</v>
      </c>
      <c r="K424" s="2">
        <f t="shared" si="182"/>
        <v>284</v>
      </c>
      <c r="L424" s="17">
        <f t="shared" si="183"/>
        <v>284</v>
      </c>
      <c r="M424" s="12">
        <f t="shared" si="174"/>
        <v>1.0678722679999999</v>
      </c>
      <c r="N424" s="12">
        <f t="shared" ca="1" si="175"/>
        <v>1.1274742769999999</v>
      </c>
      <c r="O424" s="17">
        <f t="shared" si="184"/>
        <v>0</v>
      </c>
      <c r="P424" s="14">
        <f t="shared" ca="1" si="172"/>
        <v>127.474277</v>
      </c>
      <c r="Q424" s="14">
        <f t="shared" si="173"/>
        <v>0</v>
      </c>
      <c r="R424" s="14">
        <f t="shared" si="191"/>
        <v>0</v>
      </c>
      <c r="S424" s="20">
        <f t="shared" si="176"/>
        <v>0</v>
      </c>
      <c r="T424" s="14">
        <f t="shared" si="177"/>
        <v>0</v>
      </c>
      <c r="U424" s="4" t="str">
        <f t="shared" si="185"/>
        <v>J=</v>
      </c>
      <c r="V424" s="29">
        <f t="shared" si="186"/>
        <v>44803</v>
      </c>
      <c r="W424" s="3"/>
      <c r="X424" s="3"/>
      <c r="Y424" s="103">
        <f>[2]Plan1!$A494</f>
        <v>51421</v>
      </c>
      <c r="Z424" s="103" t="str">
        <f>[2]Plan1!$C494</f>
        <v>Nossa Sr.a Aparecida - Padroeira do Brasil</v>
      </c>
      <c r="AA424" s="94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5">
        <f t="shared" si="178"/>
        <v>44607</v>
      </c>
      <c r="B425" s="15">
        <f t="shared" ca="1" si="187"/>
        <v>1128.187999</v>
      </c>
      <c r="C425" s="14">
        <f t="shared" si="179"/>
        <v>1000</v>
      </c>
      <c r="D425" s="13">
        <f ca="1">IF(A425&lt;$B$1,VLOOKUP(A425,[1]DI!$A$4:$B$15000,2,FALSE),0)</f>
        <v>0.1065</v>
      </c>
      <c r="E425" s="14">
        <f t="shared" ca="1" si="188"/>
        <v>1.00040168</v>
      </c>
      <c r="F425" s="14">
        <f ca="1">(TRUNC(PRODUCT($E$12:$E424),16))</f>
        <v>1.05623790073336</v>
      </c>
      <c r="G425" s="14">
        <f t="shared" si="189"/>
        <v>1</v>
      </c>
      <c r="H425" s="14">
        <f t="shared" ca="1" si="190"/>
        <v>1.0562379</v>
      </c>
      <c r="I425" s="13">
        <f t="shared" si="180"/>
        <v>0.06</v>
      </c>
      <c r="J425" s="29">
        <f t="shared" si="181"/>
        <v>44194</v>
      </c>
      <c r="K425" s="2">
        <f t="shared" si="182"/>
        <v>285</v>
      </c>
      <c r="L425" s="17">
        <f t="shared" si="183"/>
        <v>285</v>
      </c>
      <c r="M425" s="12">
        <f t="shared" si="174"/>
        <v>1.068119217</v>
      </c>
      <c r="N425" s="12">
        <f t="shared" ca="1" si="175"/>
        <v>1.1281879990000001</v>
      </c>
      <c r="O425" s="17">
        <f t="shared" si="184"/>
        <v>0</v>
      </c>
      <c r="P425" s="14">
        <f t="shared" ca="1" si="172"/>
        <v>128.18799899999999</v>
      </c>
      <c r="Q425" s="14">
        <f t="shared" si="173"/>
        <v>0</v>
      </c>
      <c r="R425" s="14">
        <f t="shared" si="191"/>
        <v>0</v>
      </c>
      <c r="S425" s="20">
        <f t="shared" si="176"/>
        <v>0</v>
      </c>
      <c r="T425" s="14">
        <f t="shared" si="177"/>
        <v>0</v>
      </c>
      <c r="U425" s="4" t="str">
        <f t="shared" si="185"/>
        <v>J=</v>
      </c>
      <c r="V425" s="29">
        <f t="shared" si="186"/>
        <v>44803</v>
      </c>
      <c r="W425" s="3"/>
      <c r="X425" s="3"/>
      <c r="Y425" s="103">
        <f>[2]Plan1!$A495</f>
        <v>51442</v>
      </c>
      <c r="Z425" s="103" t="str">
        <f>[2]Plan1!$C495</f>
        <v>Finados</v>
      </c>
      <c r="AA425" s="94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5">
        <f t="shared" si="178"/>
        <v>44608</v>
      </c>
      <c r="B426" s="15">
        <f t="shared" ca="1" si="187"/>
        <v>1128.9021700000001</v>
      </c>
      <c r="C426" s="14">
        <f t="shared" si="179"/>
        <v>1000</v>
      </c>
      <c r="D426" s="13">
        <f ca="1">IF(A426&lt;$B$1,VLOOKUP(A426,[1]DI!$A$4:$B$15000,2,FALSE),0)</f>
        <v>0.1065</v>
      </c>
      <c r="E426" s="14">
        <f t="shared" ca="1" si="188"/>
        <v>1.00040168</v>
      </c>
      <c r="F426" s="14">
        <f ca="1">(TRUNC(PRODUCT($E$12:$E425),16))</f>
        <v>1.0566621703733301</v>
      </c>
      <c r="G426" s="14">
        <f t="shared" si="189"/>
        <v>1</v>
      </c>
      <c r="H426" s="14">
        <f t="shared" ca="1" si="190"/>
        <v>1.0566621700000001</v>
      </c>
      <c r="I426" s="13">
        <f t="shared" si="180"/>
        <v>0.06</v>
      </c>
      <c r="J426" s="29">
        <f t="shared" si="181"/>
        <v>44194</v>
      </c>
      <c r="K426" s="2">
        <f t="shared" si="182"/>
        <v>286</v>
      </c>
      <c r="L426" s="17">
        <f t="shared" si="183"/>
        <v>286</v>
      </c>
      <c r="M426" s="12">
        <f t="shared" si="174"/>
        <v>1.0683662220000001</v>
      </c>
      <c r="N426" s="12">
        <f t="shared" ca="1" si="175"/>
        <v>1.1289021699999999</v>
      </c>
      <c r="O426" s="17">
        <f t="shared" si="184"/>
        <v>0</v>
      </c>
      <c r="P426" s="14">
        <f t="shared" ca="1" si="172"/>
        <v>128.90217000000001</v>
      </c>
      <c r="Q426" s="14">
        <f t="shared" si="173"/>
        <v>0</v>
      </c>
      <c r="R426" s="14">
        <f t="shared" si="191"/>
        <v>0</v>
      </c>
      <c r="S426" s="20">
        <f t="shared" si="176"/>
        <v>0</v>
      </c>
      <c r="T426" s="14">
        <f t="shared" si="177"/>
        <v>0</v>
      </c>
      <c r="U426" s="4" t="str">
        <f t="shared" si="185"/>
        <v>J=</v>
      </c>
      <c r="V426" s="29">
        <f t="shared" si="186"/>
        <v>44803</v>
      </c>
      <c r="W426" s="3"/>
      <c r="X426" s="3"/>
      <c r="Y426" s="103">
        <f>[2]Plan1!$A496</f>
        <v>51455</v>
      </c>
      <c r="Z426" s="103" t="str">
        <f>[2]Plan1!$C496</f>
        <v>Proclamação da República</v>
      </c>
      <c r="AA426" s="94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5">
        <f t="shared" si="178"/>
        <v>44609</v>
      </c>
      <c r="B427" s="15">
        <f t="shared" ca="1" si="187"/>
        <v>1129.616794</v>
      </c>
      <c r="C427" s="14">
        <f t="shared" si="179"/>
        <v>1000</v>
      </c>
      <c r="D427" s="13">
        <f ca="1">IF(A427&lt;$B$1,VLOOKUP(A427,[1]DI!$A$4:$B$15000,2,FALSE),0)</f>
        <v>0.1065</v>
      </c>
      <c r="E427" s="14">
        <f t="shared" ca="1" si="188"/>
        <v>1.00040168</v>
      </c>
      <c r="F427" s="14">
        <f ca="1">(TRUNC(PRODUCT($E$12:$E426),16))</f>
        <v>1.05708661043393</v>
      </c>
      <c r="G427" s="14">
        <f t="shared" si="189"/>
        <v>1</v>
      </c>
      <c r="H427" s="14">
        <f t="shared" ca="1" si="190"/>
        <v>1.05708661</v>
      </c>
      <c r="I427" s="13">
        <f t="shared" si="180"/>
        <v>0.06</v>
      </c>
      <c r="J427" s="29">
        <f t="shared" si="181"/>
        <v>44194</v>
      </c>
      <c r="K427" s="2">
        <f t="shared" si="182"/>
        <v>287</v>
      </c>
      <c r="L427" s="17">
        <f t="shared" si="183"/>
        <v>287</v>
      </c>
      <c r="M427" s="12">
        <f t="shared" si="174"/>
        <v>1.068613284</v>
      </c>
      <c r="N427" s="12">
        <f t="shared" ca="1" si="175"/>
        <v>1.1296167939999999</v>
      </c>
      <c r="O427" s="17">
        <f t="shared" si="184"/>
        <v>0</v>
      </c>
      <c r="P427" s="14">
        <f t="shared" ca="1" si="172"/>
        <v>129.616794</v>
      </c>
      <c r="Q427" s="14">
        <f t="shared" si="173"/>
        <v>0</v>
      </c>
      <c r="R427" s="14">
        <f t="shared" si="191"/>
        <v>0</v>
      </c>
      <c r="S427" s="20">
        <f t="shared" si="176"/>
        <v>0</v>
      </c>
      <c r="T427" s="14">
        <f t="shared" si="177"/>
        <v>0</v>
      </c>
      <c r="U427" s="4" t="str">
        <f t="shared" si="185"/>
        <v>J=</v>
      </c>
      <c r="V427" s="29">
        <f t="shared" si="186"/>
        <v>44803</v>
      </c>
      <c r="W427" s="3"/>
      <c r="X427" s="3"/>
      <c r="Y427" s="103">
        <f>[2]Plan1!$A497</f>
        <v>51460</v>
      </c>
      <c r="Z427" s="103" t="str">
        <f>[2]Plan1!$C497</f>
        <v>Dia Nacional de Zumbi e da Consciência Negra</v>
      </c>
      <c r="AA427" s="94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5">
        <f t="shared" si="178"/>
        <v>44610</v>
      </c>
      <c r="B428" s="15">
        <f t="shared" ca="1" si="187"/>
        <v>1130.33187</v>
      </c>
      <c r="C428" s="14">
        <f t="shared" si="179"/>
        <v>1000</v>
      </c>
      <c r="D428" s="13">
        <f ca="1">IF(A428&lt;$B$1,VLOOKUP(A428,[1]DI!$A$4:$B$15000,2,FALSE),0)</f>
        <v>0.1065</v>
      </c>
      <c r="E428" s="14">
        <f t="shared" ca="1" si="188"/>
        <v>1.00040168</v>
      </c>
      <c r="F428" s="14">
        <f ca="1">(TRUNC(PRODUCT($E$12:$E427),16))</f>
        <v>1.0575112209836</v>
      </c>
      <c r="G428" s="14">
        <f t="shared" si="189"/>
        <v>1</v>
      </c>
      <c r="H428" s="14">
        <f t="shared" ca="1" si="190"/>
        <v>1.0575112200000001</v>
      </c>
      <c r="I428" s="13">
        <f t="shared" si="180"/>
        <v>0.06</v>
      </c>
      <c r="J428" s="29">
        <f t="shared" si="181"/>
        <v>44194</v>
      </c>
      <c r="K428" s="2">
        <f t="shared" si="182"/>
        <v>288</v>
      </c>
      <c r="L428" s="17">
        <f t="shared" si="183"/>
        <v>288</v>
      </c>
      <c r="M428" s="12">
        <f t="shared" si="174"/>
        <v>1.068860404</v>
      </c>
      <c r="N428" s="12">
        <f t="shared" ca="1" si="175"/>
        <v>1.13033187</v>
      </c>
      <c r="O428" s="17">
        <f t="shared" si="184"/>
        <v>0</v>
      </c>
      <c r="P428" s="14">
        <f t="shared" ca="1" si="172"/>
        <v>130.33187000000001</v>
      </c>
      <c r="Q428" s="14">
        <f t="shared" si="173"/>
        <v>0</v>
      </c>
      <c r="R428" s="14">
        <f t="shared" si="191"/>
        <v>0</v>
      </c>
      <c r="S428" s="20">
        <f t="shared" si="176"/>
        <v>0</v>
      </c>
      <c r="T428" s="14">
        <f t="shared" si="177"/>
        <v>0</v>
      </c>
      <c r="U428" s="4" t="str">
        <f t="shared" si="185"/>
        <v>J=</v>
      </c>
      <c r="V428" s="29">
        <f t="shared" si="186"/>
        <v>44803</v>
      </c>
      <c r="W428" s="3"/>
      <c r="X428" s="3"/>
      <c r="Y428" s="103">
        <f>[2]Plan1!$A498</f>
        <v>51495</v>
      </c>
      <c r="Z428" s="103" t="str">
        <f>[2]Plan1!$C498</f>
        <v>Natal</v>
      </c>
      <c r="AA428" s="94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5">
        <f t="shared" si="178"/>
        <v>44611</v>
      </c>
      <c r="B429" s="15">
        <f t="shared" ca="1" si="187"/>
        <v>1131.0473979999999</v>
      </c>
      <c r="C429" s="14">
        <f t="shared" si="179"/>
        <v>1000</v>
      </c>
      <c r="D429" s="13">
        <f ca="1">IF(A429&lt;$B$1,VLOOKUP(A429,[1]DI!$A$4:$B$15000,2,FALSE),0)</f>
        <v>0</v>
      </c>
      <c r="E429" s="14">
        <f t="shared" ca="1" si="188"/>
        <v>1</v>
      </c>
      <c r="F429" s="14">
        <f ca="1">(TRUNC(PRODUCT($E$12:$E428),16))</f>
        <v>1.0579360020908499</v>
      </c>
      <c r="G429" s="14">
        <f t="shared" si="189"/>
        <v>1</v>
      </c>
      <c r="H429" s="14">
        <f t="shared" ca="1" si="190"/>
        <v>1.057936</v>
      </c>
      <c r="I429" s="13">
        <f t="shared" si="180"/>
        <v>0.06</v>
      </c>
      <c r="J429" s="29">
        <f t="shared" si="181"/>
        <v>44194</v>
      </c>
      <c r="K429" s="2">
        <f t="shared" si="182"/>
        <v>288</v>
      </c>
      <c r="L429" s="17">
        <f t="shared" si="183"/>
        <v>289</v>
      </c>
      <c r="M429" s="12">
        <f t="shared" si="174"/>
        <v>1.0691075809999999</v>
      </c>
      <c r="N429" s="12">
        <f t="shared" ca="1" si="175"/>
        <v>1.131047398</v>
      </c>
      <c r="O429" s="17">
        <f t="shared" si="184"/>
        <v>0</v>
      </c>
      <c r="P429" s="14">
        <f t="shared" ca="1" si="172"/>
        <v>131.04739799999999</v>
      </c>
      <c r="Q429" s="14">
        <f t="shared" si="173"/>
        <v>0</v>
      </c>
      <c r="R429" s="14">
        <f t="shared" si="191"/>
        <v>0</v>
      </c>
      <c r="S429" s="20">
        <f t="shared" si="176"/>
        <v>0</v>
      </c>
      <c r="T429" s="14">
        <f t="shared" si="177"/>
        <v>0</v>
      </c>
      <c r="U429" s="4" t="str">
        <f t="shared" si="185"/>
        <v>J=</v>
      </c>
      <c r="V429" s="29">
        <f t="shared" si="186"/>
        <v>44803</v>
      </c>
      <c r="W429" s="3"/>
      <c r="X429" s="3"/>
      <c r="Y429" s="103">
        <f>[2]Plan1!$A499</f>
        <v>51502</v>
      </c>
      <c r="Z429" s="103" t="str">
        <f>[2]Plan1!$C499</f>
        <v>Confraternização Universal</v>
      </c>
      <c r="AA429" s="94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5">
        <f t="shared" si="178"/>
        <v>44612</v>
      </c>
      <c r="B430" s="15">
        <f t="shared" ca="1" si="187"/>
        <v>1131.0473979999999</v>
      </c>
      <c r="C430" s="14">
        <f t="shared" si="179"/>
        <v>1000</v>
      </c>
      <c r="D430" s="13">
        <f ca="1">IF(A430&lt;$B$1,VLOOKUP(A430,[1]DI!$A$4:$B$15000,2,FALSE),0)</f>
        <v>0</v>
      </c>
      <c r="E430" s="14">
        <f t="shared" ca="1" si="188"/>
        <v>1</v>
      </c>
      <c r="F430" s="14">
        <f ca="1">(TRUNC(PRODUCT($E$12:$E429),16))</f>
        <v>1.0579360020908499</v>
      </c>
      <c r="G430" s="14">
        <f t="shared" si="189"/>
        <v>1</v>
      </c>
      <c r="H430" s="14">
        <f t="shared" ca="1" si="190"/>
        <v>1.057936</v>
      </c>
      <c r="I430" s="13">
        <f t="shared" si="180"/>
        <v>0.06</v>
      </c>
      <c r="J430" s="29">
        <f t="shared" si="181"/>
        <v>44194</v>
      </c>
      <c r="K430" s="2">
        <f t="shared" si="182"/>
        <v>288</v>
      </c>
      <c r="L430" s="17">
        <f t="shared" si="183"/>
        <v>289</v>
      </c>
      <c r="M430" s="12">
        <f t="shared" si="174"/>
        <v>1.0691075809999999</v>
      </c>
      <c r="N430" s="12">
        <f t="shared" ca="1" si="175"/>
        <v>1.131047398</v>
      </c>
      <c r="O430" s="17">
        <f t="shared" si="184"/>
        <v>0</v>
      </c>
      <c r="P430" s="14">
        <f t="shared" ca="1" si="172"/>
        <v>131.04739799999999</v>
      </c>
      <c r="Q430" s="14">
        <f t="shared" si="173"/>
        <v>0</v>
      </c>
      <c r="R430" s="14">
        <f t="shared" si="191"/>
        <v>0</v>
      </c>
      <c r="S430" s="20">
        <f t="shared" si="176"/>
        <v>0</v>
      </c>
      <c r="T430" s="14">
        <f t="shared" si="177"/>
        <v>0</v>
      </c>
      <c r="U430" s="4" t="str">
        <f t="shared" si="185"/>
        <v>J=</v>
      </c>
      <c r="V430" s="29">
        <f t="shared" si="186"/>
        <v>44803</v>
      </c>
      <c r="W430" s="3"/>
      <c r="X430" s="3"/>
      <c r="Y430" s="103">
        <f>[2]Plan1!$A500</f>
        <v>51564</v>
      </c>
      <c r="Z430" s="103" t="str">
        <f>[2]Plan1!$C500</f>
        <v>Carnaval</v>
      </c>
      <c r="AA430" s="94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5">
        <f t="shared" si="178"/>
        <v>44613</v>
      </c>
      <c r="B431" s="15">
        <f t="shared" ca="1" si="187"/>
        <v>1131.0473979999999</v>
      </c>
      <c r="C431" s="14">
        <f t="shared" si="179"/>
        <v>1000</v>
      </c>
      <c r="D431" s="13">
        <f ca="1">IF(A431&lt;$B$1,VLOOKUP(A431,[1]DI!$A$4:$B$15000,2,FALSE),0)</f>
        <v>0.1065</v>
      </c>
      <c r="E431" s="14">
        <f t="shared" ca="1" si="188"/>
        <v>1.00040168</v>
      </c>
      <c r="F431" s="14">
        <f ca="1">(TRUNC(PRODUCT($E$12:$E430),16))</f>
        <v>1.0579360020908499</v>
      </c>
      <c r="G431" s="14">
        <f t="shared" si="189"/>
        <v>1</v>
      </c>
      <c r="H431" s="14">
        <f t="shared" ca="1" si="190"/>
        <v>1.057936</v>
      </c>
      <c r="I431" s="13">
        <f t="shared" si="180"/>
        <v>0.06</v>
      </c>
      <c r="J431" s="29">
        <f t="shared" si="181"/>
        <v>44194</v>
      </c>
      <c r="K431" s="2">
        <f t="shared" si="182"/>
        <v>289</v>
      </c>
      <c r="L431" s="17">
        <f t="shared" si="183"/>
        <v>289</v>
      </c>
      <c r="M431" s="12">
        <f t="shared" si="174"/>
        <v>1.0691075809999999</v>
      </c>
      <c r="N431" s="12">
        <f t="shared" ca="1" si="175"/>
        <v>1.131047398</v>
      </c>
      <c r="O431" s="17">
        <f t="shared" si="184"/>
        <v>0</v>
      </c>
      <c r="P431" s="14">
        <f t="shared" ca="1" si="172"/>
        <v>131.04739799999999</v>
      </c>
      <c r="Q431" s="14">
        <f t="shared" si="173"/>
        <v>0</v>
      </c>
      <c r="R431" s="14">
        <f t="shared" si="191"/>
        <v>0</v>
      </c>
      <c r="S431" s="20">
        <f t="shared" si="176"/>
        <v>0</v>
      </c>
      <c r="T431" s="14">
        <f t="shared" si="177"/>
        <v>0</v>
      </c>
      <c r="U431" s="4" t="str">
        <f t="shared" si="185"/>
        <v>J=</v>
      </c>
      <c r="V431" s="29">
        <f t="shared" si="186"/>
        <v>44803</v>
      </c>
      <c r="W431" s="3"/>
      <c r="X431" s="3"/>
      <c r="Y431" s="103">
        <f>[2]Plan1!$A501</f>
        <v>51565</v>
      </c>
      <c r="Z431" s="103" t="str">
        <f>[2]Plan1!$C501</f>
        <v>Carnaval</v>
      </c>
      <c r="AA431" s="94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5">
        <f t="shared" si="178"/>
        <v>44614</v>
      </c>
      <c r="B432" s="15">
        <f t="shared" ca="1" si="187"/>
        <v>1131.7633780000001</v>
      </c>
      <c r="C432" s="14">
        <f t="shared" si="179"/>
        <v>1000</v>
      </c>
      <c r="D432" s="13">
        <f ca="1">IF(A432&lt;$B$1,VLOOKUP(A432,[1]DI!$A$4:$B$15000,2,FALSE),0)</f>
        <v>0.1065</v>
      </c>
      <c r="E432" s="14">
        <f t="shared" ca="1" si="188"/>
        <v>1.00040168</v>
      </c>
      <c r="F432" s="14">
        <f ca="1">(TRUNC(PRODUCT($E$12:$E431),16))</f>
        <v>1.0583609538241701</v>
      </c>
      <c r="G432" s="14">
        <f t="shared" si="189"/>
        <v>1</v>
      </c>
      <c r="H432" s="14">
        <f t="shared" ca="1" si="190"/>
        <v>1.05836095</v>
      </c>
      <c r="I432" s="13">
        <f t="shared" si="180"/>
        <v>0.06</v>
      </c>
      <c r="J432" s="29">
        <f t="shared" si="181"/>
        <v>44194</v>
      </c>
      <c r="K432" s="2">
        <f t="shared" si="182"/>
        <v>290</v>
      </c>
      <c r="L432" s="17">
        <f t="shared" si="183"/>
        <v>290</v>
      </c>
      <c r="M432" s="12">
        <f t="shared" si="174"/>
        <v>1.0693548150000001</v>
      </c>
      <c r="N432" s="12">
        <f t="shared" ca="1" si="175"/>
        <v>1.131763378</v>
      </c>
      <c r="O432" s="17">
        <f t="shared" si="184"/>
        <v>0</v>
      </c>
      <c r="P432" s="14">
        <f t="shared" ca="1" si="172"/>
        <v>131.76337799999999</v>
      </c>
      <c r="Q432" s="14">
        <f t="shared" si="173"/>
        <v>0</v>
      </c>
      <c r="R432" s="14">
        <f t="shared" si="191"/>
        <v>0</v>
      </c>
      <c r="S432" s="20">
        <f t="shared" si="176"/>
        <v>0</v>
      </c>
      <c r="T432" s="14">
        <f t="shared" si="177"/>
        <v>0</v>
      </c>
      <c r="U432" s="4" t="str">
        <f t="shared" si="185"/>
        <v>J=</v>
      </c>
      <c r="V432" s="29">
        <f t="shared" si="186"/>
        <v>44803</v>
      </c>
      <c r="W432" s="3"/>
      <c r="X432" s="3"/>
      <c r="Y432" s="103">
        <f>[2]Plan1!$A502</f>
        <v>51610</v>
      </c>
      <c r="Z432" s="103" t="str">
        <f>[2]Plan1!$C502</f>
        <v>Paixão de Cristo</v>
      </c>
      <c r="AA432" s="94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5">
        <f t="shared" si="178"/>
        <v>44615</v>
      </c>
      <c r="B433" s="15">
        <f t="shared" ca="1" si="187"/>
        <v>1132.4798209999999</v>
      </c>
      <c r="C433" s="14">
        <f t="shared" si="179"/>
        <v>1000</v>
      </c>
      <c r="D433" s="13">
        <f ca="1">IF(A433&lt;$B$1,VLOOKUP(A433,[1]DI!$A$4:$B$15000,2,FALSE),0)</f>
        <v>0.1065</v>
      </c>
      <c r="E433" s="14">
        <f t="shared" ca="1" si="188"/>
        <v>1.00040168</v>
      </c>
      <c r="F433" s="14">
        <f ca="1">(TRUNC(PRODUCT($E$12:$E432),16))</f>
        <v>1.0587860762521</v>
      </c>
      <c r="G433" s="14">
        <f t="shared" si="189"/>
        <v>1</v>
      </c>
      <c r="H433" s="14">
        <f t="shared" ca="1" si="190"/>
        <v>1.05878608</v>
      </c>
      <c r="I433" s="13">
        <f t="shared" si="180"/>
        <v>0.06</v>
      </c>
      <c r="J433" s="29">
        <f t="shared" si="181"/>
        <v>44194</v>
      </c>
      <c r="K433" s="2">
        <f t="shared" si="182"/>
        <v>291</v>
      </c>
      <c r="L433" s="17">
        <f t="shared" si="183"/>
        <v>291</v>
      </c>
      <c r="M433" s="12">
        <f t="shared" si="174"/>
        <v>1.0696021060000001</v>
      </c>
      <c r="N433" s="12">
        <f t="shared" ca="1" si="175"/>
        <v>1.132479821</v>
      </c>
      <c r="O433" s="17">
        <f t="shared" si="184"/>
        <v>0</v>
      </c>
      <c r="P433" s="14">
        <f t="shared" ca="1" si="172"/>
        <v>132.47982099999999</v>
      </c>
      <c r="Q433" s="14">
        <f t="shared" si="173"/>
        <v>0</v>
      </c>
      <c r="R433" s="14">
        <f t="shared" si="191"/>
        <v>0</v>
      </c>
      <c r="S433" s="20">
        <f t="shared" si="176"/>
        <v>0</v>
      </c>
      <c r="T433" s="14">
        <f t="shared" si="177"/>
        <v>0</v>
      </c>
      <c r="U433" s="4" t="str">
        <f t="shared" si="185"/>
        <v>J=</v>
      </c>
      <c r="V433" s="29">
        <f t="shared" si="186"/>
        <v>44803</v>
      </c>
      <c r="W433" s="3"/>
      <c r="X433" s="3"/>
      <c r="Y433" s="103">
        <f>[2]Plan1!$A503</f>
        <v>51612</v>
      </c>
      <c r="Z433" s="103" t="str">
        <f>[2]Plan1!$C503</f>
        <v>Tiradentes</v>
      </c>
      <c r="AA433" s="94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5">
        <f t="shared" si="178"/>
        <v>44616</v>
      </c>
      <c r="B434" s="15">
        <f t="shared" ca="1" si="187"/>
        <v>1133.1967059999999</v>
      </c>
      <c r="C434" s="14">
        <f t="shared" si="179"/>
        <v>1000</v>
      </c>
      <c r="D434" s="13">
        <f ca="1">IF(A434&lt;$B$1,VLOOKUP(A434,[1]DI!$A$4:$B$15000,2,FALSE),0)</f>
        <v>0.1065</v>
      </c>
      <c r="E434" s="14">
        <f t="shared" ca="1" si="188"/>
        <v>1.00040168</v>
      </c>
      <c r="F434" s="14">
        <f ca="1">(TRUNC(PRODUCT($E$12:$E433),16))</f>
        <v>1.0592113694432099</v>
      </c>
      <c r="G434" s="14">
        <f t="shared" si="189"/>
        <v>1</v>
      </c>
      <c r="H434" s="14">
        <f t="shared" ca="1" si="190"/>
        <v>1.0592113700000001</v>
      </c>
      <c r="I434" s="13">
        <f t="shared" si="180"/>
        <v>0.06</v>
      </c>
      <c r="J434" s="29">
        <f t="shared" si="181"/>
        <v>44194</v>
      </c>
      <c r="K434" s="2">
        <f t="shared" si="182"/>
        <v>292</v>
      </c>
      <c r="L434" s="17">
        <f t="shared" si="183"/>
        <v>292</v>
      </c>
      <c r="M434" s="12">
        <f t="shared" si="174"/>
        <v>1.0698494540000001</v>
      </c>
      <c r="N434" s="12">
        <f t="shared" ca="1" si="175"/>
        <v>1.1331967060000001</v>
      </c>
      <c r="O434" s="17">
        <f t="shared" si="184"/>
        <v>0</v>
      </c>
      <c r="P434" s="14">
        <f t="shared" ref="P434:P497" ca="1" si="192">TRUNC(((N434-1)*C434),8)+TRUNC(R433*N434,8)</f>
        <v>133.19670600000001</v>
      </c>
      <c r="Q434" s="14">
        <f t="shared" ref="Q434:Q497" si="193">Q433</f>
        <v>0</v>
      </c>
      <c r="R434" s="14">
        <f t="shared" si="191"/>
        <v>0</v>
      </c>
      <c r="S434" s="20">
        <f t="shared" si="176"/>
        <v>0</v>
      </c>
      <c r="T434" s="14">
        <f t="shared" si="177"/>
        <v>0</v>
      </c>
      <c r="U434" s="4" t="str">
        <f t="shared" si="185"/>
        <v>J=</v>
      </c>
      <c r="V434" s="29">
        <f t="shared" si="186"/>
        <v>44803</v>
      </c>
      <c r="W434" s="3"/>
      <c r="X434" s="3"/>
      <c r="Y434" s="103">
        <f>[2]Plan1!$A504</f>
        <v>51622</v>
      </c>
      <c r="Z434" s="103" t="str">
        <f>[2]Plan1!$C504</f>
        <v>Dia do Trabalho</v>
      </c>
      <c r="AA434" s="94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5">
        <f t="shared" si="178"/>
        <v>44617</v>
      </c>
      <c r="B435" s="15">
        <f t="shared" ca="1" si="187"/>
        <v>1133.914043</v>
      </c>
      <c r="C435" s="14">
        <f t="shared" si="179"/>
        <v>1000</v>
      </c>
      <c r="D435" s="13">
        <f ca="1">IF(A435&lt;$B$1,VLOOKUP(A435,[1]DI!$A$4:$B$15000,2,FALSE),0)</f>
        <v>0.1065</v>
      </c>
      <c r="E435" s="14">
        <f t="shared" ca="1" si="188"/>
        <v>1.00040168</v>
      </c>
      <c r="F435" s="14">
        <f ca="1">(TRUNC(PRODUCT($E$12:$E434),16))</f>
        <v>1.0596368334660899</v>
      </c>
      <c r="G435" s="14">
        <f t="shared" si="189"/>
        <v>1</v>
      </c>
      <c r="H435" s="14">
        <f t="shared" ca="1" si="190"/>
        <v>1.0596368300000001</v>
      </c>
      <c r="I435" s="13">
        <f t="shared" si="180"/>
        <v>0.06</v>
      </c>
      <c r="J435" s="29">
        <f t="shared" si="181"/>
        <v>44194</v>
      </c>
      <c r="K435" s="2">
        <f t="shared" si="182"/>
        <v>293</v>
      </c>
      <c r="L435" s="17">
        <f t="shared" si="183"/>
        <v>293</v>
      </c>
      <c r="M435" s="12">
        <f t="shared" si="174"/>
        <v>1.070096859</v>
      </c>
      <c r="N435" s="12">
        <f t="shared" ca="1" si="175"/>
        <v>1.1339140430000001</v>
      </c>
      <c r="O435" s="17">
        <f t="shared" si="184"/>
        <v>0</v>
      </c>
      <c r="P435" s="14">
        <f t="shared" ca="1" si="192"/>
        <v>133.91404299999999</v>
      </c>
      <c r="Q435" s="14">
        <f t="shared" si="193"/>
        <v>0</v>
      </c>
      <c r="R435" s="14">
        <f t="shared" si="191"/>
        <v>0</v>
      </c>
      <c r="S435" s="20">
        <f t="shared" si="176"/>
        <v>0</v>
      </c>
      <c r="T435" s="14">
        <f t="shared" si="177"/>
        <v>0</v>
      </c>
      <c r="U435" s="4" t="str">
        <f t="shared" si="185"/>
        <v>J=</v>
      </c>
      <c r="V435" s="29">
        <f t="shared" si="186"/>
        <v>44803</v>
      </c>
      <c r="W435" s="3"/>
      <c r="X435" s="3"/>
      <c r="Y435" s="103">
        <f>[2]Plan1!$A505</f>
        <v>51672</v>
      </c>
      <c r="Z435" s="103" t="str">
        <f>[2]Plan1!$C505</f>
        <v>Corpus Christi</v>
      </c>
      <c r="AA435" s="94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5">
        <f t="shared" si="178"/>
        <v>44618</v>
      </c>
      <c r="B436" s="15">
        <f t="shared" ca="1" si="187"/>
        <v>1134.631846</v>
      </c>
      <c r="C436" s="14">
        <f t="shared" si="179"/>
        <v>1000</v>
      </c>
      <c r="D436" s="13">
        <f ca="1">IF(A436&lt;$B$1,VLOOKUP(A436,[1]DI!$A$4:$B$15000,2,FALSE),0)</f>
        <v>0</v>
      </c>
      <c r="E436" s="14">
        <f t="shared" ca="1" si="188"/>
        <v>1</v>
      </c>
      <c r="F436" s="14">
        <f ca="1">(TRUNC(PRODUCT($E$12:$E435),16))</f>
        <v>1.06006246838935</v>
      </c>
      <c r="G436" s="14">
        <f t="shared" si="189"/>
        <v>1</v>
      </c>
      <c r="H436" s="14">
        <f t="shared" ca="1" si="190"/>
        <v>1.0600624700000001</v>
      </c>
      <c r="I436" s="13">
        <f t="shared" si="180"/>
        <v>0.06</v>
      </c>
      <c r="J436" s="29">
        <f t="shared" si="181"/>
        <v>44194</v>
      </c>
      <c r="K436" s="2">
        <f t="shared" si="182"/>
        <v>293</v>
      </c>
      <c r="L436" s="17">
        <f t="shared" si="183"/>
        <v>294</v>
      </c>
      <c r="M436" s="12">
        <f t="shared" si="174"/>
        <v>1.070344322</v>
      </c>
      <c r="N436" s="12">
        <f t="shared" ca="1" si="175"/>
        <v>1.134631846</v>
      </c>
      <c r="O436" s="17">
        <f t="shared" si="184"/>
        <v>0</v>
      </c>
      <c r="P436" s="14">
        <f t="shared" ca="1" si="192"/>
        <v>134.631846</v>
      </c>
      <c r="Q436" s="14">
        <f t="shared" si="193"/>
        <v>0</v>
      </c>
      <c r="R436" s="14">
        <f t="shared" si="191"/>
        <v>0</v>
      </c>
      <c r="S436" s="20">
        <f t="shared" si="176"/>
        <v>0</v>
      </c>
      <c r="T436" s="14">
        <f t="shared" si="177"/>
        <v>0</v>
      </c>
      <c r="U436" s="4" t="str">
        <f t="shared" si="185"/>
        <v>J=</v>
      </c>
      <c r="V436" s="29">
        <f t="shared" si="186"/>
        <v>44803</v>
      </c>
      <c r="W436" s="3"/>
      <c r="X436" s="3"/>
      <c r="Y436" s="103">
        <f>[2]Plan1!$A506</f>
        <v>51751</v>
      </c>
      <c r="Z436" s="103" t="str">
        <f>[2]Plan1!$C506</f>
        <v>Independência do Brasil</v>
      </c>
      <c r="AA436" s="94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5">
        <f t="shared" si="178"/>
        <v>44619</v>
      </c>
      <c r="B437" s="15">
        <f t="shared" ca="1" si="187"/>
        <v>1134.631846</v>
      </c>
      <c r="C437" s="14">
        <f t="shared" si="179"/>
        <v>1000</v>
      </c>
      <c r="D437" s="13">
        <f ca="1">IF(A437&lt;$B$1,VLOOKUP(A437,[1]DI!$A$4:$B$15000,2,FALSE),0)</f>
        <v>0</v>
      </c>
      <c r="E437" s="14">
        <f t="shared" ca="1" si="188"/>
        <v>1</v>
      </c>
      <c r="F437" s="14">
        <f ca="1">(TRUNC(PRODUCT($E$12:$E436),16))</f>
        <v>1.06006246838935</v>
      </c>
      <c r="G437" s="14">
        <f t="shared" si="189"/>
        <v>1</v>
      </c>
      <c r="H437" s="14">
        <f t="shared" ca="1" si="190"/>
        <v>1.0600624700000001</v>
      </c>
      <c r="I437" s="13">
        <f t="shared" si="180"/>
        <v>0.06</v>
      </c>
      <c r="J437" s="29">
        <f t="shared" si="181"/>
        <v>44194</v>
      </c>
      <c r="K437" s="2">
        <f t="shared" si="182"/>
        <v>293</v>
      </c>
      <c r="L437" s="17">
        <f t="shared" si="183"/>
        <v>294</v>
      </c>
      <c r="M437" s="12">
        <f t="shared" si="174"/>
        <v>1.070344322</v>
      </c>
      <c r="N437" s="12">
        <f t="shared" ca="1" si="175"/>
        <v>1.134631846</v>
      </c>
      <c r="O437" s="17">
        <f t="shared" si="184"/>
        <v>0</v>
      </c>
      <c r="P437" s="14">
        <f t="shared" ca="1" si="192"/>
        <v>134.631846</v>
      </c>
      <c r="Q437" s="14">
        <f t="shared" si="193"/>
        <v>0</v>
      </c>
      <c r="R437" s="14">
        <f t="shared" si="191"/>
        <v>0</v>
      </c>
      <c r="S437" s="20">
        <f t="shared" si="176"/>
        <v>0</v>
      </c>
      <c r="T437" s="14">
        <f t="shared" si="177"/>
        <v>0</v>
      </c>
      <c r="U437" s="4" t="str">
        <f t="shared" si="185"/>
        <v>J=</v>
      </c>
      <c r="V437" s="29">
        <f t="shared" si="186"/>
        <v>44803</v>
      </c>
      <c r="W437" s="3"/>
      <c r="X437" s="3"/>
      <c r="Y437" s="103">
        <f>[2]Plan1!$A507</f>
        <v>51786</v>
      </c>
      <c r="Z437" s="103" t="str">
        <f>[2]Plan1!$C507</f>
        <v>Nossa Sr.a Aparecida - Padroeira do Brasil</v>
      </c>
      <c r="AA437" s="94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5">
        <f t="shared" si="178"/>
        <v>44620</v>
      </c>
      <c r="B438" s="15">
        <f t="shared" ca="1" si="187"/>
        <v>1134.631846</v>
      </c>
      <c r="C438" s="14">
        <f t="shared" si="179"/>
        <v>1000</v>
      </c>
      <c r="D438" s="13">
        <f ca="1">IF(A438&lt;$B$1,VLOOKUP(A438,[1]DI!$A$4:$B$15000,2,FALSE),0)</f>
        <v>0</v>
      </c>
      <c r="E438" s="14">
        <f t="shared" ca="1" si="188"/>
        <v>1</v>
      </c>
      <c r="F438" s="14">
        <f ca="1">(TRUNC(PRODUCT($E$12:$E437),16))</f>
        <v>1.06006246838935</v>
      </c>
      <c r="G438" s="14">
        <f t="shared" si="189"/>
        <v>1</v>
      </c>
      <c r="H438" s="14">
        <f t="shared" ca="1" si="190"/>
        <v>1.0600624700000001</v>
      </c>
      <c r="I438" s="13">
        <f t="shared" si="180"/>
        <v>0.06</v>
      </c>
      <c r="J438" s="29">
        <f t="shared" si="181"/>
        <v>44194</v>
      </c>
      <c r="K438" s="2">
        <f t="shared" si="182"/>
        <v>293</v>
      </c>
      <c r="L438" s="17">
        <f t="shared" si="183"/>
        <v>294</v>
      </c>
      <c r="M438" s="12">
        <f t="shared" si="174"/>
        <v>1.070344322</v>
      </c>
      <c r="N438" s="12">
        <f t="shared" ca="1" si="175"/>
        <v>1.134631846</v>
      </c>
      <c r="O438" s="17">
        <f t="shared" si="184"/>
        <v>0</v>
      </c>
      <c r="P438" s="14">
        <f t="shared" ca="1" si="192"/>
        <v>134.631846</v>
      </c>
      <c r="Q438" s="14">
        <f t="shared" si="193"/>
        <v>0</v>
      </c>
      <c r="R438" s="14">
        <f t="shared" si="191"/>
        <v>0</v>
      </c>
      <c r="S438" s="20">
        <f t="shared" si="176"/>
        <v>0</v>
      </c>
      <c r="T438" s="14">
        <f t="shared" si="177"/>
        <v>0</v>
      </c>
      <c r="U438" s="4" t="str">
        <f t="shared" si="185"/>
        <v>J=</v>
      </c>
      <c r="V438" s="29">
        <f t="shared" si="186"/>
        <v>44803</v>
      </c>
      <c r="W438" s="3"/>
      <c r="X438" s="3"/>
      <c r="Y438" s="103">
        <f>[2]Plan1!$A508</f>
        <v>51807</v>
      </c>
      <c r="Z438" s="103" t="str">
        <f>[2]Plan1!$C508</f>
        <v>Finados</v>
      </c>
      <c r="AA438" s="94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5">
        <f t="shared" si="178"/>
        <v>44621</v>
      </c>
      <c r="B439" s="15">
        <f t="shared" ca="1" si="187"/>
        <v>1134.631846</v>
      </c>
      <c r="C439" s="14">
        <f t="shared" si="179"/>
        <v>1000</v>
      </c>
      <c r="D439" s="13">
        <f ca="1">IF(A439&lt;$B$1,VLOOKUP(A439,[1]DI!$A$4:$B$15000,2,FALSE),0)</f>
        <v>0</v>
      </c>
      <c r="E439" s="14">
        <f t="shared" ca="1" si="188"/>
        <v>1</v>
      </c>
      <c r="F439" s="14">
        <f ca="1">(TRUNC(PRODUCT($E$12:$E438),16))</f>
        <v>1.06006246838935</v>
      </c>
      <c r="G439" s="14">
        <f t="shared" si="189"/>
        <v>1</v>
      </c>
      <c r="H439" s="14">
        <f t="shared" ca="1" si="190"/>
        <v>1.0600624700000001</v>
      </c>
      <c r="I439" s="13">
        <f t="shared" si="180"/>
        <v>0.06</v>
      </c>
      <c r="J439" s="29">
        <f t="shared" si="181"/>
        <v>44194</v>
      </c>
      <c r="K439" s="2">
        <f t="shared" si="182"/>
        <v>293</v>
      </c>
      <c r="L439" s="17">
        <f t="shared" si="183"/>
        <v>294</v>
      </c>
      <c r="M439" s="12">
        <f t="shared" si="174"/>
        <v>1.070344322</v>
      </c>
      <c r="N439" s="12">
        <f t="shared" ca="1" si="175"/>
        <v>1.134631846</v>
      </c>
      <c r="O439" s="17">
        <f t="shared" si="184"/>
        <v>0</v>
      </c>
      <c r="P439" s="14">
        <f t="shared" ca="1" si="192"/>
        <v>134.631846</v>
      </c>
      <c r="Q439" s="14">
        <f t="shared" si="193"/>
        <v>0</v>
      </c>
      <c r="R439" s="14">
        <f t="shared" si="191"/>
        <v>0</v>
      </c>
      <c r="S439" s="20">
        <f t="shared" si="176"/>
        <v>0</v>
      </c>
      <c r="T439" s="14">
        <f t="shared" si="177"/>
        <v>0</v>
      </c>
      <c r="U439" s="4" t="str">
        <f t="shared" si="185"/>
        <v>J=</v>
      </c>
      <c r="V439" s="29">
        <f t="shared" si="186"/>
        <v>44803</v>
      </c>
      <c r="W439" s="3"/>
      <c r="X439" s="3"/>
      <c r="Y439" s="103">
        <f>[2]Plan1!$A509</f>
        <v>51820</v>
      </c>
      <c r="Z439" s="103" t="str">
        <f>[2]Plan1!$C509</f>
        <v>Proclamação da República</v>
      </c>
      <c r="AA439" s="94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5">
        <f t="shared" si="178"/>
        <v>44622</v>
      </c>
      <c r="B440" s="15">
        <f t="shared" ca="1" si="187"/>
        <v>1134.631846</v>
      </c>
      <c r="C440" s="14">
        <f t="shared" si="179"/>
        <v>1000</v>
      </c>
      <c r="D440" s="13">
        <f ca="1">IF(A440&lt;$B$1,VLOOKUP(A440,[1]DI!$A$4:$B$15000,2,FALSE),0)</f>
        <v>0.1065</v>
      </c>
      <c r="E440" s="14">
        <f t="shared" ca="1" si="188"/>
        <v>1.00040168</v>
      </c>
      <c r="F440" s="14">
        <f ca="1">(TRUNC(PRODUCT($E$12:$E439),16))</f>
        <v>1.06006246838935</v>
      </c>
      <c r="G440" s="14">
        <f t="shared" si="189"/>
        <v>1</v>
      </c>
      <c r="H440" s="14">
        <f t="shared" ca="1" si="190"/>
        <v>1.0600624700000001</v>
      </c>
      <c r="I440" s="13">
        <f t="shared" si="180"/>
        <v>0.06</v>
      </c>
      <c r="J440" s="29">
        <f t="shared" si="181"/>
        <v>44194</v>
      </c>
      <c r="K440" s="2">
        <f t="shared" si="182"/>
        <v>294</v>
      </c>
      <c r="L440" s="17">
        <f t="shared" si="183"/>
        <v>294</v>
      </c>
      <c r="M440" s="12">
        <f t="shared" si="174"/>
        <v>1.070344322</v>
      </c>
      <c r="N440" s="12">
        <f t="shared" ca="1" si="175"/>
        <v>1.134631846</v>
      </c>
      <c r="O440" s="17">
        <f t="shared" si="184"/>
        <v>0</v>
      </c>
      <c r="P440" s="14">
        <f t="shared" ca="1" si="192"/>
        <v>134.631846</v>
      </c>
      <c r="Q440" s="14">
        <f t="shared" si="193"/>
        <v>0</v>
      </c>
      <c r="R440" s="14">
        <f t="shared" si="191"/>
        <v>0</v>
      </c>
      <c r="S440" s="20">
        <f t="shared" si="176"/>
        <v>0</v>
      </c>
      <c r="T440" s="14">
        <f t="shared" si="177"/>
        <v>0</v>
      </c>
      <c r="U440" s="4" t="str">
        <f t="shared" si="185"/>
        <v>J=</v>
      </c>
      <c r="V440" s="29">
        <f t="shared" si="186"/>
        <v>44803</v>
      </c>
      <c r="W440" s="3"/>
      <c r="X440" s="3"/>
      <c r="Y440" s="103">
        <f>[2]Plan1!$A510</f>
        <v>51825</v>
      </c>
      <c r="Z440" s="103" t="str">
        <f>[2]Plan1!$C510</f>
        <v>Dia Nacional de Zumbi e da Consciência Negra</v>
      </c>
      <c r="AA440" s="94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5">
        <f t="shared" si="178"/>
        <v>44623</v>
      </c>
      <c r="B441" s="15">
        <f t="shared" ca="1" si="187"/>
        <v>1135.3500899999999</v>
      </c>
      <c r="C441" s="14">
        <f t="shared" si="179"/>
        <v>1000</v>
      </c>
      <c r="D441" s="13">
        <f ca="1">IF(A441&lt;$B$1,VLOOKUP(A441,[1]DI!$A$4:$B$15000,2,FALSE),0)</f>
        <v>0.1065</v>
      </c>
      <c r="E441" s="14">
        <f t="shared" ca="1" si="188"/>
        <v>1.00040168</v>
      </c>
      <c r="F441" s="14">
        <f ca="1">(TRUNC(PRODUCT($E$12:$E440),16))</f>
        <v>1.0604882742816599</v>
      </c>
      <c r="G441" s="14">
        <f t="shared" si="189"/>
        <v>1</v>
      </c>
      <c r="H441" s="14">
        <f t="shared" ca="1" si="190"/>
        <v>1.06048827</v>
      </c>
      <c r="I441" s="13">
        <f t="shared" si="180"/>
        <v>0.06</v>
      </c>
      <c r="J441" s="29">
        <f t="shared" si="181"/>
        <v>44194</v>
      </c>
      <c r="K441" s="2">
        <f t="shared" si="182"/>
        <v>295</v>
      </c>
      <c r="L441" s="17">
        <f t="shared" si="183"/>
        <v>295</v>
      </c>
      <c r="M441" s="12">
        <f t="shared" si="174"/>
        <v>1.070591842</v>
      </c>
      <c r="N441" s="12">
        <f t="shared" ca="1" si="175"/>
        <v>1.13535009</v>
      </c>
      <c r="O441" s="17">
        <f t="shared" si="184"/>
        <v>0</v>
      </c>
      <c r="P441" s="14">
        <f t="shared" ca="1" si="192"/>
        <v>135.35008999999999</v>
      </c>
      <c r="Q441" s="14">
        <f t="shared" si="193"/>
        <v>0</v>
      </c>
      <c r="R441" s="14">
        <f t="shared" si="191"/>
        <v>0</v>
      </c>
      <c r="S441" s="20">
        <f t="shared" si="176"/>
        <v>0</v>
      </c>
      <c r="T441" s="14">
        <f t="shared" si="177"/>
        <v>0</v>
      </c>
      <c r="U441" s="4" t="str">
        <f t="shared" si="185"/>
        <v>J=</v>
      </c>
      <c r="V441" s="29">
        <f t="shared" si="186"/>
        <v>44803</v>
      </c>
      <c r="W441" s="3"/>
      <c r="X441" s="3"/>
      <c r="Y441" s="103">
        <f>[2]Plan1!$A511</f>
        <v>51860</v>
      </c>
      <c r="Z441" s="103" t="str">
        <f>[2]Plan1!$C511</f>
        <v>Natal</v>
      </c>
      <c r="AA441" s="94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5">
        <f t="shared" si="178"/>
        <v>44624</v>
      </c>
      <c r="B442" s="15">
        <f t="shared" ca="1" si="187"/>
        <v>1136.0687990000001</v>
      </c>
      <c r="C442" s="14">
        <f t="shared" si="179"/>
        <v>1000</v>
      </c>
      <c r="D442" s="13">
        <f ca="1">IF(A442&lt;$B$1,VLOOKUP(A442,[1]DI!$A$4:$B$15000,2,FALSE),0)</f>
        <v>0.1065</v>
      </c>
      <c r="E442" s="14">
        <f t="shared" ca="1" si="188"/>
        <v>1.00040168</v>
      </c>
      <c r="F442" s="14">
        <f ca="1">(TRUNC(PRODUCT($E$12:$E441),16))</f>
        <v>1.06091425121167</v>
      </c>
      <c r="G442" s="14">
        <f t="shared" si="189"/>
        <v>1</v>
      </c>
      <c r="H442" s="14">
        <f t="shared" ca="1" si="190"/>
        <v>1.0609142499999999</v>
      </c>
      <c r="I442" s="13">
        <f t="shared" si="180"/>
        <v>0.06</v>
      </c>
      <c r="J442" s="29">
        <f t="shared" si="181"/>
        <v>44194</v>
      </c>
      <c r="K442" s="2">
        <f t="shared" si="182"/>
        <v>296</v>
      </c>
      <c r="L442" s="17">
        <f t="shared" si="183"/>
        <v>296</v>
      </c>
      <c r="M442" s="12">
        <f t="shared" si="174"/>
        <v>1.0708394189999999</v>
      </c>
      <c r="N442" s="12">
        <f t="shared" ca="1" si="175"/>
        <v>1.136068799</v>
      </c>
      <c r="O442" s="17">
        <f t="shared" si="184"/>
        <v>0</v>
      </c>
      <c r="P442" s="14">
        <f t="shared" ca="1" si="192"/>
        <v>136.06879900000001</v>
      </c>
      <c r="Q442" s="14">
        <f t="shared" si="193"/>
        <v>0</v>
      </c>
      <c r="R442" s="14">
        <f t="shared" si="191"/>
        <v>0</v>
      </c>
      <c r="S442" s="20">
        <f t="shared" si="176"/>
        <v>0</v>
      </c>
      <c r="T442" s="14">
        <f t="shared" si="177"/>
        <v>0</v>
      </c>
      <c r="U442" s="4" t="str">
        <f t="shared" si="185"/>
        <v>J=</v>
      </c>
      <c r="V442" s="29">
        <f t="shared" si="186"/>
        <v>44803</v>
      </c>
      <c r="W442" s="3"/>
      <c r="X442" s="3"/>
      <c r="Y442" s="103">
        <f>[2]Plan1!$A512</f>
        <v>51867</v>
      </c>
      <c r="Z442" s="103" t="str">
        <f>[2]Plan1!$C512</f>
        <v>Confraternização Universal</v>
      </c>
      <c r="AA442" s="94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5">
        <f t="shared" si="178"/>
        <v>44625</v>
      </c>
      <c r="B443" s="15">
        <f t="shared" ca="1" si="187"/>
        <v>1136.787961</v>
      </c>
      <c r="C443" s="14">
        <f t="shared" si="179"/>
        <v>1000</v>
      </c>
      <c r="D443" s="13">
        <f ca="1">IF(A443&lt;$B$1,VLOOKUP(A443,[1]DI!$A$4:$B$15000,2,FALSE),0)</f>
        <v>0</v>
      </c>
      <c r="E443" s="14">
        <f t="shared" ca="1" si="188"/>
        <v>1</v>
      </c>
      <c r="F443" s="14">
        <f ca="1">(TRUNC(PRODUCT($E$12:$E442),16))</f>
        <v>1.0613403992481001</v>
      </c>
      <c r="G443" s="14">
        <f t="shared" si="189"/>
        <v>1</v>
      </c>
      <c r="H443" s="14">
        <f t="shared" ca="1" si="190"/>
        <v>1.0613404</v>
      </c>
      <c r="I443" s="13">
        <f t="shared" si="180"/>
        <v>0.06</v>
      </c>
      <c r="J443" s="29">
        <f t="shared" si="181"/>
        <v>44194</v>
      </c>
      <c r="K443" s="2">
        <f t="shared" si="182"/>
        <v>296</v>
      </c>
      <c r="L443" s="17">
        <f t="shared" si="183"/>
        <v>297</v>
      </c>
      <c r="M443" s="12">
        <f t="shared" si="174"/>
        <v>1.0710870530000001</v>
      </c>
      <c r="N443" s="12">
        <f t="shared" ca="1" si="175"/>
        <v>1.136787961</v>
      </c>
      <c r="O443" s="17">
        <f t="shared" si="184"/>
        <v>0</v>
      </c>
      <c r="P443" s="14">
        <f t="shared" ca="1" si="192"/>
        <v>136.787961</v>
      </c>
      <c r="Q443" s="14">
        <f t="shared" si="193"/>
        <v>0</v>
      </c>
      <c r="R443" s="14">
        <f t="shared" si="191"/>
        <v>0</v>
      </c>
      <c r="S443" s="20">
        <f t="shared" si="176"/>
        <v>0</v>
      </c>
      <c r="T443" s="14">
        <f t="shared" si="177"/>
        <v>0</v>
      </c>
      <c r="U443" s="4" t="str">
        <f t="shared" si="185"/>
        <v>J=</v>
      </c>
      <c r="V443" s="29">
        <f t="shared" si="186"/>
        <v>44803</v>
      </c>
      <c r="W443" s="3"/>
      <c r="X443" s="3"/>
      <c r="Y443" s="103">
        <f>[2]Plan1!$A513</f>
        <v>51914</v>
      </c>
      <c r="Z443" s="103" t="str">
        <f>[2]Plan1!$C513</f>
        <v>Carnaval</v>
      </c>
      <c r="AA443" s="94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5">
        <f t="shared" si="178"/>
        <v>44626</v>
      </c>
      <c r="B444" s="15">
        <f t="shared" ca="1" si="187"/>
        <v>1136.787961</v>
      </c>
      <c r="C444" s="14">
        <f t="shared" si="179"/>
        <v>1000</v>
      </c>
      <c r="D444" s="13">
        <f ca="1">IF(A444&lt;$B$1,VLOOKUP(A444,[1]DI!$A$4:$B$15000,2,FALSE),0)</f>
        <v>0</v>
      </c>
      <c r="E444" s="14">
        <f t="shared" ca="1" si="188"/>
        <v>1</v>
      </c>
      <c r="F444" s="14">
        <f ca="1">(TRUNC(PRODUCT($E$12:$E443),16))</f>
        <v>1.0613403992481001</v>
      </c>
      <c r="G444" s="14">
        <f t="shared" si="189"/>
        <v>1</v>
      </c>
      <c r="H444" s="14">
        <f t="shared" ca="1" si="190"/>
        <v>1.0613404</v>
      </c>
      <c r="I444" s="13">
        <f t="shared" si="180"/>
        <v>0.06</v>
      </c>
      <c r="J444" s="29">
        <f t="shared" si="181"/>
        <v>44194</v>
      </c>
      <c r="K444" s="2">
        <f t="shared" si="182"/>
        <v>296</v>
      </c>
      <c r="L444" s="17">
        <f t="shared" si="183"/>
        <v>297</v>
      </c>
      <c r="M444" s="12">
        <f t="shared" si="174"/>
        <v>1.0710870530000001</v>
      </c>
      <c r="N444" s="12">
        <f t="shared" ca="1" si="175"/>
        <v>1.136787961</v>
      </c>
      <c r="O444" s="17">
        <f t="shared" si="184"/>
        <v>0</v>
      </c>
      <c r="P444" s="14">
        <f t="shared" ca="1" si="192"/>
        <v>136.787961</v>
      </c>
      <c r="Q444" s="14">
        <f t="shared" si="193"/>
        <v>0</v>
      </c>
      <c r="R444" s="14">
        <f t="shared" si="191"/>
        <v>0</v>
      </c>
      <c r="S444" s="20">
        <f t="shared" si="176"/>
        <v>0</v>
      </c>
      <c r="T444" s="14">
        <f t="shared" si="177"/>
        <v>0</v>
      </c>
      <c r="U444" s="4" t="str">
        <f t="shared" si="185"/>
        <v>J=</v>
      </c>
      <c r="V444" s="29">
        <f t="shared" si="186"/>
        <v>44803</v>
      </c>
      <c r="W444" s="3"/>
      <c r="X444" s="3"/>
      <c r="Y444" s="103">
        <f>[2]Plan1!$A514</f>
        <v>51915</v>
      </c>
      <c r="Z444" s="103" t="str">
        <f>[2]Plan1!$C514</f>
        <v>Carnaval</v>
      </c>
      <c r="AA444" s="94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5">
        <f t="shared" si="178"/>
        <v>44627</v>
      </c>
      <c r="B445" s="15">
        <f t="shared" ca="1" si="187"/>
        <v>1136.787961</v>
      </c>
      <c r="C445" s="14">
        <f t="shared" si="179"/>
        <v>1000</v>
      </c>
      <c r="D445" s="13">
        <f ca="1">IF(A445&lt;$B$1,VLOOKUP(A445,[1]DI!$A$4:$B$15000,2,FALSE),0)</f>
        <v>0.1065</v>
      </c>
      <c r="E445" s="14">
        <f t="shared" ca="1" si="188"/>
        <v>1.00040168</v>
      </c>
      <c r="F445" s="14">
        <f ca="1">(TRUNC(PRODUCT($E$12:$E444),16))</f>
        <v>1.0613403992481001</v>
      </c>
      <c r="G445" s="14">
        <f t="shared" si="189"/>
        <v>1</v>
      </c>
      <c r="H445" s="14">
        <f t="shared" ca="1" si="190"/>
        <v>1.0613404</v>
      </c>
      <c r="I445" s="13">
        <f t="shared" si="180"/>
        <v>0.06</v>
      </c>
      <c r="J445" s="29">
        <f t="shared" si="181"/>
        <v>44194</v>
      </c>
      <c r="K445" s="2">
        <f t="shared" si="182"/>
        <v>297</v>
      </c>
      <c r="L445" s="17">
        <f t="shared" si="183"/>
        <v>297</v>
      </c>
      <c r="M445" s="12">
        <f t="shared" si="174"/>
        <v>1.0710870530000001</v>
      </c>
      <c r="N445" s="12">
        <f t="shared" ca="1" si="175"/>
        <v>1.136787961</v>
      </c>
      <c r="O445" s="17">
        <f t="shared" si="184"/>
        <v>0</v>
      </c>
      <c r="P445" s="14">
        <f t="shared" ca="1" si="192"/>
        <v>136.787961</v>
      </c>
      <c r="Q445" s="14">
        <f t="shared" si="193"/>
        <v>0</v>
      </c>
      <c r="R445" s="14">
        <f t="shared" si="191"/>
        <v>0</v>
      </c>
      <c r="S445" s="20">
        <f t="shared" si="176"/>
        <v>0</v>
      </c>
      <c r="T445" s="14">
        <f t="shared" si="177"/>
        <v>0</v>
      </c>
      <c r="U445" s="4" t="str">
        <f t="shared" si="185"/>
        <v>J=</v>
      </c>
      <c r="V445" s="29">
        <f t="shared" si="186"/>
        <v>44803</v>
      </c>
      <c r="W445" s="3"/>
      <c r="X445" s="3"/>
      <c r="Y445" s="103">
        <f>[2]Plan1!$A515</f>
        <v>51960</v>
      </c>
      <c r="Z445" s="103" t="str">
        <f>[2]Plan1!$C515</f>
        <v>Paixão de Cristo</v>
      </c>
      <c r="AA445" s="94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5">
        <f t="shared" si="178"/>
        <v>44628</v>
      </c>
      <c r="B446" s="15">
        <f t="shared" ca="1" si="187"/>
        <v>1137.507578</v>
      </c>
      <c r="C446" s="14">
        <f t="shared" si="179"/>
        <v>1000</v>
      </c>
      <c r="D446" s="13">
        <f ca="1">IF(A446&lt;$B$1,VLOOKUP(A446,[1]DI!$A$4:$B$15000,2,FALSE),0)</f>
        <v>0.1065</v>
      </c>
      <c r="E446" s="14">
        <f t="shared" ca="1" si="188"/>
        <v>1.00040168</v>
      </c>
      <c r="F446" s="14">
        <f ca="1">(TRUNC(PRODUCT($E$12:$E445),16))</f>
        <v>1.06176671845967</v>
      </c>
      <c r="G446" s="14">
        <f t="shared" si="189"/>
        <v>1</v>
      </c>
      <c r="H446" s="14">
        <f t="shared" ca="1" si="190"/>
        <v>1.0617667200000001</v>
      </c>
      <c r="I446" s="13">
        <f t="shared" si="180"/>
        <v>0.06</v>
      </c>
      <c r="J446" s="29">
        <f t="shared" si="181"/>
        <v>44194</v>
      </c>
      <c r="K446" s="2">
        <f t="shared" si="182"/>
        <v>298</v>
      </c>
      <c r="L446" s="17">
        <f t="shared" si="183"/>
        <v>298</v>
      </c>
      <c r="M446" s="12">
        <f t="shared" si="174"/>
        <v>1.0713347449999999</v>
      </c>
      <c r="N446" s="12">
        <f t="shared" ca="1" si="175"/>
        <v>1.1375075779999999</v>
      </c>
      <c r="O446" s="17">
        <f t="shared" si="184"/>
        <v>0</v>
      </c>
      <c r="P446" s="14">
        <f t="shared" ca="1" si="192"/>
        <v>137.507578</v>
      </c>
      <c r="Q446" s="14">
        <f t="shared" si="193"/>
        <v>0</v>
      </c>
      <c r="R446" s="14">
        <f t="shared" si="191"/>
        <v>0</v>
      </c>
      <c r="S446" s="20">
        <f t="shared" si="176"/>
        <v>0</v>
      </c>
      <c r="T446" s="14">
        <f t="shared" si="177"/>
        <v>0</v>
      </c>
      <c r="U446" s="4" t="str">
        <f t="shared" si="185"/>
        <v>J=</v>
      </c>
      <c r="V446" s="29">
        <f t="shared" si="186"/>
        <v>44803</v>
      </c>
      <c r="W446" s="3"/>
      <c r="X446" s="3"/>
      <c r="Y446" s="103">
        <f>[2]Plan1!$A516</f>
        <v>51977</v>
      </c>
      <c r="Z446" s="103" t="str">
        <f>[2]Plan1!$C516</f>
        <v>Tiradentes</v>
      </c>
      <c r="AA446" s="94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5">
        <f t="shared" si="178"/>
        <v>44629</v>
      </c>
      <c r="B447" s="15">
        <f t="shared" ca="1" si="187"/>
        <v>1138.2276489999999</v>
      </c>
      <c r="C447" s="14">
        <f t="shared" si="179"/>
        <v>1000</v>
      </c>
      <c r="D447" s="13">
        <f ca="1">IF(A447&lt;$B$1,VLOOKUP(A447,[1]DI!$A$4:$B$15000,2,FALSE),0)</f>
        <v>0.1065</v>
      </c>
      <c r="E447" s="14">
        <f t="shared" ca="1" si="188"/>
        <v>1.00040168</v>
      </c>
      <c r="F447" s="14">
        <f ca="1">(TRUNC(PRODUCT($E$12:$E446),16))</f>
        <v>1.06219320891514</v>
      </c>
      <c r="G447" s="14">
        <f t="shared" si="189"/>
        <v>1</v>
      </c>
      <c r="H447" s="14">
        <f t="shared" ca="1" si="190"/>
        <v>1.06219321</v>
      </c>
      <c r="I447" s="13">
        <f t="shared" si="180"/>
        <v>0.06</v>
      </c>
      <c r="J447" s="29">
        <f t="shared" si="181"/>
        <v>44194</v>
      </c>
      <c r="K447" s="2">
        <f t="shared" si="182"/>
        <v>299</v>
      </c>
      <c r="L447" s="17">
        <f t="shared" si="183"/>
        <v>299</v>
      </c>
      <c r="M447" s="12">
        <f t="shared" si="174"/>
        <v>1.0715824940000001</v>
      </c>
      <c r="N447" s="12">
        <f t="shared" ca="1" si="175"/>
        <v>1.1382276490000001</v>
      </c>
      <c r="O447" s="17">
        <f t="shared" si="184"/>
        <v>0</v>
      </c>
      <c r="P447" s="14">
        <f t="shared" ca="1" si="192"/>
        <v>138.22764900000001</v>
      </c>
      <c r="Q447" s="14">
        <f t="shared" si="193"/>
        <v>0</v>
      </c>
      <c r="R447" s="14">
        <f t="shared" si="191"/>
        <v>0</v>
      </c>
      <c r="S447" s="20">
        <f t="shared" si="176"/>
        <v>0</v>
      </c>
      <c r="T447" s="14">
        <f t="shared" si="177"/>
        <v>0</v>
      </c>
      <c r="U447" s="4" t="str">
        <f t="shared" si="185"/>
        <v>J=</v>
      </c>
      <c r="V447" s="29">
        <f t="shared" si="186"/>
        <v>44803</v>
      </c>
      <c r="W447" s="3"/>
      <c r="X447" s="3"/>
      <c r="Y447" s="103">
        <f>[2]Plan1!$A517</f>
        <v>51987</v>
      </c>
      <c r="Z447" s="103" t="str">
        <f>[2]Plan1!$C517</f>
        <v>Dia do Trabalho</v>
      </c>
      <c r="AA447" s="94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5">
        <f t="shared" si="178"/>
        <v>44630</v>
      </c>
      <c r="B448" s="15">
        <f t="shared" ca="1" si="187"/>
        <v>1138.9481740000001</v>
      </c>
      <c r="C448" s="14">
        <f t="shared" si="179"/>
        <v>1000</v>
      </c>
      <c r="D448" s="13">
        <f ca="1">IF(A448&lt;$B$1,VLOOKUP(A448,[1]DI!$A$4:$B$15000,2,FALSE),0)</f>
        <v>0.1065</v>
      </c>
      <c r="E448" s="14">
        <f t="shared" ca="1" si="188"/>
        <v>1.00040168</v>
      </c>
      <c r="F448" s="14">
        <f ca="1">(TRUNC(PRODUCT($E$12:$E447),16))</f>
        <v>1.0626198706833001</v>
      </c>
      <c r="G448" s="14">
        <f t="shared" si="189"/>
        <v>1</v>
      </c>
      <c r="H448" s="14">
        <f t="shared" ca="1" si="190"/>
        <v>1.06261987</v>
      </c>
      <c r="I448" s="13">
        <f t="shared" si="180"/>
        <v>0.06</v>
      </c>
      <c r="J448" s="29">
        <f t="shared" si="181"/>
        <v>44194</v>
      </c>
      <c r="K448" s="2">
        <f t="shared" si="182"/>
        <v>300</v>
      </c>
      <c r="L448" s="17">
        <f t="shared" si="183"/>
        <v>300</v>
      </c>
      <c r="M448" s="12">
        <f t="shared" si="174"/>
        <v>1.0718303</v>
      </c>
      <c r="N448" s="12">
        <f t="shared" ca="1" si="175"/>
        <v>1.138948174</v>
      </c>
      <c r="O448" s="17">
        <f t="shared" si="184"/>
        <v>0</v>
      </c>
      <c r="P448" s="14">
        <f t="shared" ca="1" si="192"/>
        <v>138.94817399999999</v>
      </c>
      <c r="Q448" s="14">
        <f t="shared" si="193"/>
        <v>0</v>
      </c>
      <c r="R448" s="14">
        <f t="shared" si="191"/>
        <v>0</v>
      </c>
      <c r="S448" s="20">
        <f t="shared" si="176"/>
        <v>0</v>
      </c>
      <c r="T448" s="14">
        <f t="shared" si="177"/>
        <v>0</v>
      </c>
      <c r="U448" s="4" t="str">
        <f t="shared" si="185"/>
        <v>J=</v>
      </c>
      <c r="V448" s="29">
        <f t="shared" si="186"/>
        <v>44803</v>
      </c>
      <c r="W448" s="3"/>
      <c r="X448" s="3"/>
      <c r="Y448" s="103">
        <f>[2]Plan1!$A518</f>
        <v>52022</v>
      </c>
      <c r="Z448" s="103" t="str">
        <f>[2]Plan1!$C518</f>
        <v>Corpus Christi</v>
      </c>
      <c r="AA448" s="94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5">
        <f t="shared" si="178"/>
        <v>44631</v>
      </c>
      <c r="B449" s="15">
        <f t="shared" ca="1" si="187"/>
        <v>1139.6691530000001</v>
      </c>
      <c r="C449" s="14">
        <f t="shared" si="179"/>
        <v>1000</v>
      </c>
      <c r="D449" s="13">
        <f ca="1">IF(A449&lt;$B$1,VLOOKUP(A449,[1]DI!$A$4:$B$15000,2,FALSE),0)</f>
        <v>0.1065</v>
      </c>
      <c r="E449" s="14">
        <f t="shared" ca="1" si="188"/>
        <v>1.00040168</v>
      </c>
      <c r="F449" s="14">
        <f ca="1">(TRUNC(PRODUCT($E$12:$E448),16))</f>
        <v>1.0630467038329501</v>
      </c>
      <c r="G449" s="14">
        <f t="shared" si="189"/>
        <v>1</v>
      </c>
      <c r="H449" s="14">
        <f t="shared" ca="1" si="190"/>
        <v>1.0630466999999999</v>
      </c>
      <c r="I449" s="13">
        <f t="shared" si="180"/>
        <v>0.06</v>
      </c>
      <c r="J449" s="29">
        <f t="shared" si="181"/>
        <v>44194</v>
      </c>
      <c r="K449" s="2">
        <f t="shared" si="182"/>
        <v>301</v>
      </c>
      <c r="L449" s="17">
        <f t="shared" si="183"/>
        <v>301</v>
      </c>
      <c r="M449" s="12">
        <f t="shared" si="174"/>
        <v>1.072078163</v>
      </c>
      <c r="N449" s="12">
        <f t="shared" ca="1" si="175"/>
        <v>1.139669153</v>
      </c>
      <c r="O449" s="17">
        <f t="shared" si="184"/>
        <v>0</v>
      </c>
      <c r="P449" s="14">
        <f t="shared" ca="1" si="192"/>
        <v>139.66915299999999</v>
      </c>
      <c r="Q449" s="14">
        <f t="shared" si="193"/>
        <v>0</v>
      </c>
      <c r="R449" s="14">
        <f t="shared" si="191"/>
        <v>0</v>
      </c>
      <c r="S449" s="20">
        <f t="shared" si="176"/>
        <v>0</v>
      </c>
      <c r="T449" s="14">
        <f t="shared" si="177"/>
        <v>0</v>
      </c>
      <c r="U449" s="4" t="str">
        <f t="shared" si="185"/>
        <v>J=</v>
      </c>
      <c r="V449" s="29">
        <f t="shared" si="186"/>
        <v>44803</v>
      </c>
      <c r="W449" s="3"/>
      <c r="X449" s="3"/>
      <c r="Y449" s="103">
        <f>[2]Plan1!$A519</f>
        <v>52116</v>
      </c>
      <c r="Z449" s="103" t="str">
        <f>[2]Plan1!$C519</f>
        <v>Independência do Brasil</v>
      </c>
      <c r="AA449" s="94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5">
        <f t="shared" si="178"/>
        <v>44632</v>
      </c>
      <c r="B450" s="15">
        <f t="shared" ca="1" si="187"/>
        <v>1140.3905990000001</v>
      </c>
      <c r="C450" s="14">
        <f t="shared" si="179"/>
        <v>1000</v>
      </c>
      <c r="D450" s="13">
        <f ca="1">IF(A450&lt;$B$1,VLOOKUP(A450,[1]DI!$A$4:$B$15000,2,FALSE),0)</f>
        <v>0</v>
      </c>
      <c r="E450" s="14">
        <f t="shared" ca="1" si="188"/>
        <v>1</v>
      </c>
      <c r="F450" s="14">
        <f ca="1">(TRUNC(PRODUCT($E$12:$E449),16))</f>
        <v>1.06347370843295</v>
      </c>
      <c r="G450" s="14">
        <f t="shared" si="189"/>
        <v>1</v>
      </c>
      <c r="H450" s="14">
        <f t="shared" ca="1" si="190"/>
        <v>1.06347371</v>
      </c>
      <c r="I450" s="13">
        <f t="shared" si="180"/>
        <v>0.06</v>
      </c>
      <c r="J450" s="29">
        <f t="shared" si="181"/>
        <v>44194</v>
      </c>
      <c r="K450" s="2">
        <f t="shared" si="182"/>
        <v>301</v>
      </c>
      <c r="L450" s="17">
        <f t="shared" si="183"/>
        <v>302</v>
      </c>
      <c r="M450" s="12">
        <f t="shared" si="174"/>
        <v>1.072326084</v>
      </c>
      <c r="N450" s="12">
        <f t="shared" ca="1" si="175"/>
        <v>1.1403905990000001</v>
      </c>
      <c r="O450" s="17">
        <f t="shared" si="184"/>
        <v>0</v>
      </c>
      <c r="P450" s="14">
        <f t="shared" ca="1" si="192"/>
        <v>140.39059900000001</v>
      </c>
      <c r="Q450" s="14">
        <f t="shared" si="193"/>
        <v>0</v>
      </c>
      <c r="R450" s="14">
        <f t="shared" si="191"/>
        <v>0</v>
      </c>
      <c r="S450" s="20">
        <f t="shared" si="176"/>
        <v>0</v>
      </c>
      <c r="T450" s="14">
        <f t="shared" si="177"/>
        <v>0</v>
      </c>
      <c r="U450" s="4" t="str">
        <f t="shared" si="185"/>
        <v>J=</v>
      </c>
      <c r="V450" s="29">
        <f t="shared" si="186"/>
        <v>44803</v>
      </c>
      <c r="W450" s="3"/>
      <c r="X450" s="3"/>
      <c r="Y450" s="103">
        <f>[2]Plan1!$A520</f>
        <v>52151</v>
      </c>
      <c r="Z450" s="103" t="str">
        <f>[2]Plan1!$C520</f>
        <v>Nossa Sr.a Aparecida - Padroeira do Brasil</v>
      </c>
      <c r="AA450" s="94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5">
        <f t="shared" si="178"/>
        <v>44633</v>
      </c>
      <c r="B451" s="15">
        <f t="shared" ca="1" si="187"/>
        <v>1140.3905990000001</v>
      </c>
      <c r="C451" s="14">
        <f t="shared" si="179"/>
        <v>1000</v>
      </c>
      <c r="D451" s="13">
        <f ca="1">IF(A451&lt;$B$1,VLOOKUP(A451,[1]DI!$A$4:$B$15000,2,FALSE),0)</f>
        <v>0</v>
      </c>
      <c r="E451" s="14">
        <f t="shared" ca="1" si="188"/>
        <v>1</v>
      </c>
      <c r="F451" s="14">
        <f ca="1">(TRUNC(PRODUCT($E$12:$E450),16))</f>
        <v>1.06347370843295</v>
      </c>
      <c r="G451" s="14">
        <f t="shared" si="189"/>
        <v>1</v>
      </c>
      <c r="H451" s="14">
        <f t="shared" ca="1" si="190"/>
        <v>1.06347371</v>
      </c>
      <c r="I451" s="13">
        <f t="shared" si="180"/>
        <v>0.06</v>
      </c>
      <c r="J451" s="29">
        <f t="shared" si="181"/>
        <v>44194</v>
      </c>
      <c r="K451" s="2">
        <f t="shared" si="182"/>
        <v>301</v>
      </c>
      <c r="L451" s="17">
        <f t="shared" si="183"/>
        <v>302</v>
      </c>
      <c r="M451" s="12">
        <f t="shared" si="174"/>
        <v>1.072326084</v>
      </c>
      <c r="N451" s="12">
        <f t="shared" ca="1" si="175"/>
        <v>1.1403905990000001</v>
      </c>
      <c r="O451" s="17">
        <f t="shared" si="184"/>
        <v>0</v>
      </c>
      <c r="P451" s="14">
        <f t="shared" ca="1" si="192"/>
        <v>140.39059900000001</v>
      </c>
      <c r="Q451" s="14">
        <f t="shared" si="193"/>
        <v>0</v>
      </c>
      <c r="R451" s="14">
        <f t="shared" si="191"/>
        <v>0</v>
      </c>
      <c r="S451" s="20">
        <f t="shared" si="176"/>
        <v>0</v>
      </c>
      <c r="T451" s="14">
        <f t="shared" si="177"/>
        <v>0</v>
      </c>
      <c r="U451" s="4" t="str">
        <f t="shared" si="185"/>
        <v>J=</v>
      </c>
      <c r="V451" s="29">
        <f t="shared" si="186"/>
        <v>44803</v>
      </c>
      <c r="W451" s="3"/>
      <c r="X451" s="3"/>
      <c r="Y451" s="103">
        <f>[2]Plan1!$A521</f>
        <v>52172</v>
      </c>
      <c r="Z451" s="103" t="str">
        <f>[2]Plan1!$C521</f>
        <v>Finados</v>
      </c>
      <c r="AA451" s="94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5">
        <f t="shared" si="178"/>
        <v>44634</v>
      </c>
      <c r="B452" s="15">
        <f t="shared" ca="1" si="187"/>
        <v>1140.3905990000001</v>
      </c>
      <c r="C452" s="14">
        <f t="shared" si="179"/>
        <v>1000</v>
      </c>
      <c r="D452" s="13">
        <f ca="1">IF(A452&lt;$B$1,VLOOKUP(A452,[1]DI!$A$4:$B$15000,2,FALSE),0)</f>
        <v>0.1065</v>
      </c>
      <c r="E452" s="14">
        <f t="shared" ca="1" si="188"/>
        <v>1.00040168</v>
      </c>
      <c r="F452" s="14">
        <f ca="1">(TRUNC(PRODUCT($E$12:$E451),16))</f>
        <v>1.06347370843295</v>
      </c>
      <c r="G452" s="14">
        <f t="shared" si="189"/>
        <v>1</v>
      </c>
      <c r="H452" s="14">
        <f t="shared" ca="1" si="190"/>
        <v>1.06347371</v>
      </c>
      <c r="I452" s="13">
        <f t="shared" si="180"/>
        <v>0.06</v>
      </c>
      <c r="J452" s="29">
        <f t="shared" si="181"/>
        <v>44194</v>
      </c>
      <c r="K452" s="2">
        <f t="shared" si="182"/>
        <v>302</v>
      </c>
      <c r="L452" s="17">
        <f t="shared" si="183"/>
        <v>302</v>
      </c>
      <c r="M452" s="12">
        <f t="shared" si="174"/>
        <v>1.072326084</v>
      </c>
      <c r="N452" s="12">
        <f t="shared" ca="1" si="175"/>
        <v>1.1403905990000001</v>
      </c>
      <c r="O452" s="17">
        <f t="shared" si="184"/>
        <v>0</v>
      </c>
      <c r="P452" s="14">
        <f t="shared" ca="1" si="192"/>
        <v>140.39059900000001</v>
      </c>
      <c r="Q452" s="14">
        <f t="shared" si="193"/>
        <v>0</v>
      </c>
      <c r="R452" s="14">
        <f t="shared" si="191"/>
        <v>0</v>
      </c>
      <c r="S452" s="20">
        <f t="shared" si="176"/>
        <v>0</v>
      </c>
      <c r="T452" s="14">
        <f t="shared" si="177"/>
        <v>0</v>
      </c>
      <c r="U452" s="4" t="str">
        <f t="shared" si="185"/>
        <v>J=</v>
      </c>
      <c r="V452" s="29">
        <f t="shared" si="186"/>
        <v>44803</v>
      </c>
      <c r="W452" s="3"/>
      <c r="X452" s="3"/>
      <c r="Y452" s="103">
        <f>[2]Plan1!$A522</f>
        <v>52185</v>
      </c>
      <c r="Z452" s="103" t="str">
        <f>[2]Plan1!$C522</f>
        <v>Proclamação da República</v>
      </c>
      <c r="AA452" s="94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5">
        <f t="shared" si="178"/>
        <v>44635</v>
      </c>
      <c r="B453" s="15">
        <f t="shared" ca="1" si="187"/>
        <v>1141.112488</v>
      </c>
      <c r="C453" s="14">
        <f t="shared" si="179"/>
        <v>1000</v>
      </c>
      <c r="D453" s="13">
        <f ca="1">IF(A453&lt;$B$1,VLOOKUP(A453,[1]DI!$A$4:$B$15000,2,FALSE),0)</f>
        <v>0.1065</v>
      </c>
      <c r="E453" s="14">
        <f t="shared" ca="1" si="188"/>
        <v>1.00040168</v>
      </c>
      <c r="F453" s="14">
        <f ca="1">(TRUNC(PRODUCT($E$12:$E452),16))</f>
        <v>1.06390088455215</v>
      </c>
      <c r="G453" s="14">
        <f t="shared" si="189"/>
        <v>1</v>
      </c>
      <c r="H453" s="14">
        <f t="shared" ca="1" si="190"/>
        <v>1.06390088</v>
      </c>
      <c r="I453" s="13">
        <f t="shared" si="180"/>
        <v>0.06</v>
      </c>
      <c r="J453" s="29">
        <f t="shared" si="181"/>
        <v>44194</v>
      </c>
      <c r="K453" s="2">
        <f t="shared" si="182"/>
        <v>303</v>
      </c>
      <c r="L453" s="17">
        <f t="shared" si="183"/>
        <v>303</v>
      </c>
      <c r="M453" s="12">
        <f t="shared" si="174"/>
        <v>1.0725740619999999</v>
      </c>
      <c r="N453" s="12">
        <f t="shared" ca="1" si="175"/>
        <v>1.1411124880000001</v>
      </c>
      <c r="O453" s="17">
        <f t="shared" si="184"/>
        <v>0</v>
      </c>
      <c r="P453" s="14">
        <f t="shared" ca="1" si="192"/>
        <v>141.11248800000001</v>
      </c>
      <c r="Q453" s="14">
        <f t="shared" si="193"/>
        <v>0</v>
      </c>
      <c r="R453" s="14">
        <f t="shared" si="191"/>
        <v>0</v>
      </c>
      <c r="S453" s="20">
        <f t="shared" si="176"/>
        <v>0</v>
      </c>
      <c r="T453" s="14">
        <f t="shared" si="177"/>
        <v>0</v>
      </c>
      <c r="U453" s="4" t="str">
        <f t="shared" si="185"/>
        <v>J=</v>
      </c>
      <c r="V453" s="29">
        <f t="shared" si="186"/>
        <v>44803</v>
      </c>
      <c r="W453" s="3"/>
      <c r="X453" s="3"/>
      <c r="Y453" s="103">
        <f>[2]Plan1!$A523</f>
        <v>52190</v>
      </c>
      <c r="Z453" s="103" t="str">
        <f>[2]Plan1!$C523</f>
        <v>Dia Nacional de Zumbi e da Consciência Negra</v>
      </c>
      <c r="AA453" s="94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5">
        <f t="shared" si="178"/>
        <v>44636</v>
      </c>
      <c r="B454" s="15">
        <f t="shared" ca="1" si="187"/>
        <v>1141.8348450000001</v>
      </c>
      <c r="C454" s="14">
        <f t="shared" si="179"/>
        <v>1000</v>
      </c>
      <c r="D454" s="13">
        <f ca="1">IF(A454&lt;$B$1,VLOOKUP(A454,[1]DI!$A$4:$B$15000,2,FALSE),0)</f>
        <v>0.1065</v>
      </c>
      <c r="E454" s="14">
        <f t="shared" ca="1" si="188"/>
        <v>1.00040168</v>
      </c>
      <c r="F454" s="14">
        <f ca="1">(TRUNC(PRODUCT($E$12:$E453),16))</f>
        <v>1.06432823225946</v>
      </c>
      <c r="G454" s="14">
        <f t="shared" si="189"/>
        <v>1</v>
      </c>
      <c r="H454" s="14">
        <f t="shared" ca="1" si="190"/>
        <v>1.0643282300000001</v>
      </c>
      <c r="I454" s="13">
        <f t="shared" si="180"/>
        <v>0.06</v>
      </c>
      <c r="J454" s="29">
        <f t="shared" si="181"/>
        <v>44194</v>
      </c>
      <c r="K454" s="2">
        <f t="shared" si="182"/>
        <v>304</v>
      </c>
      <c r="L454" s="17">
        <f t="shared" si="183"/>
        <v>304</v>
      </c>
      <c r="M454" s="12">
        <f t="shared" si="174"/>
        <v>1.0728220980000001</v>
      </c>
      <c r="N454" s="12">
        <f t="shared" ca="1" si="175"/>
        <v>1.141834845</v>
      </c>
      <c r="O454" s="17">
        <f t="shared" si="184"/>
        <v>0</v>
      </c>
      <c r="P454" s="14">
        <f t="shared" ca="1" si="192"/>
        <v>141.834845</v>
      </c>
      <c r="Q454" s="14">
        <f t="shared" si="193"/>
        <v>0</v>
      </c>
      <c r="R454" s="14">
        <f t="shared" si="191"/>
        <v>0</v>
      </c>
      <c r="S454" s="20">
        <f t="shared" si="176"/>
        <v>0</v>
      </c>
      <c r="T454" s="14">
        <f t="shared" si="177"/>
        <v>0</v>
      </c>
      <c r="U454" s="4" t="str">
        <f t="shared" si="185"/>
        <v>J=</v>
      </c>
      <c r="V454" s="29">
        <f t="shared" si="186"/>
        <v>44803</v>
      </c>
      <c r="W454" s="3"/>
      <c r="X454" s="3"/>
      <c r="Y454" s="103">
        <f>[2]Plan1!$A524</f>
        <v>52225</v>
      </c>
      <c r="Z454" s="103" t="str">
        <f>[2]Plan1!$C524</f>
        <v>Natal</v>
      </c>
      <c r="AA454" s="94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5">
        <f t="shared" si="178"/>
        <v>44637</v>
      </c>
      <c r="B455" s="15">
        <f t="shared" ca="1" si="187"/>
        <v>1142.557656</v>
      </c>
      <c r="C455" s="14">
        <f t="shared" si="179"/>
        <v>1000</v>
      </c>
      <c r="D455" s="13">
        <f ca="1">IF(A455&lt;$B$1,VLOOKUP(A455,[1]DI!$A$4:$B$15000,2,FALSE),0)</f>
        <v>0.11649999999999999</v>
      </c>
      <c r="E455" s="14">
        <f t="shared" ca="1" si="188"/>
        <v>1.0004373900000001</v>
      </c>
      <c r="F455" s="14">
        <f ca="1">(TRUNC(PRODUCT($E$12:$E454),16))</f>
        <v>1.06475575162379</v>
      </c>
      <c r="G455" s="14">
        <f t="shared" si="189"/>
        <v>1</v>
      </c>
      <c r="H455" s="14">
        <f t="shared" ca="1" si="190"/>
        <v>1.06475575</v>
      </c>
      <c r="I455" s="13">
        <f t="shared" si="180"/>
        <v>0.06</v>
      </c>
      <c r="J455" s="29">
        <f t="shared" si="181"/>
        <v>44194</v>
      </c>
      <c r="K455" s="2">
        <f t="shared" si="182"/>
        <v>305</v>
      </c>
      <c r="L455" s="17">
        <f t="shared" si="183"/>
        <v>305</v>
      </c>
      <c r="M455" s="12">
        <f t="shared" si="174"/>
        <v>1.073070191</v>
      </c>
      <c r="N455" s="12">
        <f t="shared" ca="1" si="175"/>
        <v>1.1425576559999999</v>
      </c>
      <c r="O455" s="17">
        <f t="shared" si="184"/>
        <v>0</v>
      </c>
      <c r="P455" s="14">
        <f t="shared" ca="1" si="192"/>
        <v>142.55765600000001</v>
      </c>
      <c r="Q455" s="14">
        <f t="shared" si="193"/>
        <v>0</v>
      </c>
      <c r="R455" s="14">
        <f t="shared" si="191"/>
        <v>0</v>
      </c>
      <c r="S455" s="20">
        <f t="shared" si="176"/>
        <v>0</v>
      </c>
      <c r="T455" s="14">
        <f t="shared" si="177"/>
        <v>0</v>
      </c>
      <c r="U455" s="4" t="str">
        <f t="shared" si="185"/>
        <v>J=</v>
      </c>
      <c r="V455" s="29">
        <f t="shared" si="186"/>
        <v>44803</v>
      </c>
      <c r="W455" s="3"/>
      <c r="X455" s="3"/>
      <c r="Y455" s="103">
        <f>[2]Plan1!$A525</f>
        <v>52232</v>
      </c>
      <c r="Z455" s="103" t="str">
        <f>[2]Plan1!$C525</f>
        <v>Confraternização Universal</v>
      </c>
      <c r="AA455" s="94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5">
        <f t="shared" si="178"/>
        <v>44638</v>
      </c>
      <c r="B456" s="15">
        <f t="shared" ca="1" si="187"/>
        <v>1143.321741</v>
      </c>
      <c r="C456" s="14">
        <f t="shared" si="179"/>
        <v>1000</v>
      </c>
      <c r="D456" s="13">
        <f ca="1">IF(A456&lt;$B$1,VLOOKUP(A456,[1]DI!$A$4:$B$15000,2,FALSE),0)</f>
        <v>0.11649999999999999</v>
      </c>
      <c r="E456" s="14">
        <f t="shared" ca="1" si="188"/>
        <v>1.0004373900000001</v>
      </c>
      <c r="F456" s="14">
        <f ca="1">(TRUNC(PRODUCT($E$12:$E455),16))</f>
        <v>1.06522146514199</v>
      </c>
      <c r="G456" s="14">
        <f t="shared" si="189"/>
        <v>1</v>
      </c>
      <c r="H456" s="14">
        <f t="shared" ca="1" si="190"/>
        <v>1.06522147</v>
      </c>
      <c r="I456" s="13">
        <f t="shared" si="180"/>
        <v>0.06</v>
      </c>
      <c r="J456" s="29">
        <f t="shared" si="181"/>
        <v>44194</v>
      </c>
      <c r="K456" s="2">
        <f t="shared" si="182"/>
        <v>306</v>
      </c>
      <c r="L456" s="17">
        <f t="shared" si="183"/>
        <v>306</v>
      </c>
      <c r="M456" s="12">
        <f t="shared" si="174"/>
        <v>1.073318341</v>
      </c>
      <c r="N456" s="12">
        <f t="shared" ca="1" si="175"/>
        <v>1.1433217410000001</v>
      </c>
      <c r="O456" s="17">
        <f t="shared" si="184"/>
        <v>0</v>
      </c>
      <c r="P456" s="14">
        <f t="shared" ca="1" si="192"/>
        <v>143.321741</v>
      </c>
      <c r="Q456" s="14">
        <f t="shared" si="193"/>
        <v>0</v>
      </c>
      <c r="R456" s="14">
        <f t="shared" si="191"/>
        <v>0</v>
      </c>
      <c r="S456" s="20">
        <f t="shared" si="176"/>
        <v>0</v>
      </c>
      <c r="T456" s="14">
        <f t="shared" si="177"/>
        <v>0</v>
      </c>
      <c r="U456" s="4" t="str">
        <f t="shared" si="185"/>
        <v>J=</v>
      </c>
      <c r="V456" s="29">
        <f t="shared" si="186"/>
        <v>44803</v>
      </c>
      <c r="W456" s="3"/>
      <c r="X456" s="3"/>
      <c r="Y456" s="103">
        <f>[2]Plan1!$A526</f>
        <v>52271</v>
      </c>
      <c r="Z456" s="103" t="str">
        <f>[2]Plan1!$C526</f>
        <v>Carnaval</v>
      </c>
      <c r="AA456" s="94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5">
        <f t="shared" si="178"/>
        <v>44639</v>
      </c>
      <c r="B457" s="15">
        <f t="shared" ca="1" si="187"/>
        <v>1144.086323</v>
      </c>
      <c r="C457" s="14">
        <f t="shared" si="179"/>
        <v>1000</v>
      </c>
      <c r="D457" s="13">
        <f ca="1">IF(A457&lt;$B$1,VLOOKUP(A457,[1]DI!$A$4:$B$15000,2,FALSE),0)</f>
        <v>0</v>
      </c>
      <c r="E457" s="14">
        <f t="shared" ca="1" si="188"/>
        <v>1</v>
      </c>
      <c r="F457" s="14">
        <f ca="1">(TRUNC(PRODUCT($E$12:$E456),16))</f>
        <v>1.0656873823586299</v>
      </c>
      <c r="G457" s="14">
        <f t="shared" si="189"/>
        <v>1</v>
      </c>
      <c r="H457" s="14">
        <f t="shared" ca="1" si="190"/>
        <v>1.06568738</v>
      </c>
      <c r="I457" s="13">
        <f t="shared" si="180"/>
        <v>0.06</v>
      </c>
      <c r="J457" s="29">
        <f t="shared" si="181"/>
        <v>44194</v>
      </c>
      <c r="K457" s="2">
        <f t="shared" si="182"/>
        <v>306</v>
      </c>
      <c r="L457" s="17">
        <f t="shared" si="183"/>
        <v>307</v>
      </c>
      <c r="M457" s="12">
        <f t="shared" si="174"/>
        <v>1.0735665489999999</v>
      </c>
      <c r="N457" s="12">
        <f t="shared" ca="1" si="175"/>
        <v>1.144086323</v>
      </c>
      <c r="O457" s="17">
        <f t="shared" si="184"/>
        <v>0</v>
      </c>
      <c r="P457" s="14">
        <f t="shared" ca="1" si="192"/>
        <v>144.08632299999999</v>
      </c>
      <c r="Q457" s="14">
        <f t="shared" si="193"/>
        <v>0</v>
      </c>
      <c r="R457" s="14">
        <f t="shared" si="191"/>
        <v>0</v>
      </c>
      <c r="S457" s="20">
        <f t="shared" si="176"/>
        <v>0</v>
      </c>
      <c r="T457" s="14">
        <f t="shared" si="177"/>
        <v>0</v>
      </c>
      <c r="U457" s="4" t="str">
        <f t="shared" si="185"/>
        <v>J=</v>
      </c>
      <c r="V457" s="29">
        <f t="shared" si="186"/>
        <v>44803</v>
      </c>
      <c r="W457" s="3"/>
      <c r="X457" s="3"/>
      <c r="Y457" s="103">
        <f>[2]Plan1!$A527</f>
        <v>52272</v>
      </c>
      <c r="Z457" s="103" t="str">
        <f>[2]Plan1!$C527</f>
        <v>Carnaval</v>
      </c>
      <c r="AA457" s="94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5">
        <f t="shared" si="178"/>
        <v>44640</v>
      </c>
      <c r="B458" s="15">
        <f t="shared" ca="1" si="187"/>
        <v>1144.086323</v>
      </c>
      <c r="C458" s="14">
        <f t="shared" si="179"/>
        <v>1000</v>
      </c>
      <c r="D458" s="13">
        <f ca="1">IF(A458&lt;$B$1,VLOOKUP(A458,[1]DI!$A$4:$B$15000,2,FALSE),0)</f>
        <v>0</v>
      </c>
      <c r="E458" s="14">
        <f t="shared" ca="1" si="188"/>
        <v>1</v>
      </c>
      <c r="F458" s="14">
        <f ca="1">(TRUNC(PRODUCT($E$12:$E457),16))</f>
        <v>1.0656873823586299</v>
      </c>
      <c r="G458" s="14">
        <f t="shared" si="189"/>
        <v>1</v>
      </c>
      <c r="H458" s="14">
        <f t="shared" ca="1" si="190"/>
        <v>1.06568738</v>
      </c>
      <c r="I458" s="13">
        <f t="shared" si="180"/>
        <v>0.06</v>
      </c>
      <c r="J458" s="29">
        <f t="shared" si="181"/>
        <v>44194</v>
      </c>
      <c r="K458" s="2">
        <f t="shared" si="182"/>
        <v>306</v>
      </c>
      <c r="L458" s="17">
        <f t="shared" si="183"/>
        <v>307</v>
      </c>
      <c r="M458" s="12">
        <f t="shared" si="174"/>
        <v>1.0735665489999999</v>
      </c>
      <c r="N458" s="12">
        <f t="shared" ca="1" si="175"/>
        <v>1.144086323</v>
      </c>
      <c r="O458" s="17">
        <f t="shared" si="184"/>
        <v>0</v>
      </c>
      <c r="P458" s="14">
        <f t="shared" ca="1" si="192"/>
        <v>144.08632299999999</v>
      </c>
      <c r="Q458" s="14">
        <f t="shared" si="193"/>
        <v>0</v>
      </c>
      <c r="R458" s="14">
        <f t="shared" si="191"/>
        <v>0</v>
      </c>
      <c r="S458" s="20">
        <f t="shared" si="176"/>
        <v>0</v>
      </c>
      <c r="T458" s="14">
        <f t="shared" si="177"/>
        <v>0</v>
      </c>
      <c r="U458" s="4" t="str">
        <f t="shared" si="185"/>
        <v>J=</v>
      </c>
      <c r="V458" s="29">
        <f t="shared" si="186"/>
        <v>44803</v>
      </c>
      <c r="W458" s="3"/>
      <c r="X458" s="3"/>
      <c r="Y458" s="103">
        <f>[2]Plan1!$A528</f>
        <v>52317</v>
      </c>
      <c r="Z458" s="103" t="str">
        <f>[2]Plan1!$C528</f>
        <v>Paixão de Cristo</v>
      </c>
      <c r="AA458" s="94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5">
        <f t="shared" si="178"/>
        <v>44641</v>
      </c>
      <c r="B459" s="15">
        <f t="shared" ca="1" si="187"/>
        <v>1144.086323</v>
      </c>
      <c r="C459" s="14">
        <f t="shared" si="179"/>
        <v>1000</v>
      </c>
      <c r="D459" s="13">
        <f ca="1">IF(A459&lt;$B$1,VLOOKUP(A459,[1]DI!$A$4:$B$15000,2,FALSE),0)</f>
        <v>0.11649999999999999</v>
      </c>
      <c r="E459" s="14">
        <f t="shared" ca="1" si="188"/>
        <v>1.0004373900000001</v>
      </c>
      <c r="F459" s="14">
        <f ca="1">(TRUNC(PRODUCT($E$12:$E458),16))</f>
        <v>1.0656873823586299</v>
      </c>
      <c r="G459" s="14">
        <f t="shared" si="189"/>
        <v>1</v>
      </c>
      <c r="H459" s="14">
        <f t="shared" ca="1" si="190"/>
        <v>1.06568738</v>
      </c>
      <c r="I459" s="13">
        <f t="shared" si="180"/>
        <v>0.06</v>
      </c>
      <c r="J459" s="29">
        <f t="shared" si="181"/>
        <v>44194</v>
      </c>
      <c r="K459" s="2">
        <f t="shared" si="182"/>
        <v>307</v>
      </c>
      <c r="L459" s="17">
        <f t="shared" si="183"/>
        <v>307</v>
      </c>
      <c r="M459" s="12">
        <f t="shared" si="174"/>
        <v>1.0735665489999999</v>
      </c>
      <c r="N459" s="12">
        <f t="shared" ca="1" si="175"/>
        <v>1.144086323</v>
      </c>
      <c r="O459" s="17">
        <f t="shared" si="184"/>
        <v>0</v>
      </c>
      <c r="P459" s="14">
        <f t="shared" ca="1" si="192"/>
        <v>144.08632299999999</v>
      </c>
      <c r="Q459" s="14">
        <f t="shared" si="193"/>
        <v>0</v>
      </c>
      <c r="R459" s="14">
        <f t="shared" si="191"/>
        <v>0</v>
      </c>
      <c r="S459" s="20">
        <f t="shared" si="176"/>
        <v>0</v>
      </c>
      <c r="T459" s="14">
        <f t="shared" si="177"/>
        <v>0</v>
      </c>
      <c r="U459" s="4" t="str">
        <f t="shared" si="185"/>
        <v>J=</v>
      </c>
      <c r="V459" s="29">
        <f t="shared" si="186"/>
        <v>44803</v>
      </c>
      <c r="W459" s="3"/>
      <c r="X459" s="3"/>
      <c r="Y459" s="103">
        <f>[2]Plan1!$A529</f>
        <v>52342</v>
      </c>
      <c r="Z459" s="103" t="str">
        <f>[2]Plan1!$C529</f>
        <v>Tiradentes</v>
      </c>
      <c r="AA459" s="94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5">
        <f t="shared" si="178"/>
        <v>44642</v>
      </c>
      <c r="B460" s="15">
        <f t="shared" ca="1" si="187"/>
        <v>1144.851422</v>
      </c>
      <c r="C460" s="14">
        <f t="shared" si="179"/>
        <v>1000</v>
      </c>
      <c r="D460" s="13">
        <f ca="1">IF(A460&lt;$B$1,VLOOKUP(A460,[1]DI!$A$4:$B$15000,2,FALSE),0)</f>
        <v>0.11649999999999999</v>
      </c>
      <c r="E460" s="14">
        <f t="shared" ca="1" si="188"/>
        <v>1.0004373900000001</v>
      </c>
      <c r="F460" s="14">
        <f ca="1">(TRUNC(PRODUCT($E$12:$E459),16))</f>
        <v>1.0661535033628</v>
      </c>
      <c r="G460" s="14">
        <f t="shared" si="189"/>
        <v>1</v>
      </c>
      <c r="H460" s="14">
        <f t="shared" ca="1" si="190"/>
        <v>1.0661535</v>
      </c>
      <c r="I460" s="13">
        <f t="shared" si="180"/>
        <v>0.06</v>
      </c>
      <c r="J460" s="29">
        <f t="shared" si="181"/>
        <v>44194</v>
      </c>
      <c r="K460" s="2">
        <f t="shared" si="182"/>
        <v>308</v>
      </c>
      <c r="L460" s="17">
        <f t="shared" si="183"/>
        <v>308</v>
      </c>
      <c r="M460" s="12">
        <f t="shared" ref="M460:M523" si="194">ROUND((I460+1)^(L460/252),9)</f>
        <v>1.0738148139999999</v>
      </c>
      <c r="N460" s="12">
        <f t="shared" ref="N460:N523" ca="1" si="195">ROUND(H460*M460,9)</f>
        <v>1.1448514219999999</v>
      </c>
      <c r="O460" s="17">
        <f t="shared" si="184"/>
        <v>0</v>
      </c>
      <c r="P460" s="14">
        <f t="shared" ca="1" si="192"/>
        <v>144.85142200000001</v>
      </c>
      <c r="Q460" s="14">
        <f t="shared" si="193"/>
        <v>0</v>
      </c>
      <c r="R460" s="14">
        <f t="shared" si="191"/>
        <v>0</v>
      </c>
      <c r="S460" s="20">
        <f t="shared" ref="S460:S523" si="196">IF($O460&gt;0,VLOOKUP($O460,$Y$12:$AE$150,7),0)</f>
        <v>0</v>
      </c>
      <c r="T460" s="14">
        <f t="shared" ref="T460:T523" si="197">IF(S460&gt;0,TRUNC(S460*C460,8),0)</f>
        <v>0</v>
      </c>
      <c r="U460" s="4" t="str">
        <f t="shared" si="185"/>
        <v>J=</v>
      </c>
      <c r="V460" s="29">
        <f t="shared" si="186"/>
        <v>44803</v>
      </c>
      <c r="W460" s="3"/>
      <c r="X460" s="3"/>
      <c r="Y460" s="103">
        <f>[2]Plan1!$A530</f>
        <v>52352</v>
      </c>
      <c r="Z460" s="103" t="str">
        <f>[2]Plan1!$C530</f>
        <v>Dia do Trabalho</v>
      </c>
      <c r="AA460" s="94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5">
        <f t="shared" ref="A461:A524" si="198">(A460+1)</f>
        <v>44643</v>
      </c>
      <c r="B461" s="15">
        <f t="shared" ca="1" si="187"/>
        <v>1145.6170400000001</v>
      </c>
      <c r="C461" s="14">
        <f t="shared" ref="C461:C524" si="199">(C460-T460)</f>
        <v>1000</v>
      </c>
      <c r="D461" s="13">
        <f ca="1">IF(A461&lt;$B$1,VLOOKUP(A461,[1]DI!$A$4:$B$15000,2,FALSE),0)</f>
        <v>0.11649999999999999</v>
      </c>
      <c r="E461" s="14">
        <f t="shared" ca="1" si="188"/>
        <v>1.0004373900000001</v>
      </c>
      <c r="F461" s="14">
        <f ca="1">(TRUNC(PRODUCT($E$12:$E460),16))</f>
        <v>1.0666198282436401</v>
      </c>
      <c r="G461" s="14">
        <f t="shared" si="189"/>
        <v>1</v>
      </c>
      <c r="H461" s="14">
        <f t="shared" ca="1" si="190"/>
        <v>1.06661983</v>
      </c>
      <c r="I461" s="13">
        <f t="shared" ref="I461:I524" si="200">I460</f>
        <v>0.06</v>
      </c>
      <c r="J461" s="29">
        <f t="shared" ref="J461:J524" si="201">IF(O460&gt;0,VLOOKUP(O460,Y$12:AI$150,2),J460)</f>
        <v>44194</v>
      </c>
      <c r="K461" s="2">
        <f t="shared" ref="K461:K524" si="202">IF(A461&gt;J461,IF(NETWORKDAYS(J461,A461,$Y$160:$Y$544)-1=0,1,NETWORKDAYS(J461,A461,$Y$160:$Y$544)-1),0)</f>
        <v>309</v>
      </c>
      <c r="L461" s="17">
        <f t="shared" ref="L461:L524" si="203">IF(AND(K461=1,K460=1),1,IF(K461&gt;0,IF(K461=K460,K461+1,K461),0))</f>
        <v>309</v>
      </c>
      <c r="M461" s="12">
        <f t="shared" si="194"/>
        <v>1.0740631359999999</v>
      </c>
      <c r="N461" s="12">
        <f t="shared" ca="1" si="195"/>
        <v>1.1456170400000001</v>
      </c>
      <c r="O461" s="17">
        <f t="shared" ref="O461:O524" si="204">IF(VLOOKUP(A461,Z$12:AG$150,8)=VLOOKUP(A460,Z$12:AG$150,8),0,VLOOKUP(A461,Z$12:AG$150,8))</f>
        <v>0</v>
      </c>
      <c r="P461" s="14">
        <f t="shared" ca="1" si="192"/>
        <v>145.61704</v>
      </c>
      <c r="Q461" s="14">
        <f t="shared" si="193"/>
        <v>0</v>
      </c>
      <c r="R461" s="14">
        <f t="shared" si="191"/>
        <v>0</v>
      </c>
      <c r="S461" s="20">
        <f t="shared" si="196"/>
        <v>0</v>
      </c>
      <c r="T461" s="14">
        <f t="shared" si="197"/>
        <v>0</v>
      </c>
      <c r="U461" s="4" t="str">
        <f t="shared" ref="U461:U524" si="205">IF(O460&gt;0,VLOOKUP(O460,Y$12:AI$150,10),U460)</f>
        <v>J=</v>
      </c>
      <c r="V461" s="29">
        <f t="shared" ref="V461:V524" si="206">IF(O460&gt;0,VLOOKUP(O460,Y$12:AI$150,11),V460)</f>
        <v>44803</v>
      </c>
      <c r="W461" s="3"/>
      <c r="X461" s="3"/>
      <c r="Y461" s="103">
        <f>[2]Plan1!$A531</f>
        <v>52379</v>
      </c>
      <c r="Z461" s="103" t="str">
        <f>[2]Plan1!$C531</f>
        <v>Corpus Christi</v>
      </c>
      <c r="AA461" s="94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5">
        <f t="shared" si="198"/>
        <v>44644</v>
      </c>
      <c r="B462" s="15">
        <f t="shared" ref="B462:B525" ca="1" si="207">IF(A462&lt;=TODAY(),C462+P462,IF(AND(A462&gt;TODAY(),A462&lt;=$B$1),IF(VLOOKUP(TODAY(),$A$10:$D$5000,4,FALSE)=0,"n.d",C462+P462),"n.d"))</f>
        <v>1146.383165</v>
      </c>
      <c r="C462" s="14">
        <f t="shared" si="199"/>
        <v>1000</v>
      </c>
      <c r="D462" s="13">
        <f ca="1">IF(A462&lt;$B$1,VLOOKUP(A462,[1]DI!$A$4:$B$15000,2,FALSE),0)</f>
        <v>0.11649999999999999</v>
      </c>
      <c r="E462" s="14">
        <f t="shared" ref="E462:E525" ca="1" si="208">ROUND(((1+D462)^(1/252)),8)</f>
        <v>1.0004373900000001</v>
      </c>
      <c r="F462" s="14">
        <f ca="1">(TRUNC(PRODUCT($E$12:$E461),16))</f>
        <v>1.06708635709031</v>
      </c>
      <c r="G462" s="14">
        <f t="shared" ref="G462:G525" si="209">IF(O461&gt;0,F461,G461)</f>
        <v>1</v>
      </c>
      <c r="H462" s="14">
        <f t="shared" ref="H462:H525" ca="1" si="210">ROUND(F462/G462,8)</f>
        <v>1.06708636</v>
      </c>
      <c r="I462" s="13">
        <f t="shared" si="200"/>
        <v>0.06</v>
      </c>
      <c r="J462" s="29">
        <f t="shared" si="201"/>
        <v>44194</v>
      </c>
      <c r="K462" s="2">
        <f t="shared" si="202"/>
        <v>310</v>
      </c>
      <c r="L462" s="17">
        <f t="shared" si="203"/>
        <v>310</v>
      </c>
      <c r="M462" s="12">
        <f t="shared" si="194"/>
        <v>1.0743115160000001</v>
      </c>
      <c r="N462" s="12">
        <f t="shared" ca="1" si="195"/>
        <v>1.146383165</v>
      </c>
      <c r="O462" s="17">
        <f t="shared" si="204"/>
        <v>0</v>
      </c>
      <c r="P462" s="14">
        <f t="shared" ca="1" si="192"/>
        <v>146.38316499999999</v>
      </c>
      <c r="Q462" s="14">
        <f t="shared" si="193"/>
        <v>0</v>
      </c>
      <c r="R462" s="14">
        <f t="shared" si="191"/>
        <v>0</v>
      </c>
      <c r="S462" s="20">
        <f t="shared" si="196"/>
        <v>0</v>
      </c>
      <c r="T462" s="14">
        <f t="shared" si="197"/>
        <v>0</v>
      </c>
      <c r="U462" s="4" t="str">
        <f t="shared" si="205"/>
        <v>J=</v>
      </c>
      <c r="V462" s="29">
        <f t="shared" si="206"/>
        <v>44803</v>
      </c>
      <c r="W462" s="3"/>
      <c r="X462" s="3"/>
      <c r="Y462" s="103">
        <f>[2]Plan1!$A532</f>
        <v>52481</v>
      </c>
      <c r="Z462" s="103" t="str">
        <f>[2]Plan1!$C532</f>
        <v>Independência do Brasil</v>
      </c>
      <c r="AA462" s="94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5">
        <f t="shared" si="198"/>
        <v>44645</v>
      </c>
      <c r="B463" s="15">
        <f t="shared" ca="1" si="207"/>
        <v>1147.1497979999999</v>
      </c>
      <c r="C463" s="14">
        <f t="shared" si="199"/>
        <v>1000</v>
      </c>
      <c r="D463" s="13">
        <f ca="1">IF(A463&lt;$B$1,VLOOKUP(A463,[1]DI!$A$4:$B$15000,2,FALSE),0)</f>
        <v>0.11649999999999999</v>
      </c>
      <c r="E463" s="14">
        <f t="shared" ca="1" si="208"/>
        <v>1.0004373900000001</v>
      </c>
      <c r="F463" s="14">
        <f ca="1">(TRUNC(PRODUCT($E$12:$E462),16))</f>
        <v>1.06755308999204</v>
      </c>
      <c r="G463" s="14">
        <f t="shared" si="209"/>
        <v>1</v>
      </c>
      <c r="H463" s="14">
        <f t="shared" ca="1" si="210"/>
        <v>1.0675530900000001</v>
      </c>
      <c r="I463" s="13">
        <f t="shared" si="200"/>
        <v>0.06</v>
      </c>
      <c r="J463" s="29">
        <f t="shared" si="201"/>
        <v>44194</v>
      </c>
      <c r="K463" s="2">
        <f t="shared" si="202"/>
        <v>311</v>
      </c>
      <c r="L463" s="17">
        <f t="shared" si="203"/>
        <v>311</v>
      </c>
      <c r="M463" s="12">
        <f t="shared" si="194"/>
        <v>1.0745599530000001</v>
      </c>
      <c r="N463" s="12">
        <f t="shared" ca="1" si="195"/>
        <v>1.1471497980000001</v>
      </c>
      <c r="O463" s="17">
        <f t="shared" si="204"/>
        <v>0</v>
      </c>
      <c r="P463" s="14">
        <f t="shared" ca="1" si="192"/>
        <v>147.149798</v>
      </c>
      <c r="Q463" s="14">
        <f t="shared" si="193"/>
        <v>0</v>
      </c>
      <c r="R463" s="14">
        <f t="shared" si="191"/>
        <v>0</v>
      </c>
      <c r="S463" s="20">
        <f t="shared" si="196"/>
        <v>0</v>
      </c>
      <c r="T463" s="14">
        <f t="shared" si="197"/>
        <v>0</v>
      </c>
      <c r="U463" s="4" t="str">
        <f t="shared" si="205"/>
        <v>J=</v>
      </c>
      <c r="V463" s="29">
        <f t="shared" si="206"/>
        <v>44803</v>
      </c>
      <c r="W463" s="3"/>
      <c r="X463" s="3"/>
      <c r="Y463" s="103">
        <f>[2]Plan1!$A533</f>
        <v>52516</v>
      </c>
      <c r="Z463" s="103" t="str">
        <f>[2]Plan1!$C533</f>
        <v>Nossa Sr.a Aparecida - Padroeira do Brasil</v>
      </c>
      <c r="AA463" s="94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5">
        <f t="shared" si="198"/>
        <v>44646</v>
      </c>
      <c r="B464" s="15">
        <f t="shared" ca="1" si="207"/>
        <v>1147.9169509999999</v>
      </c>
      <c r="C464" s="14">
        <f t="shared" si="199"/>
        <v>1000</v>
      </c>
      <c r="D464" s="13">
        <f ca="1">IF(A464&lt;$B$1,VLOOKUP(A464,[1]DI!$A$4:$B$15000,2,FALSE),0)</f>
        <v>0</v>
      </c>
      <c r="E464" s="14">
        <f t="shared" ca="1" si="208"/>
        <v>1</v>
      </c>
      <c r="F464" s="14">
        <f ca="1">(TRUNC(PRODUCT($E$12:$E463),16))</f>
        <v>1.06802002703807</v>
      </c>
      <c r="G464" s="14">
        <f t="shared" si="209"/>
        <v>1</v>
      </c>
      <c r="H464" s="14">
        <f t="shared" ca="1" si="210"/>
        <v>1.06802003</v>
      </c>
      <c r="I464" s="13">
        <f t="shared" si="200"/>
        <v>0.06</v>
      </c>
      <c r="J464" s="29">
        <f t="shared" si="201"/>
        <v>44194</v>
      </c>
      <c r="K464" s="2">
        <f t="shared" si="202"/>
        <v>311</v>
      </c>
      <c r="L464" s="17">
        <f t="shared" si="203"/>
        <v>312</v>
      </c>
      <c r="M464" s="12">
        <f t="shared" si="194"/>
        <v>1.074808448</v>
      </c>
      <c r="N464" s="12">
        <f t="shared" ca="1" si="195"/>
        <v>1.147916951</v>
      </c>
      <c r="O464" s="17">
        <f t="shared" si="204"/>
        <v>0</v>
      </c>
      <c r="P464" s="14">
        <f t="shared" ca="1" si="192"/>
        <v>147.91695100000001</v>
      </c>
      <c r="Q464" s="14">
        <f t="shared" si="193"/>
        <v>0</v>
      </c>
      <c r="R464" s="14">
        <f t="shared" si="191"/>
        <v>0</v>
      </c>
      <c r="S464" s="20">
        <f t="shared" si="196"/>
        <v>0</v>
      </c>
      <c r="T464" s="14">
        <f t="shared" si="197"/>
        <v>0</v>
      </c>
      <c r="U464" s="4" t="str">
        <f t="shared" si="205"/>
        <v>J=</v>
      </c>
      <c r="V464" s="29">
        <f t="shared" si="206"/>
        <v>44803</v>
      </c>
      <c r="W464" s="3"/>
      <c r="X464" s="3"/>
      <c r="Y464" s="103">
        <f>[2]Plan1!$A534</f>
        <v>52537</v>
      </c>
      <c r="Z464" s="103" t="str">
        <f>[2]Plan1!$C534</f>
        <v>Finados</v>
      </c>
      <c r="AA464" s="94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5">
        <f t="shared" si="198"/>
        <v>44647</v>
      </c>
      <c r="B465" s="15">
        <f t="shared" ca="1" si="207"/>
        <v>1147.9169509999999</v>
      </c>
      <c r="C465" s="14">
        <f t="shared" si="199"/>
        <v>1000</v>
      </c>
      <c r="D465" s="13">
        <f ca="1">IF(A465&lt;$B$1,VLOOKUP(A465,[1]DI!$A$4:$B$15000,2,FALSE),0)</f>
        <v>0</v>
      </c>
      <c r="E465" s="14">
        <f t="shared" ca="1" si="208"/>
        <v>1</v>
      </c>
      <c r="F465" s="14">
        <f ca="1">(TRUNC(PRODUCT($E$12:$E464),16))</f>
        <v>1.06802002703807</v>
      </c>
      <c r="G465" s="14">
        <f t="shared" si="209"/>
        <v>1</v>
      </c>
      <c r="H465" s="14">
        <f t="shared" ca="1" si="210"/>
        <v>1.06802003</v>
      </c>
      <c r="I465" s="13">
        <f t="shared" si="200"/>
        <v>0.06</v>
      </c>
      <c r="J465" s="29">
        <f t="shared" si="201"/>
        <v>44194</v>
      </c>
      <c r="K465" s="2">
        <f t="shared" si="202"/>
        <v>311</v>
      </c>
      <c r="L465" s="17">
        <f t="shared" si="203"/>
        <v>312</v>
      </c>
      <c r="M465" s="12">
        <f t="shared" si="194"/>
        <v>1.074808448</v>
      </c>
      <c r="N465" s="12">
        <f t="shared" ca="1" si="195"/>
        <v>1.147916951</v>
      </c>
      <c r="O465" s="17">
        <f t="shared" si="204"/>
        <v>0</v>
      </c>
      <c r="P465" s="14">
        <f t="shared" ca="1" si="192"/>
        <v>147.91695100000001</v>
      </c>
      <c r="Q465" s="14">
        <f t="shared" si="193"/>
        <v>0</v>
      </c>
      <c r="R465" s="14">
        <f t="shared" si="191"/>
        <v>0</v>
      </c>
      <c r="S465" s="20">
        <f t="shared" si="196"/>
        <v>0</v>
      </c>
      <c r="T465" s="14">
        <f t="shared" si="197"/>
        <v>0</v>
      </c>
      <c r="U465" s="4" t="str">
        <f t="shared" si="205"/>
        <v>J=</v>
      </c>
      <c r="V465" s="29">
        <f t="shared" si="206"/>
        <v>44803</v>
      </c>
      <c r="W465" s="3"/>
      <c r="X465" s="3"/>
      <c r="Y465" s="103">
        <f>[2]Plan1!$A535</f>
        <v>52550</v>
      </c>
      <c r="Z465" s="103" t="str">
        <f>[2]Plan1!$C535</f>
        <v>Proclamação da República</v>
      </c>
      <c r="AA465" s="94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5">
        <f t="shared" si="198"/>
        <v>44648</v>
      </c>
      <c r="B466" s="15">
        <f t="shared" ca="1" si="207"/>
        <v>1147.9169509999999</v>
      </c>
      <c r="C466" s="14">
        <f t="shared" si="199"/>
        <v>1000</v>
      </c>
      <c r="D466" s="13">
        <f ca="1">IF(A466&lt;$B$1,VLOOKUP(A466,[1]DI!$A$4:$B$15000,2,FALSE),0)</f>
        <v>0.11649999999999999</v>
      </c>
      <c r="E466" s="14">
        <f t="shared" ca="1" si="208"/>
        <v>1.0004373900000001</v>
      </c>
      <c r="F466" s="14">
        <f ca="1">(TRUNC(PRODUCT($E$12:$E465),16))</f>
        <v>1.06802002703807</v>
      </c>
      <c r="G466" s="14">
        <f t="shared" si="209"/>
        <v>1</v>
      </c>
      <c r="H466" s="14">
        <f t="shared" ca="1" si="210"/>
        <v>1.06802003</v>
      </c>
      <c r="I466" s="13">
        <f t="shared" si="200"/>
        <v>0.06</v>
      </c>
      <c r="J466" s="29">
        <f t="shared" si="201"/>
        <v>44194</v>
      </c>
      <c r="K466" s="2">
        <f t="shared" si="202"/>
        <v>312</v>
      </c>
      <c r="L466" s="17">
        <f t="shared" si="203"/>
        <v>312</v>
      </c>
      <c r="M466" s="12">
        <f t="shared" si="194"/>
        <v>1.074808448</v>
      </c>
      <c r="N466" s="12">
        <f t="shared" ca="1" si="195"/>
        <v>1.147916951</v>
      </c>
      <c r="O466" s="17">
        <f t="shared" si="204"/>
        <v>0</v>
      </c>
      <c r="P466" s="14">
        <f t="shared" ca="1" si="192"/>
        <v>147.91695100000001</v>
      </c>
      <c r="Q466" s="14">
        <f t="shared" si="193"/>
        <v>0</v>
      </c>
      <c r="R466" s="14">
        <f t="shared" ref="R466:R529" si="211">IF(O466&gt;0,P466-Q466,R465)</f>
        <v>0</v>
      </c>
      <c r="S466" s="20">
        <f t="shared" si="196"/>
        <v>0</v>
      </c>
      <c r="T466" s="14">
        <f t="shared" si="197"/>
        <v>0</v>
      </c>
      <c r="U466" s="4" t="str">
        <f t="shared" si="205"/>
        <v>J=</v>
      </c>
      <c r="V466" s="29">
        <f t="shared" si="206"/>
        <v>44803</v>
      </c>
      <c r="W466" s="3"/>
      <c r="X466" s="3"/>
      <c r="Y466" s="103">
        <f>[2]Plan1!$A536</f>
        <v>52555</v>
      </c>
      <c r="Z466" s="103" t="str">
        <f>[2]Plan1!$C536</f>
        <v>Dia Nacional de Zumbi e da Consciência Negra</v>
      </c>
      <c r="AA466" s="94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5">
        <f t="shared" si="198"/>
        <v>44649</v>
      </c>
      <c r="B467" s="15">
        <f t="shared" ca="1" si="207"/>
        <v>1148.684612</v>
      </c>
      <c r="C467" s="14">
        <f t="shared" si="199"/>
        <v>1000</v>
      </c>
      <c r="D467" s="13">
        <f ca="1">IF(A467&lt;$B$1,VLOOKUP(A467,[1]DI!$A$4:$B$15000,2,FALSE),0)</f>
        <v>0.11649999999999999</v>
      </c>
      <c r="E467" s="14">
        <f t="shared" ca="1" si="208"/>
        <v>1.0004373900000001</v>
      </c>
      <c r="F467" s="14">
        <f ca="1">(TRUNC(PRODUCT($E$12:$E466),16))</f>
        <v>1.0684871683177</v>
      </c>
      <c r="G467" s="14">
        <f t="shared" si="209"/>
        <v>1</v>
      </c>
      <c r="H467" s="14">
        <f t="shared" ca="1" si="210"/>
        <v>1.06848717</v>
      </c>
      <c r="I467" s="13">
        <f t="shared" si="200"/>
        <v>0.06</v>
      </c>
      <c r="J467" s="29">
        <f t="shared" si="201"/>
        <v>44194</v>
      </c>
      <c r="K467" s="2">
        <f t="shared" si="202"/>
        <v>313</v>
      </c>
      <c r="L467" s="17">
        <f t="shared" si="203"/>
        <v>313</v>
      </c>
      <c r="M467" s="12">
        <f t="shared" si="194"/>
        <v>1.0750569999999999</v>
      </c>
      <c r="N467" s="12">
        <f t="shared" ca="1" si="195"/>
        <v>1.148684612</v>
      </c>
      <c r="O467" s="17">
        <f t="shared" si="204"/>
        <v>0</v>
      </c>
      <c r="P467" s="14">
        <f t="shared" ca="1" si="192"/>
        <v>148.68461199999999</v>
      </c>
      <c r="Q467" s="14">
        <f t="shared" si="193"/>
        <v>0</v>
      </c>
      <c r="R467" s="14">
        <f t="shared" si="211"/>
        <v>0</v>
      </c>
      <c r="S467" s="20">
        <f t="shared" si="196"/>
        <v>0</v>
      </c>
      <c r="T467" s="14">
        <f t="shared" si="197"/>
        <v>0</v>
      </c>
      <c r="U467" s="4" t="str">
        <f t="shared" si="205"/>
        <v>J=</v>
      </c>
      <c r="V467" s="29">
        <f t="shared" si="206"/>
        <v>44803</v>
      </c>
      <c r="W467" s="3"/>
      <c r="X467" s="3"/>
      <c r="Y467" s="103">
        <f>[2]Plan1!$A537</f>
        <v>52590</v>
      </c>
      <c r="Z467" s="103" t="str">
        <f>[2]Plan1!$C537</f>
        <v>Natal</v>
      </c>
      <c r="AA467" s="94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5">
        <f t="shared" si="198"/>
        <v>44650</v>
      </c>
      <c r="B468" s="15">
        <f t="shared" ca="1" si="207"/>
        <v>1149.452781</v>
      </c>
      <c r="C468" s="14">
        <f t="shared" si="199"/>
        <v>1000</v>
      </c>
      <c r="D468" s="13">
        <f ca="1">IF(A468&lt;$B$1,VLOOKUP(A468,[1]DI!$A$4:$B$15000,2,FALSE),0)</f>
        <v>0.11649999999999999</v>
      </c>
      <c r="E468" s="14">
        <f t="shared" ca="1" si="208"/>
        <v>1.0004373900000001</v>
      </c>
      <c r="F468" s="14">
        <f ca="1">(TRUNC(PRODUCT($E$12:$E467),16))</f>
        <v>1.0689545139202501</v>
      </c>
      <c r="G468" s="14">
        <f t="shared" si="209"/>
        <v>1</v>
      </c>
      <c r="H468" s="14">
        <f t="shared" ca="1" si="210"/>
        <v>1.06895451</v>
      </c>
      <c r="I468" s="13">
        <f t="shared" si="200"/>
        <v>0.06</v>
      </c>
      <c r="J468" s="29">
        <f t="shared" si="201"/>
        <v>44194</v>
      </c>
      <c r="K468" s="2">
        <f t="shared" si="202"/>
        <v>314</v>
      </c>
      <c r="L468" s="17">
        <f t="shared" si="203"/>
        <v>314</v>
      </c>
      <c r="M468" s="12">
        <f t="shared" si="194"/>
        <v>1.07530561</v>
      </c>
      <c r="N468" s="12">
        <f t="shared" ca="1" si="195"/>
        <v>1.1494527809999999</v>
      </c>
      <c r="O468" s="17">
        <f t="shared" si="204"/>
        <v>0</v>
      </c>
      <c r="P468" s="14">
        <f t="shared" ca="1" si="192"/>
        <v>149.45278099999999</v>
      </c>
      <c r="Q468" s="14">
        <f t="shared" si="193"/>
        <v>0</v>
      </c>
      <c r="R468" s="14">
        <f t="shared" si="211"/>
        <v>0</v>
      </c>
      <c r="S468" s="20">
        <f t="shared" si="196"/>
        <v>0</v>
      </c>
      <c r="T468" s="14">
        <f t="shared" si="197"/>
        <v>0</v>
      </c>
      <c r="U468" s="4" t="str">
        <f t="shared" si="205"/>
        <v>J=</v>
      </c>
      <c r="V468" s="29">
        <f t="shared" si="206"/>
        <v>44803</v>
      </c>
      <c r="W468" s="3"/>
      <c r="X468" s="3"/>
      <c r="Y468" s="103">
        <f>[2]Plan1!$A538</f>
        <v>52597</v>
      </c>
      <c r="Z468" s="103" t="str">
        <f>[2]Plan1!$C538</f>
        <v>Confraternização Universal</v>
      </c>
      <c r="AA468" s="94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5">
        <f t="shared" si="198"/>
        <v>44651</v>
      </c>
      <c r="B469" s="15">
        <f t="shared" ca="1" si="207"/>
        <v>1150.2214710000001</v>
      </c>
      <c r="C469" s="14">
        <f t="shared" si="199"/>
        <v>1000</v>
      </c>
      <c r="D469" s="13">
        <f ca="1">IF(A469&lt;$B$1,VLOOKUP(A469,[1]DI!$A$4:$B$15000,2,FALSE),0)</f>
        <v>0.11649999999999999</v>
      </c>
      <c r="E469" s="14">
        <f t="shared" ca="1" si="208"/>
        <v>1.0004373900000001</v>
      </c>
      <c r="F469" s="14">
        <f ca="1">(TRUNC(PRODUCT($E$12:$E468),16))</f>
        <v>1.06942206393509</v>
      </c>
      <c r="G469" s="14">
        <f t="shared" si="209"/>
        <v>1</v>
      </c>
      <c r="H469" s="14">
        <f t="shared" ca="1" si="210"/>
        <v>1.06942206</v>
      </c>
      <c r="I469" s="13">
        <f t="shared" si="200"/>
        <v>0.06</v>
      </c>
      <c r="J469" s="29">
        <f t="shared" si="201"/>
        <v>44194</v>
      </c>
      <c r="K469" s="2">
        <f t="shared" si="202"/>
        <v>315</v>
      </c>
      <c r="L469" s="17">
        <f t="shared" si="203"/>
        <v>315</v>
      </c>
      <c r="M469" s="12">
        <f t="shared" si="194"/>
        <v>1.0755542769999999</v>
      </c>
      <c r="N469" s="12">
        <f t="shared" ca="1" si="195"/>
        <v>1.1502214710000001</v>
      </c>
      <c r="O469" s="17">
        <f t="shared" si="204"/>
        <v>0</v>
      </c>
      <c r="P469" s="14">
        <f t="shared" ca="1" si="192"/>
        <v>150.22147100000001</v>
      </c>
      <c r="Q469" s="14">
        <f t="shared" si="193"/>
        <v>0</v>
      </c>
      <c r="R469" s="14">
        <f t="shared" si="211"/>
        <v>0</v>
      </c>
      <c r="S469" s="20">
        <f t="shared" si="196"/>
        <v>0</v>
      </c>
      <c r="T469" s="14">
        <f t="shared" si="197"/>
        <v>0</v>
      </c>
      <c r="U469" s="4" t="str">
        <f t="shared" si="205"/>
        <v>J=</v>
      </c>
      <c r="V469" s="29">
        <f t="shared" si="206"/>
        <v>44803</v>
      </c>
      <c r="W469" s="3"/>
      <c r="X469" s="3"/>
      <c r="Y469" s="103">
        <f>[2]Plan1!$A539</f>
        <v>52656</v>
      </c>
      <c r="Z469" s="103" t="str">
        <f>[2]Plan1!$C539</f>
        <v>Carnaval</v>
      </c>
      <c r="AA469" s="94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5">
        <f t="shared" si="198"/>
        <v>44652</v>
      </c>
      <c r="B470" s="15">
        <f t="shared" ca="1" si="207"/>
        <v>1150.9906799999999</v>
      </c>
      <c r="C470" s="14">
        <f t="shared" si="199"/>
        <v>1000</v>
      </c>
      <c r="D470" s="13">
        <f ca="1">IF(A470&lt;$B$1,VLOOKUP(A470,[1]DI!$A$4:$B$15000,2,FALSE),0)</f>
        <v>0.11649999999999999</v>
      </c>
      <c r="E470" s="14">
        <f t="shared" ca="1" si="208"/>
        <v>1.0004373900000001</v>
      </c>
      <c r="F470" s="14">
        <f ca="1">(TRUNC(PRODUCT($E$12:$E469),16))</f>
        <v>1.0698898184516401</v>
      </c>
      <c r="G470" s="14">
        <f t="shared" si="209"/>
        <v>1</v>
      </c>
      <c r="H470" s="14">
        <f t="shared" ca="1" si="210"/>
        <v>1.06988982</v>
      </c>
      <c r="I470" s="13">
        <f t="shared" si="200"/>
        <v>0.06</v>
      </c>
      <c r="J470" s="29">
        <f t="shared" si="201"/>
        <v>44194</v>
      </c>
      <c r="K470" s="2">
        <f t="shared" si="202"/>
        <v>316</v>
      </c>
      <c r="L470" s="17">
        <f t="shared" si="203"/>
        <v>316</v>
      </c>
      <c r="M470" s="12">
        <f t="shared" si="194"/>
        <v>1.075803002</v>
      </c>
      <c r="N470" s="12">
        <f t="shared" ca="1" si="195"/>
        <v>1.15099068</v>
      </c>
      <c r="O470" s="17">
        <f t="shared" si="204"/>
        <v>0</v>
      </c>
      <c r="P470" s="14">
        <f t="shared" ca="1" si="192"/>
        <v>150.99068</v>
      </c>
      <c r="Q470" s="14">
        <f t="shared" si="193"/>
        <v>0</v>
      </c>
      <c r="R470" s="14">
        <f t="shared" si="211"/>
        <v>0</v>
      </c>
      <c r="S470" s="20">
        <f t="shared" si="196"/>
        <v>0</v>
      </c>
      <c r="T470" s="14">
        <f t="shared" si="197"/>
        <v>0</v>
      </c>
      <c r="U470" s="4" t="str">
        <f t="shared" si="205"/>
        <v>J=</v>
      </c>
      <c r="V470" s="29">
        <f t="shared" si="206"/>
        <v>44803</v>
      </c>
      <c r="W470" s="3"/>
      <c r="X470" s="3"/>
      <c r="Y470" s="103">
        <f>[2]Plan1!$A540</f>
        <v>52657</v>
      </c>
      <c r="Z470" s="103" t="str">
        <f>[2]Plan1!$C540</f>
        <v>Carnaval</v>
      </c>
      <c r="AA470" s="94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5">
        <f t="shared" si="198"/>
        <v>44653</v>
      </c>
      <c r="B471" s="15">
        <f t="shared" ca="1" si="207"/>
        <v>1151.760399</v>
      </c>
      <c r="C471" s="14">
        <f t="shared" si="199"/>
        <v>1000</v>
      </c>
      <c r="D471" s="13">
        <f ca="1">IF(A471&lt;$B$1,VLOOKUP(A471,[1]DI!$A$4:$B$15000,2,FALSE),0)</f>
        <v>0</v>
      </c>
      <c r="E471" s="14">
        <f t="shared" ca="1" si="208"/>
        <v>1</v>
      </c>
      <c r="F471" s="14">
        <f ca="1">(TRUNC(PRODUCT($E$12:$E470),16))</f>
        <v>1.07035777755933</v>
      </c>
      <c r="G471" s="14">
        <f t="shared" si="209"/>
        <v>1</v>
      </c>
      <c r="H471" s="14">
        <f t="shared" ca="1" si="210"/>
        <v>1.0703577799999999</v>
      </c>
      <c r="I471" s="13">
        <f t="shared" si="200"/>
        <v>0.06</v>
      </c>
      <c r="J471" s="29">
        <f t="shared" si="201"/>
        <v>44194</v>
      </c>
      <c r="K471" s="2">
        <f t="shared" si="202"/>
        <v>316</v>
      </c>
      <c r="L471" s="17">
        <f t="shared" si="203"/>
        <v>317</v>
      </c>
      <c r="M471" s="12">
        <f t="shared" si="194"/>
        <v>1.0760517839999999</v>
      </c>
      <c r="N471" s="12">
        <f t="shared" ca="1" si="195"/>
        <v>1.151760399</v>
      </c>
      <c r="O471" s="17">
        <f t="shared" si="204"/>
        <v>0</v>
      </c>
      <c r="P471" s="14">
        <f t="shared" ca="1" si="192"/>
        <v>151.76039900000001</v>
      </c>
      <c r="Q471" s="14">
        <f t="shared" si="193"/>
        <v>0</v>
      </c>
      <c r="R471" s="14">
        <f t="shared" si="211"/>
        <v>0</v>
      </c>
      <c r="S471" s="20">
        <f t="shared" si="196"/>
        <v>0</v>
      </c>
      <c r="T471" s="14">
        <f t="shared" si="197"/>
        <v>0</v>
      </c>
      <c r="U471" s="4" t="str">
        <f t="shared" si="205"/>
        <v>J=</v>
      </c>
      <c r="V471" s="29">
        <f t="shared" si="206"/>
        <v>44803</v>
      </c>
      <c r="W471" s="3"/>
      <c r="X471" s="3"/>
      <c r="Y471" s="103">
        <f>[2]Plan1!$A541</f>
        <v>52702</v>
      </c>
      <c r="Z471" s="103" t="str">
        <f>[2]Plan1!$C541</f>
        <v>Paixão de Cristo</v>
      </c>
      <c r="AA471" s="94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5">
        <f t="shared" si="198"/>
        <v>44654</v>
      </c>
      <c r="B472" s="15">
        <f t="shared" ca="1" si="207"/>
        <v>1151.760399</v>
      </c>
      <c r="C472" s="14">
        <f t="shared" si="199"/>
        <v>1000</v>
      </c>
      <c r="D472" s="13">
        <f ca="1">IF(A472&lt;$B$1,VLOOKUP(A472,[1]DI!$A$4:$B$15000,2,FALSE),0)</f>
        <v>0</v>
      </c>
      <c r="E472" s="14">
        <f t="shared" ca="1" si="208"/>
        <v>1</v>
      </c>
      <c r="F472" s="14">
        <f ca="1">(TRUNC(PRODUCT($E$12:$E471),16))</f>
        <v>1.07035777755933</v>
      </c>
      <c r="G472" s="14">
        <f t="shared" si="209"/>
        <v>1</v>
      </c>
      <c r="H472" s="14">
        <f t="shared" ca="1" si="210"/>
        <v>1.0703577799999999</v>
      </c>
      <c r="I472" s="13">
        <f t="shared" si="200"/>
        <v>0.06</v>
      </c>
      <c r="J472" s="29">
        <f t="shared" si="201"/>
        <v>44194</v>
      </c>
      <c r="K472" s="2">
        <f t="shared" si="202"/>
        <v>316</v>
      </c>
      <c r="L472" s="17">
        <f t="shared" si="203"/>
        <v>317</v>
      </c>
      <c r="M472" s="12">
        <f t="shared" si="194"/>
        <v>1.0760517839999999</v>
      </c>
      <c r="N472" s="12">
        <f t="shared" ca="1" si="195"/>
        <v>1.151760399</v>
      </c>
      <c r="O472" s="17">
        <f t="shared" si="204"/>
        <v>0</v>
      </c>
      <c r="P472" s="14">
        <f t="shared" ca="1" si="192"/>
        <v>151.76039900000001</v>
      </c>
      <c r="Q472" s="14">
        <f t="shared" si="193"/>
        <v>0</v>
      </c>
      <c r="R472" s="14">
        <f t="shared" si="211"/>
        <v>0</v>
      </c>
      <c r="S472" s="20">
        <f t="shared" si="196"/>
        <v>0</v>
      </c>
      <c r="T472" s="14">
        <f t="shared" si="197"/>
        <v>0</v>
      </c>
      <c r="U472" s="4" t="str">
        <f t="shared" si="205"/>
        <v>J=</v>
      </c>
      <c r="V472" s="29">
        <f t="shared" si="206"/>
        <v>44803</v>
      </c>
      <c r="W472" s="3"/>
      <c r="X472" s="3"/>
      <c r="Y472" s="103">
        <f>[2]Plan1!$A542</f>
        <v>52708</v>
      </c>
      <c r="Z472" s="103" t="str">
        <f>[2]Plan1!$C542</f>
        <v>Tiradentes</v>
      </c>
      <c r="AA472" s="94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5">
        <f t="shared" si="198"/>
        <v>44655</v>
      </c>
      <c r="B473" s="15">
        <f t="shared" ca="1" si="207"/>
        <v>1151.760399</v>
      </c>
      <c r="C473" s="14">
        <f t="shared" si="199"/>
        <v>1000</v>
      </c>
      <c r="D473" s="13">
        <f ca="1">IF(A473&lt;$B$1,VLOOKUP(A473,[1]DI!$A$4:$B$15000,2,FALSE),0)</f>
        <v>0.11649999999999999</v>
      </c>
      <c r="E473" s="14">
        <f t="shared" ca="1" si="208"/>
        <v>1.0004373900000001</v>
      </c>
      <c r="F473" s="14">
        <f ca="1">(TRUNC(PRODUCT($E$12:$E472),16))</f>
        <v>1.07035777755933</v>
      </c>
      <c r="G473" s="14">
        <f t="shared" si="209"/>
        <v>1</v>
      </c>
      <c r="H473" s="14">
        <f t="shared" ca="1" si="210"/>
        <v>1.0703577799999999</v>
      </c>
      <c r="I473" s="13">
        <f t="shared" si="200"/>
        <v>0.06</v>
      </c>
      <c r="J473" s="29">
        <f t="shared" si="201"/>
        <v>44194</v>
      </c>
      <c r="K473" s="2">
        <f t="shared" si="202"/>
        <v>317</v>
      </c>
      <c r="L473" s="17">
        <f t="shared" si="203"/>
        <v>317</v>
      </c>
      <c r="M473" s="12">
        <f t="shared" si="194"/>
        <v>1.0760517839999999</v>
      </c>
      <c r="N473" s="12">
        <f t="shared" ca="1" si="195"/>
        <v>1.151760399</v>
      </c>
      <c r="O473" s="17">
        <f t="shared" si="204"/>
        <v>0</v>
      </c>
      <c r="P473" s="14">
        <f t="shared" ca="1" si="192"/>
        <v>151.76039900000001</v>
      </c>
      <c r="Q473" s="14">
        <f t="shared" si="193"/>
        <v>0</v>
      </c>
      <c r="R473" s="14">
        <f t="shared" si="211"/>
        <v>0</v>
      </c>
      <c r="S473" s="20">
        <f t="shared" si="196"/>
        <v>0</v>
      </c>
      <c r="T473" s="14">
        <f t="shared" si="197"/>
        <v>0</v>
      </c>
      <c r="U473" s="4" t="str">
        <f t="shared" si="205"/>
        <v>J=</v>
      </c>
      <c r="V473" s="29">
        <f t="shared" si="206"/>
        <v>44803</v>
      </c>
      <c r="W473" s="3"/>
      <c r="X473" s="3"/>
      <c r="Y473" s="103">
        <f>[2]Plan1!$A543</f>
        <v>52718</v>
      </c>
      <c r="Z473" s="103" t="str">
        <f>[2]Plan1!$C543</f>
        <v>Dia do Trabalho</v>
      </c>
      <c r="AA473" s="94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5">
        <f t="shared" si="198"/>
        <v>44656</v>
      </c>
      <c r="B474" s="15">
        <f t="shared" ca="1" si="207"/>
        <v>1152.5306270000001</v>
      </c>
      <c r="C474" s="14">
        <f t="shared" si="199"/>
        <v>1000</v>
      </c>
      <c r="D474" s="13">
        <f ca="1">IF(A474&lt;$B$1,VLOOKUP(A474,[1]DI!$A$4:$B$15000,2,FALSE),0)</f>
        <v>0.11649999999999999</v>
      </c>
      <c r="E474" s="14">
        <f t="shared" ca="1" si="208"/>
        <v>1.0004373900000001</v>
      </c>
      <c r="F474" s="14">
        <f ca="1">(TRUNC(PRODUCT($E$12:$E473),16))</f>
        <v>1.07082594134766</v>
      </c>
      <c r="G474" s="14">
        <f t="shared" si="209"/>
        <v>1</v>
      </c>
      <c r="H474" s="14">
        <f t="shared" ca="1" si="210"/>
        <v>1.07082594</v>
      </c>
      <c r="I474" s="13">
        <f t="shared" si="200"/>
        <v>0.06</v>
      </c>
      <c r="J474" s="29">
        <f t="shared" si="201"/>
        <v>44194</v>
      </c>
      <c r="K474" s="2">
        <f t="shared" si="202"/>
        <v>318</v>
      </c>
      <c r="L474" s="17">
        <f t="shared" si="203"/>
        <v>318</v>
      </c>
      <c r="M474" s="12">
        <f t="shared" si="194"/>
        <v>1.0763006239999999</v>
      </c>
      <c r="N474" s="12">
        <f t="shared" ca="1" si="195"/>
        <v>1.152530627</v>
      </c>
      <c r="O474" s="17">
        <f t="shared" si="204"/>
        <v>0</v>
      </c>
      <c r="P474" s="14">
        <f t="shared" ca="1" si="192"/>
        <v>152.53062700000001</v>
      </c>
      <c r="Q474" s="14">
        <f t="shared" si="193"/>
        <v>0</v>
      </c>
      <c r="R474" s="14">
        <f t="shared" si="211"/>
        <v>0</v>
      </c>
      <c r="S474" s="20">
        <f t="shared" si="196"/>
        <v>0</v>
      </c>
      <c r="T474" s="14">
        <f t="shared" si="197"/>
        <v>0</v>
      </c>
      <c r="U474" s="4" t="str">
        <f t="shared" si="205"/>
        <v>J=</v>
      </c>
      <c r="V474" s="29">
        <f t="shared" si="206"/>
        <v>44803</v>
      </c>
      <c r="W474" s="3"/>
      <c r="X474" s="3"/>
      <c r="Y474" s="103">
        <f>[2]Plan1!$A544</f>
        <v>52764</v>
      </c>
      <c r="Z474" s="103" t="str">
        <f>[2]Plan1!$C544</f>
        <v>Corpus Christi</v>
      </c>
      <c r="AA474" s="94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5">
        <f t="shared" si="198"/>
        <v>44657</v>
      </c>
      <c r="B475" s="15">
        <f t="shared" ca="1" si="207"/>
        <v>1153.3013759999999</v>
      </c>
      <c r="C475" s="14">
        <f t="shared" si="199"/>
        <v>1000</v>
      </c>
      <c r="D475" s="13">
        <f ca="1">IF(A475&lt;$B$1,VLOOKUP(A475,[1]DI!$A$4:$B$15000,2,FALSE),0)</f>
        <v>0.11649999999999999</v>
      </c>
      <c r="E475" s="14">
        <f t="shared" ca="1" si="208"/>
        <v>1.0004373900000001</v>
      </c>
      <c r="F475" s="14">
        <f ca="1">(TRUNC(PRODUCT($E$12:$E474),16))</f>
        <v>1.0712943099061401</v>
      </c>
      <c r="G475" s="14">
        <f t="shared" si="209"/>
        <v>1</v>
      </c>
      <c r="H475" s="14">
        <f t="shared" ca="1" si="210"/>
        <v>1.0712943100000001</v>
      </c>
      <c r="I475" s="13">
        <f t="shared" si="200"/>
        <v>0.06</v>
      </c>
      <c r="J475" s="29">
        <f t="shared" si="201"/>
        <v>44194</v>
      </c>
      <c r="K475" s="2">
        <f t="shared" si="202"/>
        <v>319</v>
      </c>
      <c r="L475" s="17">
        <f t="shared" si="203"/>
        <v>319</v>
      </c>
      <c r="M475" s="12">
        <f t="shared" si="194"/>
        <v>1.076549521</v>
      </c>
      <c r="N475" s="12">
        <f t="shared" ca="1" si="195"/>
        <v>1.1533013759999999</v>
      </c>
      <c r="O475" s="17">
        <f t="shared" si="204"/>
        <v>0</v>
      </c>
      <c r="P475" s="14">
        <f t="shared" ca="1" si="192"/>
        <v>153.301376</v>
      </c>
      <c r="Q475" s="14">
        <f t="shared" si="193"/>
        <v>0</v>
      </c>
      <c r="R475" s="14">
        <f t="shared" si="211"/>
        <v>0</v>
      </c>
      <c r="S475" s="20">
        <f t="shared" si="196"/>
        <v>0</v>
      </c>
      <c r="T475" s="14">
        <f t="shared" si="197"/>
        <v>0</v>
      </c>
      <c r="U475" s="4" t="str">
        <f t="shared" si="205"/>
        <v>J=</v>
      </c>
      <c r="V475" s="29">
        <f t="shared" si="206"/>
        <v>44803</v>
      </c>
      <c r="W475" s="3"/>
      <c r="X475" s="3"/>
      <c r="Y475" s="103">
        <f>[2]Plan1!$A545</f>
        <v>52847</v>
      </c>
      <c r="Z475" s="103" t="str">
        <f>[2]Plan1!$C545</f>
        <v>Independência do Brasil</v>
      </c>
      <c r="AA475" s="94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5">
        <f t="shared" si="198"/>
        <v>44658</v>
      </c>
      <c r="B476" s="15">
        <f t="shared" ca="1" si="207"/>
        <v>1154.0726359999999</v>
      </c>
      <c r="C476" s="14">
        <f t="shared" si="199"/>
        <v>1000</v>
      </c>
      <c r="D476" s="13">
        <f ca="1">IF(A476&lt;$B$1,VLOOKUP(A476,[1]DI!$A$4:$B$15000,2,FALSE),0)</f>
        <v>0.11649999999999999</v>
      </c>
      <c r="E476" s="14">
        <f t="shared" ca="1" si="208"/>
        <v>1.0004373900000001</v>
      </c>
      <c r="F476" s="14">
        <f ca="1">(TRUNC(PRODUCT($E$12:$E475),16))</f>
        <v>1.07176288332435</v>
      </c>
      <c r="G476" s="14">
        <f t="shared" si="209"/>
        <v>1</v>
      </c>
      <c r="H476" s="14">
        <f t="shared" ca="1" si="210"/>
        <v>1.0717628800000001</v>
      </c>
      <c r="I476" s="13">
        <f t="shared" si="200"/>
        <v>0.06</v>
      </c>
      <c r="J476" s="29">
        <f t="shared" si="201"/>
        <v>44194</v>
      </c>
      <c r="K476" s="2">
        <f t="shared" si="202"/>
        <v>320</v>
      </c>
      <c r="L476" s="17">
        <f t="shared" si="203"/>
        <v>320</v>
      </c>
      <c r="M476" s="12">
        <f t="shared" si="194"/>
        <v>1.076798476</v>
      </c>
      <c r="N476" s="12">
        <f t="shared" ca="1" si="195"/>
        <v>1.154072636</v>
      </c>
      <c r="O476" s="17">
        <f t="shared" si="204"/>
        <v>0</v>
      </c>
      <c r="P476" s="14">
        <f t="shared" ca="1" si="192"/>
        <v>154.07263599999999</v>
      </c>
      <c r="Q476" s="14">
        <f t="shared" si="193"/>
        <v>0</v>
      </c>
      <c r="R476" s="14">
        <f t="shared" si="211"/>
        <v>0</v>
      </c>
      <c r="S476" s="20">
        <f t="shared" si="196"/>
        <v>0</v>
      </c>
      <c r="T476" s="14">
        <f t="shared" si="197"/>
        <v>0</v>
      </c>
      <c r="U476" s="4" t="str">
        <f t="shared" si="205"/>
        <v>J=</v>
      </c>
      <c r="V476" s="29">
        <f t="shared" si="206"/>
        <v>44803</v>
      </c>
      <c r="W476" s="3"/>
      <c r="X476" s="3"/>
      <c r="Y476" s="103">
        <f>[2]Plan1!$A546</f>
        <v>52882</v>
      </c>
      <c r="Z476" s="103" t="str">
        <f>[2]Plan1!$C546</f>
        <v>Nossa Sr.a Aparecida - Padroeira do Brasil</v>
      </c>
      <c r="AA476" s="94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5">
        <f t="shared" si="198"/>
        <v>44659</v>
      </c>
      <c r="B477" s="15">
        <f t="shared" ca="1" si="207"/>
        <v>1154.8444159999999</v>
      </c>
      <c r="C477" s="14">
        <f t="shared" si="199"/>
        <v>1000</v>
      </c>
      <c r="D477" s="13">
        <f ca="1">IF(A477&lt;$B$1,VLOOKUP(A477,[1]DI!$A$4:$B$15000,2,FALSE),0)</f>
        <v>0.11649999999999999</v>
      </c>
      <c r="E477" s="14">
        <f t="shared" ca="1" si="208"/>
        <v>1.0004373900000001</v>
      </c>
      <c r="F477" s="14">
        <f ca="1">(TRUNC(PRODUCT($E$12:$E476),16))</f>
        <v>1.0722316616918901</v>
      </c>
      <c r="G477" s="14">
        <f t="shared" si="209"/>
        <v>1</v>
      </c>
      <c r="H477" s="14">
        <f t="shared" ca="1" si="210"/>
        <v>1.0722316599999999</v>
      </c>
      <c r="I477" s="13">
        <f t="shared" si="200"/>
        <v>0.06</v>
      </c>
      <c r="J477" s="29">
        <f t="shared" si="201"/>
        <v>44194</v>
      </c>
      <c r="K477" s="2">
        <f t="shared" si="202"/>
        <v>321</v>
      </c>
      <c r="L477" s="17">
        <f t="shared" si="203"/>
        <v>321</v>
      </c>
      <c r="M477" s="12">
        <f t="shared" si="194"/>
        <v>1.0770474880000001</v>
      </c>
      <c r="N477" s="12">
        <f t="shared" ca="1" si="195"/>
        <v>1.154844416</v>
      </c>
      <c r="O477" s="17">
        <f t="shared" si="204"/>
        <v>0</v>
      </c>
      <c r="P477" s="14">
        <f t="shared" ca="1" si="192"/>
        <v>154.844416</v>
      </c>
      <c r="Q477" s="14">
        <f t="shared" si="193"/>
        <v>0</v>
      </c>
      <c r="R477" s="14">
        <f t="shared" si="211"/>
        <v>0</v>
      </c>
      <c r="S477" s="20">
        <f t="shared" si="196"/>
        <v>0</v>
      </c>
      <c r="T477" s="14">
        <f t="shared" si="197"/>
        <v>0</v>
      </c>
      <c r="U477" s="4" t="str">
        <f t="shared" si="205"/>
        <v>J=</v>
      </c>
      <c r="V477" s="29">
        <f t="shared" si="206"/>
        <v>44803</v>
      </c>
      <c r="W477" s="3"/>
      <c r="X477" s="3"/>
      <c r="Y477" s="103">
        <f>[2]Plan1!$A547</f>
        <v>52903</v>
      </c>
      <c r="Z477" s="103" t="str">
        <f>[2]Plan1!$C547</f>
        <v>Finados</v>
      </c>
      <c r="AA477" s="94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5">
        <f t="shared" si="198"/>
        <v>44660</v>
      </c>
      <c r="B478" s="15">
        <f t="shared" ca="1" si="207"/>
        <v>1155.616718</v>
      </c>
      <c r="C478" s="14">
        <f t="shared" si="199"/>
        <v>1000</v>
      </c>
      <c r="D478" s="13">
        <f ca="1">IF(A478&lt;$B$1,VLOOKUP(A478,[1]DI!$A$4:$B$15000,2,FALSE),0)</f>
        <v>0</v>
      </c>
      <c r="E478" s="14">
        <f t="shared" ca="1" si="208"/>
        <v>1</v>
      </c>
      <c r="F478" s="14">
        <f ca="1">(TRUNC(PRODUCT($E$12:$E477),16))</f>
        <v>1.0727006450984</v>
      </c>
      <c r="G478" s="14">
        <f t="shared" si="209"/>
        <v>1</v>
      </c>
      <c r="H478" s="14">
        <f t="shared" ca="1" si="210"/>
        <v>1.07270065</v>
      </c>
      <c r="I478" s="13">
        <f t="shared" si="200"/>
        <v>0.06</v>
      </c>
      <c r="J478" s="29">
        <f t="shared" si="201"/>
        <v>44194</v>
      </c>
      <c r="K478" s="2">
        <f t="shared" si="202"/>
        <v>321</v>
      </c>
      <c r="L478" s="17">
        <f t="shared" si="203"/>
        <v>322</v>
      </c>
      <c r="M478" s="12">
        <f t="shared" si="194"/>
        <v>1.077296558</v>
      </c>
      <c r="N478" s="12">
        <f t="shared" ca="1" si="195"/>
        <v>1.1556167180000001</v>
      </c>
      <c r="O478" s="17">
        <f t="shared" si="204"/>
        <v>0</v>
      </c>
      <c r="P478" s="14">
        <f t="shared" ca="1" si="192"/>
        <v>155.61671799999999</v>
      </c>
      <c r="Q478" s="14">
        <f t="shared" si="193"/>
        <v>0</v>
      </c>
      <c r="R478" s="14">
        <f t="shared" si="211"/>
        <v>0</v>
      </c>
      <c r="S478" s="20">
        <f t="shared" si="196"/>
        <v>0</v>
      </c>
      <c r="T478" s="14">
        <f t="shared" si="197"/>
        <v>0</v>
      </c>
      <c r="U478" s="4" t="str">
        <f t="shared" si="205"/>
        <v>J=</v>
      </c>
      <c r="V478" s="29">
        <f t="shared" si="206"/>
        <v>44803</v>
      </c>
      <c r="W478" s="3"/>
      <c r="X478" s="3"/>
      <c r="Y478" s="103">
        <f>[2]Plan1!$A548</f>
        <v>52916</v>
      </c>
      <c r="Z478" s="103" t="str">
        <f>[2]Plan1!$C548</f>
        <v>Proclamação da República</v>
      </c>
      <c r="AA478" s="94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5">
        <f t="shared" si="198"/>
        <v>44661</v>
      </c>
      <c r="B479" s="15">
        <f t="shared" ca="1" si="207"/>
        <v>1155.616718</v>
      </c>
      <c r="C479" s="14">
        <f t="shared" si="199"/>
        <v>1000</v>
      </c>
      <c r="D479" s="13">
        <f ca="1">IF(A479&lt;$B$1,VLOOKUP(A479,[1]DI!$A$4:$B$15000,2,FALSE),0)</f>
        <v>0</v>
      </c>
      <c r="E479" s="14">
        <f t="shared" ca="1" si="208"/>
        <v>1</v>
      </c>
      <c r="F479" s="14">
        <f ca="1">(TRUNC(PRODUCT($E$12:$E478),16))</f>
        <v>1.0727006450984</v>
      </c>
      <c r="G479" s="14">
        <f t="shared" si="209"/>
        <v>1</v>
      </c>
      <c r="H479" s="14">
        <f t="shared" ca="1" si="210"/>
        <v>1.07270065</v>
      </c>
      <c r="I479" s="13">
        <f t="shared" si="200"/>
        <v>0.06</v>
      </c>
      <c r="J479" s="29">
        <f t="shared" si="201"/>
        <v>44194</v>
      </c>
      <c r="K479" s="2">
        <f t="shared" si="202"/>
        <v>321</v>
      </c>
      <c r="L479" s="17">
        <f t="shared" si="203"/>
        <v>322</v>
      </c>
      <c r="M479" s="12">
        <f t="shared" si="194"/>
        <v>1.077296558</v>
      </c>
      <c r="N479" s="12">
        <f t="shared" ca="1" si="195"/>
        <v>1.1556167180000001</v>
      </c>
      <c r="O479" s="17">
        <f t="shared" si="204"/>
        <v>0</v>
      </c>
      <c r="P479" s="14">
        <f t="shared" ca="1" si="192"/>
        <v>155.61671799999999</v>
      </c>
      <c r="Q479" s="14">
        <f t="shared" si="193"/>
        <v>0</v>
      </c>
      <c r="R479" s="14">
        <f t="shared" si="211"/>
        <v>0</v>
      </c>
      <c r="S479" s="20">
        <f t="shared" si="196"/>
        <v>0</v>
      </c>
      <c r="T479" s="14">
        <f t="shared" si="197"/>
        <v>0</v>
      </c>
      <c r="U479" s="4" t="str">
        <f t="shared" si="205"/>
        <v>J=</v>
      </c>
      <c r="V479" s="29">
        <f t="shared" si="206"/>
        <v>44803</v>
      </c>
      <c r="W479" s="3"/>
      <c r="X479" s="3"/>
      <c r="Y479" s="103">
        <f>[2]Plan1!$A549</f>
        <v>52921</v>
      </c>
      <c r="Z479" s="103" t="str">
        <f>[2]Plan1!$C549</f>
        <v>Dia Nacional de Zumbi e da Consciência Negra</v>
      </c>
      <c r="AA479" s="94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5">
        <f t="shared" si="198"/>
        <v>44662</v>
      </c>
      <c r="B480" s="15">
        <f t="shared" ca="1" si="207"/>
        <v>1155.616718</v>
      </c>
      <c r="C480" s="14">
        <f t="shared" si="199"/>
        <v>1000</v>
      </c>
      <c r="D480" s="13">
        <f ca="1">IF(A480&lt;$B$1,VLOOKUP(A480,[1]DI!$A$4:$B$15000,2,FALSE),0)</f>
        <v>0.11649999999999999</v>
      </c>
      <c r="E480" s="14">
        <f t="shared" ca="1" si="208"/>
        <v>1.0004373900000001</v>
      </c>
      <c r="F480" s="14">
        <f ca="1">(TRUNC(PRODUCT($E$12:$E479),16))</f>
        <v>1.0727006450984</v>
      </c>
      <c r="G480" s="14">
        <f t="shared" si="209"/>
        <v>1</v>
      </c>
      <c r="H480" s="14">
        <f t="shared" ca="1" si="210"/>
        <v>1.07270065</v>
      </c>
      <c r="I480" s="13">
        <f t="shared" si="200"/>
        <v>0.06</v>
      </c>
      <c r="J480" s="29">
        <f t="shared" si="201"/>
        <v>44194</v>
      </c>
      <c r="K480" s="2">
        <f t="shared" si="202"/>
        <v>322</v>
      </c>
      <c r="L480" s="17">
        <f t="shared" si="203"/>
        <v>322</v>
      </c>
      <c r="M480" s="12">
        <f t="shared" si="194"/>
        <v>1.077296558</v>
      </c>
      <c r="N480" s="12">
        <f t="shared" ca="1" si="195"/>
        <v>1.1556167180000001</v>
      </c>
      <c r="O480" s="17">
        <f t="shared" si="204"/>
        <v>0</v>
      </c>
      <c r="P480" s="14">
        <f t="shared" ca="1" si="192"/>
        <v>155.61671799999999</v>
      </c>
      <c r="Q480" s="14">
        <f t="shared" si="193"/>
        <v>0</v>
      </c>
      <c r="R480" s="14">
        <f t="shared" si="211"/>
        <v>0</v>
      </c>
      <c r="S480" s="20">
        <f t="shared" si="196"/>
        <v>0</v>
      </c>
      <c r="T480" s="14">
        <f t="shared" si="197"/>
        <v>0</v>
      </c>
      <c r="U480" s="4" t="str">
        <f t="shared" si="205"/>
        <v>J=</v>
      </c>
      <c r="V480" s="29">
        <f t="shared" si="206"/>
        <v>44803</v>
      </c>
      <c r="W480" s="3"/>
      <c r="X480" s="3"/>
      <c r="Y480" s="103">
        <f>[2]Plan1!$A550</f>
        <v>52956</v>
      </c>
      <c r="Z480" s="103" t="str">
        <f>[2]Plan1!$C550</f>
        <v>Natal</v>
      </c>
      <c r="AA480" s="94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5">
        <f t="shared" si="198"/>
        <v>44663</v>
      </c>
      <c r="B481" s="15">
        <f t="shared" ca="1" si="207"/>
        <v>1156.3895210000001</v>
      </c>
      <c r="C481" s="14">
        <f t="shared" si="199"/>
        <v>1000</v>
      </c>
      <c r="D481" s="13">
        <f ca="1">IF(A481&lt;$B$1,VLOOKUP(A481,[1]DI!$A$4:$B$15000,2,FALSE),0)</f>
        <v>0.11649999999999999</v>
      </c>
      <c r="E481" s="14">
        <f t="shared" ca="1" si="208"/>
        <v>1.0004373900000001</v>
      </c>
      <c r="F481" s="14">
        <f ca="1">(TRUNC(PRODUCT($E$12:$E480),16))</f>
        <v>1.07316983363356</v>
      </c>
      <c r="G481" s="14">
        <f t="shared" si="209"/>
        <v>1</v>
      </c>
      <c r="H481" s="14">
        <f t="shared" ca="1" si="210"/>
        <v>1.0731698300000001</v>
      </c>
      <c r="I481" s="13">
        <f t="shared" si="200"/>
        <v>0.06</v>
      </c>
      <c r="J481" s="29">
        <f t="shared" si="201"/>
        <v>44194</v>
      </c>
      <c r="K481" s="2">
        <f t="shared" si="202"/>
        <v>323</v>
      </c>
      <c r="L481" s="17">
        <f t="shared" si="203"/>
        <v>323</v>
      </c>
      <c r="M481" s="12">
        <f t="shared" si="194"/>
        <v>1.0775456859999999</v>
      </c>
      <c r="N481" s="12">
        <f t="shared" ca="1" si="195"/>
        <v>1.1563895209999999</v>
      </c>
      <c r="O481" s="17">
        <f t="shared" si="204"/>
        <v>0</v>
      </c>
      <c r="P481" s="14">
        <f t="shared" ca="1" si="192"/>
        <v>156.389521</v>
      </c>
      <c r="Q481" s="14">
        <f t="shared" si="193"/>
        <v>0</v>
      </c>
      <c r="R481" s="14">
        <f t="shared" si="211"/>
        <v>0</v>
      </c>
      <c r="S481" s="20">
        <f t="shared" si="196"/>
        <v>0</v>
      </c>
      <c r="T481" s="14">
        <f t="shared" si="197"/>
        <v>0</v>
      </c>
      <c r="U481" s="4" t="str">
        <f t="shared" si="205"/>
        <v>J=</v>
      </c>
      <c r="V481" s="29">
        <f t="shared" si="206"/>
        <v>44803</v>
      </c>
      <c r="W481" s="3"/>
      <c r="X481" s="3"/>
      <c r="Y481" s="103">
        <f>[2]Plan1!$A551</f>
        <v>52963</v>
      </c>
      <c r="Z481" s="103" t="str">
        <f>[2]Plan1!$C551</f>
        <v>Confraternização Universal</v>
      </c>
      <c r="AA481" s="94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5">
        <f t="shared" si="198"/>
        <v>44664</v>
      </c>
      <c r="B482" s="15">
        <f t="shared" ca="1" si="207"/>
        <v>1157.162855</v>
      </c>
      <c r="C482" s="14">
        <f t="shared" si="199"/>
        <v>1000</v>
      </c>
      <c r="D482" s="13">
        <f ca="1">IF(A482&lt;$B$1,VLOOKUP(A482,[1]DI!$A$4:$B$15000,2,FALSE),0)</f>
        <v>0.11649999999999999</v>
      </c>
      <c r="E482" s="14">
        <f t="shared" ca="1" si="208"/>
        <v>1.0004373900000001</v>
      </c>
      <c r="F482" s="14">
        <f ca="1">(TRUNC(PRODUCT($E$12:$E481),16))</f>
        <v>1.0736392273870901</v>
      </c>
      <c r="G482" s="14">
        <f t="shared" si="209"/>
        <v>1</v>
      </c>
      <c r="H482" s="14">
        <f t="shared" ca="1" si="210"/>
        <v>1.0736392299999999</v>
      </c>
      <c r="I482" s="13">
        <f t="shared" si="200"/>
        <v>0.06</v>
      </c>
      <c r="J482" s="29">
        <f t="shared" si="201"/>
        <v>44194</v>
      </c>
      <c r="K482" s="2">
        <f t="shared" si="202"/>
        <v>324</v>
      </c>
      <c r="L482" s="17">
        <f t="shared" si="203"/>
        <v>324</v>
      </c>
      <c r="M482" s="12">
        <f t="shared" si="194"/>
        <v>1.077794871</v>
      </c>
      <c r="N482" s="12">
        <f t="shared" ca="1" si="195"/>
        <v>1.1571628549999999</v>
      </c>
      <c r="O482" s="17">
        <f t="shared" si="204"/>
        <v>0</v>
      </c>
      <c r="P482" s="14">
        <f t="shared" ca="1" si="192"/>
        <v>157.16285500000001</v>
      </c>
      <c r="Q482" s="14">
        <f t="shared" si="193"/>
        <v>0</v>
      </c>
      <c r="R482" s="14">
        <f t="shared" si="211"/>
        <v>0</v>
      </c>
      <c r="S482" s="20">
        <f t="shared" si="196"/>
        <v>0</v>
      </c>
      <c r="T482" s="14">
        <f t="shared" si="197"/>
        <v>0</v>
      </c>
      <c r="U482" s="4" t="str">
        <f t="shared" si="205"/>
        <v>J=</v>
      </c>
      <c r="V482" s="29">
        <f t="shared" si="206"/>
        <v>44803</v>
      </c>
      <c r="W482" s="3"/>
      <c r="X482" s="3"/>
      <c r="Y482" s="103">
        <f>[2]Plan1!$A552</f>
        <v>53013</v>
      </c>
      <c r="Z482" s="103" t="str">
        <f>[2]Plan1!$C552</f>
        <v>Carnaval</v>
      </c>
      <c r="AA482" s="94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5">
        <f t="shared" si="198"/>
        <v>44665</v>
      </c>
      <c r="B483" s="15">
        <f t="shared" ca="1" si="207"/>
        <v>1157.936702</v>
      </c>
      <c r="C483" s="14">
        <f t="shared" si="199"/>
        <v>1000</v>
      </c>
      <c r="D483" s="13">
        <f ca="1">IF(A483&lt;$B$1,VLOOKUP(A483,[1]DI!$A$4:$B$15000,2,FALSE),0)</f>
        <v>0.11649999999999999</v>
      </c>
      <c r="E483" s="14">
        <f t="shared" ca="1" si="208"/>
        <v>1.0004373900000001</v>
      </c>
      <c r="F483" s="14">
        <f ca="1">(TRUNC(PRODUCT($E$12:$E482),16))</f>
        <v>1.0741088264487599</v>
      </c>
      <c r="G483" s="14">
        <f t="shared" si="209"/>
        <v>1</v>
      </c>
      <c r="H483" s="14">
        <f t="shared" ca="1" si="210"/>
        <v>1.0741088299999999</v>
      </c>
      <c r="I483" s="13">
        <f t="shared" si="200"/>
        <v>0.06</v>
      </c>
      <c r="J483" s="29">
        <f t="shared" si="201"/>
        <v>44194</v>
      </c>
      <c r="K483" s="2">
        <f t="shared" si="202"/>
        <v>325</v>
      </c>
      <c r="L483" s="17">
        <f t="shared" si="203"/>
        <v>325</v>
      </c>
      <c r="M483" s="12">
        <f t="shared" si="194"/>
        <v>1.0780441140000001</v>
      </c>
      <c r="N483" s="12">
        <f t="shared" ca="1" si="195"/>
        <v>1.157936702</v>
      </c>
      <c r="O483" s="17">
        <f t="shared" si="204"/>
        <v>0</v>
      </c>
      <c r="P483" s="14">
        <f t="shared" ca="1" si="192"/>
        <v>157.936702</v>
      </c>
      <c r="Q483" s="14">
        <f t="shared" si="193"/>
        <v>0</v>
      </c>
      <c r="R483" s="14">
        <f t="shared" si="211"/>
        <v>0</v>
      </c>
      <c r="S483" s="20">
        <f t="shared" si="196"/>
        <v>0</v>
      </c>
      <c r="T483" s="14">
        <f t="shared" si="197"/>
        <v>0</v>
      </c>
      <c r="U483" s="4" t="str">
        <f t="shared" si="205"/>
        <v>J=</v>
      </c>
      <c r="V483" s="29">
        <f t="shared" si="206"/>
        <v>44803</v>
      </c>
      <c r="W483" s="3"/>
      <c r="X483" s="3"/>
      <c r="Y483" s="103">
        <f>[2]Plan1!$A553</f>
        <v>53014</v>
      </c>
      <c r="Z483" s="103" t="str">
        <f>[2]Plan1!$C553</f>
        <v>Carnaval</v>
      </c>
      <c r="AA483" s="94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5">
        <f t="shared" si="198"/>
        <v>44666</v>
      </c>
      <c r="B484" s="15">
        <f t="shared" ca="1" si="207"/>
        <v>1158.7110600000001</v>
      </c>
      <c r="C484" s="14">
        <f t="shared" si="199"/>
        <v>1000</v>
      </c>
      <c r="D484" s="13">
        <f ca="1">IF(A484&lt;$B$1,VLOOKUP(A484,[1]DI!$A$4:$B$15000,2,FALSE),0)</f>
        <v>0</v>
      </c>
      <c r="E484" s="14">
        <f t="shared" ca="1" si="208"/>
        <v>1</v>
      </c>
      <c r="F484" s="14">
        <f ca="1">(TRUNC(PRODUCT($E$12:$E483),16))</f>
        <v>1.07457863090836</v>
      </c>
      <c r="G484" s="14">
        <f t="shared" si="209"/>
        <v>1</v>
      </c>
      <c r="H484" s="14">
        <f t="shared" ca="1" si="210"/>
        <v>1.07457863</v>
      </c>
      <c r="I484" s="13">
        <f t="shared" si="200"/>
        <v>0.06</v>
      </c>
      <c r="J484" s="29">
        <f t="shared" si="201"/>
        <v>44194</v>
      </c>
      <c r="K484" s="2">
        <f t="shared" si="202"/>
        <v>325</v>
      </c>
      <c r="L484" s="17">
        <f t="shared" si="203"/>
        <v>326</v>
      </c>
      <c r="M484" s="12">
        <f t="shared" si="194"/>
        <v>1.078293414</v>
      </c>
      <c r="N484" s="12">
        <f t="shared" ca="1" si="195"/>
        <v>1.1587110599999999</v>
      </c>
      <c r="O484" s="17">
        <f t="shared" si="204"/>
        <v>0</v>
      </c>
      <c r="P484" s="14">
        <f t="shared" ca="1" si="192"/>
        <v>158.71106</v>
      </c>
      <c r="Q484" s="14">
        <f t="shared" si="193"/>
        <v>0</v>
      </c>
      <c r="R484" s="14">
        <f t="shared" si="211"/>
        <v>0</v>
      </c>
      <c r="S484" s="20">
        <f t="shared" si="196"/>
        <v>0</v>
      </c>
      <c r="T484" s="14">
        <f t="shared" si="197"/>
        <v>0</v>
      </c>
      <c r="U484" s="4" t="str">
        <f t="shared" si="205"/>
        <v>J=</v>
      </c>
      <c r="V484" s="29">
        <f t="shared" si="206"/>
        <v>44803</v>
      </c>
      <c r="W484" s="3"/>
      <c r="X484" s="3"/>
      <c r="Y484" s="103">
        <f>[2]Plan1!$A554</f>
        <v>53059</v>
      </c>
      <c r="Z484" s="103" t="str">
        <f>[2]Plan1!$C554</f>
        <v>Paixão de Cristo</v>
      </c>
      <c r="AA484" s="94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5">
        <f t="shared" si="198"/>
        <v>44667</v>
      </c>
      <c r="B485" s="15">
        <f t="shared" ca="1" si="207"/>
        <v>1158.7110600000001</v>
      </c>
      <c r="C485" s="14">
        <f t="shared" si="199"/>
        <v>1000</v>
      </c>
      <c r="D485" s="13">
        <f ca="1">IF(A485&lt;$B$1,VLOOKUP(A485,[1]DI!$A$4:$B$15000,2,FALSE),0)</f>
        <v>0</v>
      </c>
      <c r="E485" s="14">
        <f t="shared" ca="1" si="208"/>
        <v>1</v>
      </c>
      <c r="F485" s="14">
        <f ca="1">(TRUNC(PRODUCT($E$12:$E484),16))</f>
        <v>1.07457863090836</v>
      </c>
      <c r="G485" s="14">
        <f t="shared" si="209"/>
        <v>1</v>
      </c>
      <c r="H485" s="14">
        <f t="shared" ca="1" si="210"/>
        <v>1.07457863</v>
      </c>
      <c r="I485" s="13">
        <f t="shared" si="200"/>
        <v>0.06</v>
      </c>
      <c r="J485" s="29">
        <f t="shared" si="201"/>
        <v>44194</v>
      </c>
      <c r="K485" s="2">
        <f t="shared" si="202"/>
        <v>325</v>
      </c>
      <c r="L485" s="17">
        <f t="shared" si="203"/>
        <v>326</v>
      </c>
      <c r="M485" s="12">
        <f t="shared" si="194"/>
        <v>1.078293414</v>
      </c>
      <c r="N485" s="12">
        <f t="shared" ca="1" si="195"/>
        <v>1.1587110599999999</v>
      </c>
      <c r="O485" s="17">
        <f t="shared" si="204"/>
        <v>0</v>
      </c>
      <c r="P485" s="14">
        <f t="shared" ca="1" si="192"/>
        <v>158.71106</v>
      </c>
      <c r="Q485" s="14">
        <f t="shared" si="193"/>
        <v>0</v>
      </c>
      <c r="R485" s="14">
        <f t="shared" si="211"/>
        <v>0</v>
      </c>
      <c r="S485" s="20">
        <f t="shared" si="196"/>
        <v>0</v>
      </c>
      <c r="T485" s="14">
        <f t="shared" si="197"/>
        <v>0</v>
      </c>
      <c r="U485" s="4" t="str">
        <f t="shared" si="205"/>
        <v>J=</v>
      </c>
      <c r="V485" s="29">
        <f t="shared" si="206"/>
        <v>44803</v>
      </c>
      <c r="W485" s="3"/>
      <c r="X485" s="3"/>
      <c r="Y485" s="103">
        <f>[2]Plan1!$A555</f>
        <v>53073</v>
      </c>
      <c r="Z485" s="103" t="str">
        <f>[2]Plan1!$C555</f>
        <v>Tiradentes</v>
      </c>
      <c r="AA485" s="109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5">
        <f t="shared" si="198"/>
        <v>44668</v>
      </c>
      <c r="B486" s="15">
        <f t="shared" ca="1" si="207"/>
        <v>1158.7110600000001</v>
      </c>
      <c r="C486" s="14">
        <f t="shared" si="199"/>
        <v>1000</v>
      </c>
      <c r="D486" s="13">
        <f ca="1">IF(A486&lt;$B$1,VLOOKUP(A486,[1]DI!$A$4:$B$15000,2,FALSE),0)</f>
        <v>0</v>
      </c>
      <c r="E486" s="14">
        <f t="shared" ca="1" si="208"/>
        <v>1</v>
      </c>
      <c r="F486" s="14">
        <f ca="1">(TRUNC(PRODUCT($E$12:$E485),16))</f>
        <v>1.07457863090836</v>
      </c>
      <c r="G486" s="14">
        <f t="shared" si="209"/>
        <v>1</v>
      </c>
      <c r="H486" s="14">
        <f t="shared" ca="1" si="210"/>
        <v>1.07457863</v>
      </c>
      <c r="I486" s="13">
        <f t="shared" si="200"/>
        <v>0.06</v>
      </c>
      <c r="J486" s="29">
        <f t="shared" si="201"/>
        <v>44194</v>
      </c>
      <c r="K486" s="2">
        <f t="shared" si="202"/>
        <v>325</v>
      </c>
      <c r="L486" s="17">
        <f t="shared" si="203"/>
        <v>326</v>
      </c>
      <c r="M486" s="12">
        <f t="shared" si="194"/>
        <v>1.078293414</v>
      </c>
      <c r="N486" s="12">
        <f t="shared" ca="1" si="195"/>
        <v>1.1587110599999999</v>
      </c>
      <c r="O486" s="17">
        <f t="shared" si="204"/>
        <v>0</v>
      </c>
      <c r="P486" s="14">
        <f t="shared" ca="1" si="192"/>
        <v>158.71106</v>
      </c>
      <c r="Q486" s="14">
        <f t="shared" si="193"/>
        <v>0</v>
      </c>
      <c r="R486" s="14">
        <f t="shared" si="211"/>
        <v>0</v>
      </c>
      <c r="S486" s="20">
        <f t="shared" si="196"/>
        <v>0</v>
      </c>
      <c r="T486" s="14">
        <f t="shared" si="197"/>
        <v>0</v>
      </c>
      <c r="U486" s="4" t="str">
        <f t="shared" si="205"/>
        <v>J=</v>
      </c>
      <c r="V486" s="29">
        <f t="shared" si="206"/>
        <v>44803</v>
      </c>
      <c r="W486" s="3"/>
      <c r="X486" s="3"/>
      <c r="Y486" s="103">
        <f>[2]Plan1!$A556</f>
        <v>53083</v>
      </c>
      <c r="Z486" s="103" t="str">
        <f>[2]Plan1!$C556</f>
        <v>Dia do Trabalho</v>
      </c>
      <c r="AA486" s="109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5">
        <f t="shared" si="198"/>
        <v>44669</v>
      </c>
      <c r="B487" s="15">
        <f t="shared" ca="1" si="207"/>
        <v>1158.7110600000001</v>
      </c>
      <c r="C487" s="14">
        <f t="shared" si="199"/>
        <v>1000</v>
      </c>
      <c r="D487" s="13">
        <f ca="1">IF(A487&lt;$B$1,VLOOKUP(A487,[1]DI!$A$4:$B$15000,2,FALSE),0)</f>
        <v>0.11649999999999999</v>
      </c>
      <c r="E487" s="14">
        <f t="shared" ca="1" si="208"/>
        <v>1.0004373900000001</v>
      </c>
      <c r="F487" s="14">
        <f ca="1">(TRUNC(PRODUCT($E$12:$E486),16))</f>
        <v>1.07457863090836</v>
      </c>
      <c r="G487" s="14">
        <f t="shared" si="209"/>
        <v>1</v>
      </c>
      <c r="H487" s="14">
        <f t="shared" ca="1" si="210"/>
        <v>1.07457863</v>
      </c>
      <c r="I487" s="13">
        <f t="shared" si="200"/>
        <v>0.06</v>
      </c>
      <c r="J487" s="29">
        <f t="shared" si="201"/>
        <v>44194</v>
      </c>
      <c r="K487" s="2">
        <f t="shared" si="202"/>
        <v>326</v>
      </c>
      <c r="L487" s="17">
        <f t="shared" si="203"/>
        <v>326</v>
      </c>
      <c r="M487" s="12">
        <f t="shared" si="194"/>
        <v>1.078293414</v>
      </c>
      <c r="N487" s="12">
        <f t="shared" ca="1" si="195"/>
        <v>1.1587110599999999</v>
      </c>
      <c r="O487" s="17">
        <f t="shared" si="204"/>
        <v>0</v>
      </c>
      <c r="P487" s="14">
        <f t="shared" ca="1" si="192"/>
        <v>158.71106</v>
      </c>
      <c r="Q487" s="14">
        <f t="shared" si="193"/>
        <v>0</v>
      </c>
      <c r="R487" s="14">
        <f t="shared" si="211"/>
        <v>0</v>
      </c>
      <c r="S487" s="20">
        <f t="shared" si="196"/>
        <v>0</v>
      </c>
      <c r="T487" s="14">
        <f t="shared" si="197"/>
        <v>0</v>
      </c>
      <c r="U487" s="4" t="str">
        <f t="shared" si="205"/>
        <v>J=</v>
      </c>
      <c r="V487" s="29">
        <f t="shared" si="206"/>
        <v>44803</v>
      </c>
      <c r="W487" s="3"/>
      <c r="X487" s="3"/>
      <c r="Y487" s="103">
        <f>[2]Plan1!$A557</f>
        <v>53121</v>
      </c>
      <c r="Z487" s="103" t="str">
        <f>[2]Plan1!$C557</f>
        <v>Corpus Christi</v>
      </c>
      <c r="AA487" s="94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5">
        <f t="shared" si="198"/>
        <v>44670</v>
      </c>
      <c r="B488" s="15">
        <f t="shared" ca="1" si="207"/>
        <v>1159.48594</v>
      </c>
      <c r="C488" s="14">
        <f t="shared" si="199"/>
        <v>1000</v>
      </c>
      <c r="D488" s="13">
        <f ca="1">IF(A488&lt;$B$1,VLOOKUP(A488,[1]DI!$A$4:$B$15000,2,FALSE),0)</f>
        <v>0.11649999999999999</v>
      </c>
      <c r="E488" s="14">
        <f t="shared" ca="1" si="208"/>
        <v>1.0004373900000001</v>
      </c>
      <c r="F488" s="14">
        <f ca="1">(TRUNC(PRODUCT($E$12:$E487),16))</f>
        <v>1.07504864085573</v>
      </c>
      <c r="G488" s="14">
        <f t="shared" si="209"/>
        <v>1</v>
      </c>
      <c r="H488" s="14">
        <f t="shared" ca="1" si="210"/>
        <v>1.0750486400000001</v>
      </c>
      <c r="I488" s="13">
        <f t="shared" si="200"/>
        <v>0.06</v>
      </c>
      <c r="J488" s="29">
        <f t="shared" si="201"/>
        <v>44194</v>
      </c>
      <c r="K488" s="2">
        <f t="shared" si="202"/>
        <v>327</v>
      </c>
      <c r="L488" s="17">
        <f t="shared" si="203"/>
        <v>327</v>
      </c>
      <c r="M488" s="12">
        <f t="shared" si="194"/>
        <v>1.078542772</v>
      </c>
      <c r="N488" s="12">
        <f t="shared" ca="1" si="195"/>
        <v>1.1594859399999999</v>
      </c>
      <c r="O488" s="17">
        <f t="shared" si="204"/>
        <v>0</v>
      </c>
      <c r="P488" s="14">
        <f t="shared" ca="1" si="192"/>
        <v>159.48594</v>
      </c>
      <c r="Q488" s="14">
        <f t="shared" si="193"/>
        <v>0</v>
      </c>
      <c r="R488" s="14">
        <f t="shared" si="211"/>
        <v>0</v>
      </c>
      <c r="S488" s="20">
        <f t="shared" si="196"/>
        <v>0</v>
      </c>
      <c r="T488" s="14">
        <f t="shared" si="197"/>
        <v>0</v>
      </c>
      <c r="U488" s="4" t="str">
        <f t="shared" si="205"/>
        <v>J=</v>
      </c>
      <c r="V488" s="29">
        <f t="shared" si="206"/>
        <v>44803</v>
      </c>
      <c r="W488" s="3"/>
      <c r="X488" s="3"/>
      <c r="Y488" s="103">
        <f>[2]Plan1!$A558</f>
        <v>53212</v>
      </c>
      <c r="Z488" s="103" t="str">
        <f>[2]Plan1!$C558</f>
        <v>Independência do Brasil</v>
      </c>
      <c r="AA488" s="94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5">
        <f t="shared" si="198"/>
        <v>44671</v>
      </c>
      <c r="B489" s="15">
        <f t="shared" ca="1" si="207"/>
        <v>1160.261344</v>
      </c>
      <c r="C489" s="14">
        <f t="shared" si="199"/>
        <v>1000</v>
      </c>
      <c r="D489" s="13">
        <f ca="1">IF(A489&lt;$B$1,VLOOKUP(A489,[1]DI!$A$4:$B$15000,2,FALSE),0)</f>
        <v>0.11649999999999999</v>
      </c>
      <c r="E489" s="14">
        <f t="shared" ca="1" si="208"/>
        <v>1.0004373900000001</v>
      </c>
      <c r="F489" s="14">
        <f ca="1">(TRUNC(PRODUCT($E$12:$E488),16))</f>
        <v>1.0755188563807601</v>
      </c>
      <c r="G489" s="14">
        <f t="shared" si="209"/>
        <v>1</v>
      </c>
      <c r="H489" s="14">
        <f t="shared" ca="1" si="210"/>
        <v>1.0755188600000001</v>
      </c>
      <c r="I489" s="13">
        <f t="shared" si="200"/>
        <v>0.06</v>
      </c>
      <c r="J489" s="29">
        <f t="shared" si="201"/>
        <v>44194</v>
      </c>
      <c r="K489" s="2">
        <f t="shared" si="202"/>
        <v>328</v>
      </c>
      <c r="L489" s="17">
        <f t="shared" si="203"/>
        <v>328</v>
      </c>
      <c r="M489" s="12">
        <f t="shared" si="194"/>
        <v>1.078792188</v>
      </c>
      <c r="N489" s="12">
        <f t="shared" ca="1" si="195"/>
        <v>1.160261344</v>
      </c>
      <c r="O489" s="17">
        <f t="shared" si="204"/>
        <v>0</v>
      </c>
      <c r="P489" s="14">
        <f t="shared" ca="1" si="192"/>
        <v>160.26134400000001</v>
      </c>
      <c r="Q489" s="14">
        <f t="shared" si="193"/>
        <v>0</v>
      </c>
      <c r="R489" s="14">
        <f t="shared" si="211"/>
        <v>0</v>
      </c>
      <c r="S489" s="20">
        <f t="shared" si="196"/>
        <v>0</v>
      </c>
      <c r="T489" s="14">
        <f t="shared" si="197"/>
        <v>0</v>
      </c>
      <c r="U489" s="4" t="str">
        <f t="shared" si="205"/>
        <v>J=</v>
      </c>
      <c r="V489" s="29">
        <f t="shared" si="206"/>
        <v>44803</v>
      </c>
      <c r="W489" s="3"/>
      <c r="X489" s="3"/>
      <c r="Y489" s="103">
        <f>[2]Plan1!$A559</f>
        <v>53247</v>
      </c>
      <c r="Z489" s="103" t="str">
        <f>[2]Plan1!$C559</f>
        <v>Nossa Sr.a Aparecida - Padroeira do Brasil</v>
      </c>
      <c r="AA489" s="94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5">
        <f t="shared" si="198"/>
        <v>44672</v>
      </c>
      <c r="B490" s="15">
        <f t="shared" ca="1" si="207"/>
        <v>1161.0372600000001</v>
      </c>
      <c r="C490" s="14">
        <f t="shared" si="199"/>
        <v>1000</v>
      </c>
      <c r="D490" s="13">
        <f ca="1">IF(A490&lt;$B$1,VLOOKUP(A490,[1]DI!$A$4:$B$15000,2,FALSE),0)</f>
        <v>0</v>
      </c>
      <c r="E490" s="14">
        <f t="shared" ca="1" si="208"/>
        <v>1</v>
      </c>
      <c r="F490" s="14">
        <f ca="1">(TRUNC(PRODUCT($E$12:$E489),16))</f>
        <v>1.0759892775733499</v>
      </c>
      <c r="G490" s="14">
        <f t="shared" si="209"/>
        <v>1</v>
      </c>
      <c r="H490" s="14">
        <f t="shared" ca="1" si="210"/>
        <v>1.0759892799999999</v>
      </c>
      <c r="I490" s="13">
        <f t="shared" si="200"/>
        <v>0.06</v>
      </c>
      <c r="J490" s="29">
        <f t="shared" si="201"/>
        <v>44194</v>
      </c>
      <c r="K490" s="2">
        <f t="shared" si="202"/>
        <v>328</v>
      </c>
      <c r="L490" s="17">
        <f t="shared" si="203"/>
        <v>329</v>
      </c>
      <c r="M490" s="12">
        <f t="shared" si="194"/>
        <v>1.079041661</v>
      </c>
      <c r="N490" s="12">
        <f t="shared" ca="1" si="195"/>
        <v>1.1610372600000001</v>
      </c>
      <c r="O490" s="17">
        <f t="shared" si="204"/>
        <v>0</v>
      </c>
      <c r="P490" s="14">
        <f t="shared" ca="1" si="192"/>
        <v>161.03726</v>
      </c>
      <c r="Q490" s="14">
        <f t="shared" si="193"/>
        <v>0</v>
      </c>
      <c r="R490" s="14">
        <f t="shared" si="211"/>
        <v>0</v>
      </c>
      <c r="S490" s="20">
        <f t="shared" si="196"/>
        <v>0</v>
      </c>
      <c r="T490" s="14">
        <f t="shared" si="197"/>
        <v>0</v>
      </c>
      <c r="U490" s="4" t="str">
        <f t="shared" si="205"/>
        <v>J=</v>
      </c>
      <c r="V490" s="29">
        <f t="shared" si="206"/>
        <v>44803</v>
      </c>
      <c r="W490" s="3"/>
      <c r="X490" s="3"/>
      <c r="Y490" s="103">
        <f>[2]Plan1!$A560</f>
        <v>53268</v>
      </c>
      <c r="Z490" s="103" t="str">
        <f>[2]Plan1!$C560</f>
        <v>Finados</v>
      </c>
      <c r="AA490" s="94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5">
        <f t="shared" si="198"/>
        <v>44673</v>
      </c>
      <c r="B491" s="15">
        <f t="shared" ca="1" si="207"/>
        <v>1161.0372600000001</v>
      </c>
      <c r="C491" s="14">
        <f t="shared" si="199"/>
        <v>1000</v>
      </c>
      <c r="D491" s="13">
        <f ca="1">IF(A491&lt;$B$1,VLOOKUP(A491,[1]DI!$A$4:$B$15000,2,FALSE),0)</f>
        <v>0.11649999999999999</v>
      </c>
      <c r="E491" s="14">
        <f t="shared" ca="1" si="208"/>
        <v>1.0004373900000001</v>
      </c>
      <c r="F491" s="14">
        <f ca="1">(TRUNC(PRODUCT($E$12:$E490),16))</f>
        <v>1.0759892775733499</v>
      </c>
      <c r="G491" s="14">
        <f t="shared" si="209"/>
        <v>1</v>
      </c>
      <c r="H491" s="14">
        <f t="shared" ca="1" si="210"/>
        <v>1.0759892799999999</v>
      </c>
      <c r="I491" s="13">
        <f t="shared" si="200"/>
        <v>0.06</v>
      </c>
      <c r="J491" s="29">
        <f t="shared" si="201"/>
        <v>44194</v>
      </c>
      <c r="K491" s="2">
        <f t="shared" si="202"/>
        <v>329</v>
      </c>
      <c r="L491" s="17">
        <f t="shared" si="203"/>
        <v>329</v>
      </c>
      <c r="M491" s="12">
        <f t="shared" si="194"/>
        <v>1.079041661</v>
      </c>
      <c r="N491" s="12">
        <f t="shared" ca="1" si="195"/>
        <v>1.1610372600000001</v>
      </c>
      <c r="O491" s="17">
        <f t="shared" si="204"/>
        <v>0</v>
      </c>
      <c r="P491" s="14">
        <f t="shared" ca="1" si="192"/>
        <v>161.03726</v>
      </c>
      <c r="Q491" s="14">
        <f t="shared" si="193"/>
        <v>0</v>
      </c>
      <c r="R491" s="14">
        <f t="shared" si="211"/>
        <v>0</v>
      </c>
      <c r="S491" s="20">
        <f t="shared" si="196"/>
        <v>0</v>
      </c>
      <c r="T491" s="14">
        <f t="shared" si="197"/>
        <v>0</v>
      </c>
      <c r="U491" s="4" t="str">
        <f t="shared" si="205"/>
        <v>J=</v>
      </c>
      <c r="V491" s="29">
        <f t="shared" si="206"/>
        <v>44803</v>
      </c>
      <c r="W491" s="3"/>
      <c r="X491" s="3"/>
      <c r="Y491" s="103">
        <f>[2]Plan1!$A561</f>
        <v>53281</v>
      </c>
      <c r="Z491" s="103" t="str">
        <f>[2]Plan1!$C561</f>
        <v>Proclamação da República</v>
      </c>
      <c r="AA491" s="94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5">
        <f t="shared" si="198"/>
        <v>44674</v>
      </c>
      <c r="B492" s="15">
        <f t="shared" ca="1" si="207"/>
        <v>1161.81369</v>
      </c>
      <c r="C492" s="14">
        <f t="shared" si="199"/>
        <v>1000</v>
      </c>
      <c r="D492" s="13">
        <f ca="1">IF(A492&lt;$B$1,VLOOKUP(A492,[1]DI!$A$4:$B$15000,2,FALSE),0)</f>
        <v>0</v>
      </c>
      <c r="E492" s="14">
        <f t="shared" ca="1" si="208"/>
        <v>1</v>
      </c>
      <c r="F492" s="14">
        <f ca="1">(TRUNC(PRODUCT($E$12:$E491),16))</f>
        <v>1.07645990452347</v>
      </c>
      <c r="G492" s="14">
        <f t="shared" si="209"/>
        <v>1</v>
      </c>
      <c r="H492" s="14">
        <f t="shared" ca="1" si="210"/>
        <v>1.0764598999999999</v>
      </c>
      <c r="I492" s="13">
        <f t="shared" si="200"/>
        <v>0.06</v>
      </c>
      <c r="J492" s="29">
        <f t="shared" si="201"/>
        <v>44194</v>
      </c>
      <c r="K492" s="2">
        <f t="shared" si="202"/>
        <v>329</v>
      </c>
      <c r="L492" s="17">
        <f t="shared" si="203"/>
        <v>330</v>
      </c>
      <c r="M492" s="12">
        <f t="shared" si="194"/>
        <v>1.079291193</v>
      </c>
      <c r="N492" s="12">
        <f t="shared" ca="1" si="195"/>
        <v>1.16181369</v>
      </c>
      <c r="O492" s="17">
        <f t="shared" si="204"/>
        <v>0</v>
      </c>
      <c r="P492" s="14">
        <f t="shared" ca="1" si="192"/>
        <v>161.81369000000001</v>
      </c>
      <c r="Q492" s="14">
        <f t="shared" si="193"/>
        <v>0</v>
      </c>
      <c r="R492" s="14">
        <f t="shared" si="211"/>
        <v>0</v>
      </c>
      <c r="S492" s="20">
        <f t="shared" si="196"/>
        <v>0</v>
      </c>
      <c r="T492" s="14">
        <f t="shared" si="197"/>
        <v>0</v>
      </c>
      <c r="U492" s="4" t="str">
        <f t="shared" si="205"/>
        <v>J=</v>
      </c>
      <c r="V492" s="29">
        <f t="shared" si="206"/>
        <v>44803</v>
      </c>
      <c r="W492" s="3"/>
      <c r="X492" s="3"/>
      <c r="Y492" s="103">
        <f>[2]Plan1!$A562</f>
        <v>53286</v>
      </c>
      <c r="Z492" s="103" t="str">
        <f>[2]Plan1!$C562</f>
        <v>Dia Nacional de Zumbi e da Consciência Negra</v>
      </c>
      <c r="AA492" s="94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5">
        <f t="shared" si="198"/>
        <v>44675</v>
      </c>
      <c r="B493" s="15">
        <f t="shared" ca="1" si="207"/>
        <v>1161.81369</v>
      </c>
      <c r="C493" s="14">
        <f t="shared" si="199"/>
        <v>1000</v>
      </c>
      <c r="D493" s="13">
        <f ca="1">IF(A493&lt;$B$1,VLOOKUP(A493,[1]DI!$A$4:$B$15000,2,FALSE),0)</f>
        <v>0</v>
      </c>
      <c r="E493" s="14">
        <f t="shared" ca="1" si="208"/>
        <v>1</v>
      </c>
      <c r="F493" s="14">
        <f ca="1">(TRUNC(PRODUCT($E$12:$E492),16))</f>
        <v>1.07645990452347</v>
      </c>
      <c r="G493" s="14">
        <f t="shared" si="209"/>
        <v>1</v>
      </c>
      <c r="H493" s="14">
        <f t="shared" ca="1" si="210"/>
        <v>1.0764598999999999</v>
      </c>
      <c r="I493" s="13">
        <f t="shared" si="200"/>
        <v>0.06</v>
      </c>
      <c r="J493" s="29">
        <f t="shared" si="201"/>
        <v>44194</v>
      </c>
      <c r="K493" s="2">
        <f t="shared" si="202"/>
        <v>329</v>
      </c>
      <c r="L493" s="17">
        <f t="shared" si="203"/>
        <v>330</v>
      </c>
      <c r="M493" s="12">
        <f t="shared" si="194"/>
        <v>1.079291193</v>
      </c>
      <c r="N493" s="12">
        <f t="shared" ca="1" si="195"/>
        <v>1.16181369</v>
      </c>
      <c r="O493" s="17">
        <f t="shared" si="204"/>
        <v>0</v>
      </c>
      <c r="P493" s="14">
        <f t="shared" ca="1" si="192"/>
        <v>161.81369000000001</v>
      </c>
      <c r="Q493" s="14">
        <f t="shared" si="193"/>
        <v>0</v>
      </c>
      <c r="R493" s="14">
        <f t="shared" si="211"/>
        <v>0</v>
      </c>
      <c r="S493" s="20">
        <f t="shared" si="196"/>
        <v>0</v>
      </c>
      <c r="T493" s="14">
        <f t="shared" si="197"/>
        <v>0</v>
      </c>
      <c r="U493" s="4" t="str">
        <f t="shared" si="205"/>
        <v>J=</v>
      </c>
      <c r="V493" s="29">
        <f t="shared" si="206"/>
        <v>44803</v>
      </c>
      <c r="W493" s="3"/>
      <c r="X493" s="3"/>
      <c r="Y493" s="103">
        <f>[2]Plan1!$A563</f>
        <v>53321</v>
      </c>
      <c r="Z493" s="103" t="str">
        <f>[2]Plan1!$C563</f>
        <v>Natal</v>
      </c>
      <c r="AA493" s="94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5">
        <f t="shared" si="198"/>
        <v>44676</v>
      </c>
      <c r="B494" s="15">
        <f t="shared" ca="1" si="207"/>
        <v>1161.81369</v>
      </c>
      <c r="C494" s="14">
        <f t="shared" si="199"/>
        <v>1000</v>
      </c>
      <c r="D494" s="13">
        <f ca="1">IF(A494&lt;$B$1,VLOOKUP(A494,[1]DI!$A$4:$B$15000,2,FALSE),0)</f>
        <v>0.11649999999999999</v>
      </c>
      <c r="E494" s="14">
        <f t="shared" ca="1" si="208"/>
        <v>1.0004373900000001</v>
      </c>
      <c r="F494" s="14">
        <f ca="1">(TRUNC(PRODUCT($E$12:$E493),16))</f>
        <v>1.07645990452347</v>
      </c>
      <c r="G494" s="14">
        <f t="shared" si="209"/>
        <v>1</v>
      </c>
      <c r="H494" s="14">
        <f t="shared" ca="1" si="210"/>
        <v>1.0764598999999999</v>
      </c>
      <c r="I494" s="13">
        <f t="shared" si="200"/>
        <v>0.06</v>
      </c>
      <c r="J494" s="29">
        <f t="shared" si="201"/>
        <v>44194</v>
      </c>
      <c r="K494" s="2">
        <f t="shared" si="202"/>
        <v>330</v>
      </c>
      <c r="L494" s="17">
        <f t="shared" si="203"/>
        <v>330</v>
      </c>
      <c r="M494" s="12">
        <f t="shared" si="194"/>
        <v>1.079291193</v>
      </c>
      <c r="N494" s="12">
        <f t="shared" ca="1" si="195"/>
        <v>1.16181369</v>
      </c>
      <c r="O494" s="17">
        <f t="shared" si="204"/>
        <v>0</v>
      </c>
      <c r="P494" s="14">
        <f t="shared" ca="1" si="192"/>
        <v>161.81369000000001</v>
      </c>
      <c r="Q494" s="14">
        <f t="shared" si="193"/>
        <v>0</v>
      </c>
      <c r="R494" s="14">
        <f t="shared" si="211"/>
        <v>0</v>
      </c>
      <c r="S494" s="20">
        <f t="shared" si="196"/>
        <v>0</v>
      </c>
      <c r="T494" s="14">
        <f t="shared" si="197"/>
        <v>0</v>
      </c>
      <c r="U494" s="4" t="str">
        <f t="shared" si="205"/>
        <v>J=</v>
      </c>
      <c r="V494" s="29">
        <f t="shared" si="206"/>
        <v>44803</v>
      </c>
      <c r="W494" s="3"/>
      <c r="X494" s="3"/>
      <c r="Y494" s="103">
        <f>[2]Plan1!$A564</f>
        <v>53328</v>
      </c>
      <c r="Z494" s="103" t="str">
        <f>[2]Plan1!$C564</f>
        <v>Confraternização Universal</v>
      </c>
      <c r="AA494" s="94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5">
        <f t="shared" si="198"/>
        <v>44677</v>
      </c>
      <c r="B495" s="15">
        <f t="shared" ca="1" si="207"/>
        <v>1162.5906520000001</v>
      </c>
      <c r="C495" s="14">
        <f t="shared" si="199"/>
        <v>1000</v>
      </c>
      <c r="D495" s="13">
        <f ca="1">IF(A495&lt;$B$1,VLOOKUP(A495,[1]DI!$A$4:$B$15000,2,FALSE),0)</f>
        <v>0.11649999999999999</v>
      </c>
      <c r="E495" s="14">
        <f t="shared" ca="1" si="208"/>
        <v>1.0004373900000001</v>
      </c>
      <c r="F495" s="14">
        <f ca="1">(TRUNC(PRODUCT($E$12:$E494),16))</f>
        <v>1.0769307373211101</v>
      </c>
      <c r="G495" s="14">
        <f t="shared" si="209"/>
        <v>1</v>
      </c>
      <c r="H495" s="14">
        <f t="shared" ca="1" si="210"/>
        <v>1.0769307400000001</v>
      </c>
      <c r="I495" s="13">
        <f t="shared" si="200"/>
        <v>0.06</v>
      </c>
      <c r="J495" s="29">
        <f t="shared" si="201"/>
        <v>44194</v>
      </c>
      <c r="K495" s="2">
        <f t="shared" si="202"/>
        <v>331</v>
      </c>
      <c r="L495" s="17">
        <f t="shared" si="203"/>
        <v>331</v>
      </c>
      <c r="M495" s="12">
        <f t="shared" si="194"/>
        <v>1.0795407809999999</v>
      </c>
      <c r="N495" s="12">
        <f t="shared" ca="1" si="195"/>
        <v>1.162590652</v>
      </c>
      <c r="O495" s="17">
        <f t="shared" si="204"/>
        <v>0</v>
      </c>
      <c r="P495" s="14">
        <f t="shared" ca="1" si="192"/>
        <v>162.59065200000001</v>
      </c>
      <c r="Q495" s="14">
        <f t="shared" si="193"/>
        <v>0</v>
      </c>
      <c r="R495" s="14">
        <f t="shared" si="211"/>
        <v>0</v>
      </c>
      <c r="S495" s="20">
        <f t="shared" si="196"/>
        <v>0</v>
      </c>
      <c r="T495" s="14">
        <f t="shared" si="197"/>
        <v>0</v>
      </c>
      <c r="U495" s="4" t="str">
        <f t="shared" si="205"/>
        <v>J=</v>
      </c>
      <c r="V495" s="29">
        <f t="shared" si="206"/>
        <v>44803</v>
      </c>
      <c r="W495" s="3"/>
      <c r="X495" s="3"/>
      <c r="Y495" s="103">
        <f>[2]Plan1!$A565</f>
        <v>53363</v>
      </c>
      <c r="Z495" s="103" t="str">
        <f>[2]Plan1!$C565</f>
        <v>Carnaval</v>
      </c>
      <c r="AA495" s="94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5">
        <f t="shared" si="198"/>
        <v>44678</v>
      </c>
      <c r="B496" s="15">
        <f t="shared" ca="1" si="207"/>
        <v>1163.368129</v>
      </c>
      <c r="C496" s="14">
        <f t="shared" si="199"/>
        <v>1000</v>
      </c>
      <c r="D496" s="13">
        <f ca="1">IF(A496&lt;$B$1,VLOOKUP(A496,[1]DI!$A$4:$B$15000,2,FALSE),0)</f>
        <v>0.11649999999999999</v>
      </c>
      <c r="E496" s="14">
        <f t="shared" ca="1" si="208"/>
        <v>1.0004373900000001</v>
      </c>
      <c r="F496" s="14">
        <f ca="1">(TRUNC(PRODUCT($E$12:$E495),16))</f>
        <v>1.0774017760562999</v>
      </c>
      <c r="G496" s="14">
        <f t="shared" si="209"/>
        <v>1</v>
      </c>
      <c r="H496" s="14">
        <f t="shared" ca="1" si="210"/>
        <v>1.07740178</v>
      </c>
      <c r="I496" s="13">
        <f t="shared" si="200"/>
        <v>0.06</v>
      </c>
      <c r="J496" s="29">
        <f t="shared" si="201"/>
        <v>44194</v>
      </c>
      <c r="K496" s="2">
        <f t="shared" si="202"/>
        <v>332</v>
      </c>
      <c r="L496" s="17">
        <f t="shared" si="203"/>
        <v>332</v>
      </c>
      <c r="M496" s="12">
        <f t="shared" si="194"/>
        <v>1.0797904279999999</v>
      </c>
      <c r="N496" s="12">
        <f t="shared" ca="1" si="195"/>
        <v>1.163368129</v>
      </c>
      <c r="O496" s="17">
        <f t="shared" si="204"/>
        <v>0</v>
      </c>
      <c r="P496" s="14">
        <f t="shared" ca="1" si="192"/>
        <v>163.36812900000001</v>
      </c>
      <c r="Q496" s="14">
        <f t="shared" si="193"/>
        <v>0</v>
      </c>
      <c r="R496" s="14">
        <f t="shared" si="211"/>
        <v>0</v>
      </c>
      <c r="S496" s="20">
        <f t="shared" si="196"/>
        <v>0</v>
      </c>
      <c r="T496" s="14">
        <f t="shared" si="197"/>
        <v>0</v>
      </c>
      <c r="U496" s="4" t="str">
        <f t="shared" si="205"/>
        <v>J=</v>
      </c>
      <c r="V496" s="29">
        <f t="shared" si="206"/>
        <v>44803</v>
      </c>
      <c r="W496" s="3"/>
      <c r="X496" s="3"/>
      <c r="Y496" s="103">
        <f>[2]Plan1!$A566</f>
        <v>53364</v>
      </c>
      <c r="Z496" s="103" t="str">
        <f>[2]Plan1!$C566</f>
        <v>Carnaval</v>
      </c>
      <c r="AA496" s="94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5">
        <f t="shared" si="198"/>
        <v>44679</v>
      </c>
      <c r="B497" s="15">
        <f t="shared" ca="1" si="207"/>
        <v>1164.146119</v>
      </c>
      <c r="C497" s="14">
        <f t="shared" si="199"/>
        <v>1000</v>
      </c>
      <c r="D497" s="13">
        <f ca="1">IF(A497&lt;$B$1,VLOOKUP(A497,[1]DI!$A$4:$B$15000,2,FALSE),0)</f>
        <v>0.11649999999999999</v>
      </c>
      <c r="E497" s="14">
        <f t="shared" ca="1" si="208"/>
        <v>1.0004373900000001</v>
      </c>
      <c r="F497" s="14">
        <f ca="1">(TRUNC(PRODUCT($E$12:$E496),16))</f>
        <v>1.0778730208191301</v>
      </c>
      <c r="G497" s="14">
        <f t="shared" si="209"/>
        <v>1</v>
      </c>
      <c r="H497" s="14">
        <f t="shared" ca="1" si="210"/>
        <v>1.07787302</v>
      </c>
      <c r="I497" s="13">
        <f t="shared" si="200"/>
        <v>0.06</v>
      </c>
      <c r="J497" s="29">
        <f t="shared" si="201"/>
        <v>44194</v>
      </c>
      <c r="K497" s="2">
        <f t="shared" si="202"/>
        <v>333</v>
      </c>
      <c r="L497" s="17">
        <f t="shared" si="203"/>
        <v>333</v>
      </c>
      <c r="M497" s="12">
        <f t="shared" si="194"/>
        <v>1.0800401319999999</v>
      </c>
      <c r="N497" s="12">
        <f t="shared" ca="1" si="195"/>
        <v>1.164146119</v>
      </c>
      <c r="O497" s="17">
        <f t="shared" si="204"/>
        <v>0</v>
      </c>
      <c r="P497" s="14">
        <f t="shared" ca="1" si="192"/>
        <v>164.146119</v>
      </c>
      <c r="Q497" s="14">
        <f t="shared" si="193"/>
        <v>0</v>
      </c>
      <c r="R497" s="14">
        <f t="shared" si="211"/>
        <v>0</v>
      </c>
      <c r="S497" s="20">
        <f t="shared" si="196"/>
        <v>0</v>
      </c>
      <c r="T497" s="14">
        <f t="shared" si="197"/>
        <v>0</v>
      </c>
      <c r="U497" s="4" t="str">
        <f t="shared" si="205"/>
        <v>J=</v>
      </c>
      <c r="V497" s="29">
        <f t="shared" si="206"/>
        <v>44803</v>
      </c>
      <c r="W497" s="3"/>
      <c r="X497" s="3"/>
      <c r="Y497" s="103">
        <f>[2]Plan1!$A567</f>
        <v>53409</v>
      </c>
      <c r="Z497" s="103" t="str">
        <f>[2]Plan1!$C567</f>
        <v>Paixão de Cristo</v>
      </c>
      <c r="AA497" s="94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5">
        <f t="shared" si="198"/>
        <v>44680</v>
      </c>
      <c r="B498" s="15">
        <f t="shared" ca="1" si="207"/>
        <v>1164.9246330000001</v>
      </c>
      <c r="C498" s="14">
        <f t="shared" si="199"/>
        <v>1000</v>
      </c>
      <c r="D498" s="13">
        <f ca="1">IF(A498&lt;$B$1,VLOOKUP(A498,[1]DI!$A$4:$B$15000,2,FALSE),0)</f>
        <v>0.11649999999999999</v>
      </c>
      <c r="E498" s="14">
        <f t="shared" ca="1" si="208"/>
        <v>1.0004373900000001</v>
      </c>
      <c r="F498" s="14">
        <f ca="1">(TRUNC(PRODUCT($E$12:$E497),16))</f>
        <v>1.0783444716997099</v>
      </c>
      <c r="G498" s="14">
        <f t="shared" si="209"/>
        <v>1</v>
      </c>
      <c r="H498" s="14">
        <f t="shared" ca="1" si="210"/>
        <v>1.07834447</v>
      </c>
      <c r="I498" s="13">
        <f t="shared" si="200"/>
        <v>0.06</v>
      </c>
      <c r="J498" s="29">
        <f t="shared" si="201"/>
        <v>44194</v>
      </c>
      <c r="K498" s="2">
        <f t="shared" si="202"/>
        <v>334</v>
      </c>
      <c r="L498" s="17">
        <f t="shared" si="203"/>
        <v>334</v>
      </c>
      <c r="M498" s="12">
        <f t="shared" si="194"/>
        <v>1.0802898940000001</v>
      </c>
      <c r="N498" s="12">
        <f t="shared" ca="1" si="195"/>
        <v>1.164924633</v>
      </c>
      <c r="O498" s="17">
        <f t="shared" si="204"/>
        <v>0</v>
      </c>
      <c r="P498" s="14">
        <f t="shared" ref="P498:P561" ca="1" si="212">TRUNC(((N498-1)*C498),8)+TRUNC(R497*N498,8)</f>
        <v>164.924633</v>
      </c>
      <c r="Q498" s="14">
        <f t="shared" ref="Q498:Q561" si="213">Q497</f>
        <v>0</v>
      </c>
      <c r="R498" s="14">
        <f t="shared" si="211"/>
        <v>0</v>
      </c>
      <c r="S498" s="20">
        <f t="shared" si="196"/>
        <v>0</v>
      </c>
      <c r="T498" s="14">
        <f t="shared" si="197"/>
        <v>0</v>
      </c>
      <c r="U498" s="4" t="str">
        <f t="shared" si="205"/>
        <v>J=</v>
      </c>
      <c r="V498" s="29">
        <f t="shared" si="206"/>
        <v>44803</v>
      </c>
      <c r="W498" s="3"/>
      <c r="X498" s="3"/>
      <c r="Y498" s="103">
        <f>[2]Plan1!$A568</f>
        <v>53438</v>
      </c>
      <c r="Z498" s="103" t="str">
        <f>[2]Plan1!$C568</f>
        <v>Tiradentes</v>
      </c>
      <c r="AA498" s="94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5">
        <f t="shared" si="198"/>
        <v>44681</v>
      </c>
      <c r="B499" s="15">
        <f t="shared" ca="1" si="207"/>
        <v>1165.703673</v>
      </c>
      <c r="C499" s="14">
        <f t="shared" si="199"/>
        <v>1000</v>
      </c>
      <c r="D499" s="13">
        <f ca="1">IF(A499&lt;$B$1,VLOOKUP(A499,[1]DI!$A$4:$B$15000,2,FALSE),0)</f>
        <v>0</v>
      </c>
      <c r="E499" s="14">
        <f t="shared" ca="1" si="208"/>
        <v>1</v>
      </c>
      <c r="F499" s="14">
        <f ca="1">(TRUNC(PRODUCT($E$12:$E498),16))</f>
        <v>1.0788161287881901</v>
      </c>
      <c r="G499" s="14">
        <f t="shared" si="209"/>
        <v>1</v>
      </c>
      <c r="H499" s="14">
        <f t="shared" ca="1" si="210"/>
        <v>1.0788161300000001</v>
      </c>
      <c r="I499" s="13">
        <f t="shared" si="200"/>
        <v>0.06</v>
      </c>
      <c r="J499" s="29">
        <f t="shared" si="201"/>
        <v>44194</v>
      </c>
      <c r="K499" s="2">
        <f t="shared" si="202"/>
        <v>334</v>
      </c>
      <c r="L499" s="17">
        <f t="shared" si="203"/>
        <v>335</v>
      </c>
      <c r="M499" s="12">
        <f t="shared" si="194"/>
        <v>1.0805397139999999</v>
      </c>
      <c r="N499" s="12">
        <f t="shared" ca="1" si="195"/>
        <v>1.1657036730000001</v>
      </c>
      <c r="O499" s="17">
        <f t="shared" si="204"/>
        <v>0</v>
      </c>
      <c r="P499" s="14">
        <f t="shared" ca="1" si="212"/>
        <v>165.70367300000001</v>
      </c>
      <c r="Q499" s="14">
        <f t="shared" si="213"/>
        <v>0</v>
      </c>
      <c r="R499" s="14">
        <f t="shared" si="211"/>
        <v>0</v>
      </c>
      <c r="S499" s="20">
        <f t="shared" si="196"/>
        <v>0</v>
      </c>
      <c r="T499" s="14">
        <f t="shared" si="197"/>
        <v>0</v>
      </c>
      <c r="U499" s="4" t="str">
        <f t="shared" si="205"/>
        <v>J=</v>
      </c>
      <c r="V499" s="29">
        <f t="shared" si="206"/>
        <v>44803</v>
      </c>
      <c r="W499" s="3"/>
      <c r="X499" s="3"/>
      <c r="Y499" s="103">
        <f>[2]Plan1!$A569</f>
        <v>53448</v>
      </c>
      <c r="Z499" s="103" t="str">
        <f>[2]Plan1!$C569</f>
        <v>Dia do Trabalho</v>
      </c>
      <c r="AA499" s="94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5">
        <f t="shared" si="198"/>
        <v>44682</v>
      </c>
      <c r="B500" s="15">
        <f t="shared" ca="1" si="207"/>
        <v>1165.703673</v>
      </c>
      <c r="C500" s="14">
        <f t="shared" si="199"/>
        <v>1000</v>
      </c>
      <c r="D500" s="13">
        <f ca="1">IF(A500&lt;$B$1,VLOOKUP(A500,[1]DI!$A$4:$B$15000,2,FALSE),0)</f>
        <v>0</v>
      </c>
      <c r="E500" s="14">
        <f t="shared" ca="1" si="208"/>
        <v>1</v>
      </c>
      <c r="F500" s="14">
        <f ca="1">(TRUNC(PRODUCT($E$12:$E499),16))</f>
        <v>1.0788161287881901</v>
      </c>
      <c r="G500" s="14">
        <f t="shared" si="209"/>
        <v>1</v>
      </c>
      <c r="H500" s="14">
        <f t="shared" ca="1" si="210"/>
        <v>1.0788161300000001</v>
      </c>
      <c r="I500" s="13">
        <f t="shared" si="200"/>
        <v>0.06</v>
      </c>
      <c r="J500" s="29">
        <f t="shared" si="201"/>
        <v>44194</v>
      </c>
      <c r="K500" s="2">
        <f t="shared" si="202"/>
        <v>334</v>
      </c>
      <c r="L500" s="17">
        <f t="shared" si="203"/>
        <v>335</v>
      </c>
      <c r="M500" s="12">
        <f t="shared" si="194"/>
        <v>1.0805397139999999</v>
      </c>
      <c r="N500" s="12">
        <f t="shared" ca="1" si="195"/>
        <v>1.1657036730000001</v>
      </c>
      <c r="O500" s="17">
        <f t="shared" si="204"/>
        <v>0</v>
      </c>
      <c r="P500" s="14">
        <f t="shared" ca="1" si="212"/>
        <v>165.70367300000001</v>
      </c>
      <c r="Q500" s="14">
        <f t="shared" si="213"/>
        <v>0</v>
      </c>
      <c r="R500" s="14">
        <f t="shared" si="211"/>
        <v>0</v>
      </c>
      <c r="S500" s="20">
        <f t="shared" si="196"/>
        <v>0</v>
      </c>
      <c r="T500" s="14">
        <f t="shared" si="197"/>
        <v>0</v>
      </c>
      <c r="U500" s="4" t="str">
        <f t="shared" si="205"/>
        <v>J=</v>
      </c>
      <c r="V500" s="29">
        <f t="shared" si="206"/>
        <v>44803</v>
      </c>
      <c r="W500" s="3"/>
      <c r="X500" s="3"/>
      <c r="Y500" s="103">
        <f>[2]Plan1!$A570</f>
        <v>53471</v>
      </c>
      <c r="Z500" s="103" t="str">
        <f>[2]Plan1!$C570</f>
        <v>Corpus Christi</v>
      </c>
      <c r="AA500" s="94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5">
        <f t="shared" si="198"/>
        <v>44683</v>
      </c>
      <c r="B501" s="15">
        <f t="shared" ca="1" si="207"/>
        <v>1165.703673</v>
      </c>
      <c r="C501" s="14">
        <f t="shared" si="199"/>
        <v>1000</v>
      </c>
      <c r="D501" s="13">
        <f ca="1">IF(A501&lt;$B$1,VLOOKUP(A501,[1]DI!$A$4:$B$15000,2,FALSE),0)</f>
        <v>0.11649999999999999</v>
      </c>
      <c r="E501" s="14">
        <f t="shared" ca="1" si="208"/>
        <v>1.0004373900000001</v>
      </c>
      <c r="F501" s="14">
        <f ca="1">(TRUNC(PRODUCT($E$12:$E500),16))</f>
        <v>1.0788161287881901</v>
      </c>
      <c r="G501" s="14">
        <f t="shared" si="209"/>
        <v>1</v>
      </c>
      <c r="H501" s="14">
        <f t="shared" ca="1" si="210"/>
        <v>1.0788161300000001</v>
      </c>
      <c r="I501" s="13">
        <f t="shared" si="200"/>
        <v>0.06</v>
      </c>
      <c r="J501" s="29">
        <f t="shared" si="201"/>
        <v>44194</v>
      </c>
      <c r="K501" s="2">
        <f t="shared" si="202"/>
        <v>335</v>
      </c>
      <c r="L501" s="17">
        <f t="shared" si="203"/>
        <v>335</v>
      </c>
      <c r="M501" s="12">
        <f t="shared" si="194"/>
        <v>1.0805397139999999</v>
      </c>
      <c r="N501" s="12">
        <f t="shared" ca="1" si="195"/>
        <v>1.1657036730000001</v>
      </c>
      <c r="O501" s="17">
        <f t="shared" si="204"/>
        <v>0</v>
      </c>
      <c r="P501" s="14">
        <f t="shared" ca="1" si="212"/>
        <v>165.70367300000001</v>
      </c>
      <c r="Q501" s="14">
        <f t="shared" si="213"/>
        <v>0</v>
      </c>
      <c r="R501" s="14">
        <f t="shared" si="211"/>
        <v>0</v>
      </c>
      <c r="S501" s="20">
        <f t="shared" si="196"/>
        <v>0</v>
      </c>
      <c r="T501" s="14">
        <f t="shared" si="197"/>
        <v>0</v>
      </c>
      <c r="U501" s="4" t="str">
        <f t="shared" si="205"/>
        <v>J=</v>
      </c>
      <c r="V501" s="29">
        <f t="shared" si="206"/>
        <v>44803</v>
      </c>
      <c r="W501" s="3"/>
      <c r="X501" s="3"/>
      <c r="Y501" s="103">
        <f>[2]Plan1!$A571</f>
        <v>53577</v>
      </c>
      <c r="Z501" s="103" t="str">
        <f>[2]Plan1!$C571</f>
        <v>Independência do Brasil</v>
      </c>
      <c r="AA501" s="94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5">
        <f t="shared" si="198"/>
        <v>44684</v>
      </c>
      <c r="B502" s="15">
        <f t="shared" ca="1" si="207"/>
        <v>1166.4832260000001</v>
      </c>
      <c r="C502" s="14">
        <f t="shared" si="199"/>
        <v>1000</v>
      </c>
      <c r="D502" s="13">
        <f ca="1">IF(A502&lt;$B$1,VLOOKUP(A502,[1]DI!$A$4:$B$15000,2,FALSE),0)</f>
        <v>0.11649999999999999</v>
      </c>
      <c r="E502" s="14">
        <f t="shared" ca="1" si="208"/>
        <v>1.0004373900000001</v>
      </c>
      <c r="F502" s="14">
        <f ca="1">(TRUNC(PRODUCT($E$12:$E501),16))</f>
        <v>1.07928799217476</v>
      </c>
      <c r="G502" s="14">
        <f t="shared" si="209"/>
        <v>1</v>
      </c>
      <c r="H502" s="14">
        <f t="shared" ca="1" si="210"/>
        <v>1.0792879900000001</v>
      </c>
      <c r="I502" s="13">
        <f t="shared" si="200"/>
        <v>0.06</v>
      </c>
      <c r="J502" s="29">
        <f t="shared" si="201"/>
        <v>44194</v>
      </c>
      <c r="K502" s="2">
        <f t="shared" si="202"/>
        <v>336</v>
      </c>
      <c r="L502" s="17">
        <f t="shared" si="203"/>
        <v>336</v>
      </c>
      <c r="M502" s="12">
        <f t="shared" si="194"/>
        <v>1.0807895919999999</v>
      </c>
      <c r="N502" s="12">
        <f t="shared" ca="1" si="195"/>
        <v>1.166483226</v>
      </c>
      <c r="O502" s="17">
        <f t="shared" si="204"/>
        <v>0</v>
      </c>
      <c r="P502" s="14">
        <f t="shared" ca="1" si="212"/>
        <v>166.483226</v>
      </c>
      <c r="Q502" s="14">
        <f t="shared" si="213"/>
        <v>0</v>
      </c>
      <c r="R502" s="14">
        <f t="shared" si="211"/>
        <v>0</v>
      </c>
      <c r="S502" s="20">
        <f t="shared" si="196"/>
        <v>0</v>
      </c>
      <c r="T502" s="14">
        <f t="shared" si="197"/>
        <v>0</v>
      </c>
      <c r="U502" s="4" t="str">
        <f t="shared" si="205"/>
        <v>J=</v>
      </c>
      <c r="V502" s="29">
        <f t="shared" si="206"/>
        <v>44803</v>
      </c>
      <c r="W502" s="3"/>
      <c r="X502" s="3"/>
      <c r="Y502" s="103">
        <f>[2]Plan1!$A572</f>
        <v>53612</v>
      </c>
      <c r="Z502" s="103" t="str">
        <f>[2]Plan1!$C572</f>
        <v>Nossa Sr.a Aparecida - Padroeira do Brasil</v>
      </c>
      <c r="AA502" s="94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5">
        <f t="shared" si="198"/>
        <v>44685</v>
      </c>
      <c r="B503" s="15">
        <f t="shared" ca="1" si="207"/>
        <v>1167.2633049999999</v>
      </c>
      <c r="C503" s="14">
        <f t="shared" si="199"/>
        <v>1000</v>
      </c>
      <c r="D503" s="13">
        <f ca="1">IF(A503&lt;$B$1,VLOOKUP(A503,[1]DI!$A$4:$B$15000,2,FALSE),0)</f>
        <v>0.11649999999999999</v>
      </c>
      <c r="E503" s="14">
        <f t="shared" ca="1" si="208"/>
        <v>1.0004373900000001</v>
      </c>
      <c r="F503" s="14">
        <f ca="1">(TRUNC(PRODUCT($E$12:$E502),16))</f>
        <v>1.0797600619496499</v>
      </c>
      <c r="G503" s="14">
        <f t="shared" si="209"/>
        <v>1</v>
      </c>
      <c r="H503" s="14">
        <f t="shared" ca="1" si="210"/>
        <v>1.0797600599999999</v>
      </c>
      <c r="I503" s="13">
        <f t="shared" si="200"/>
        <v>0.06</v>
      </c>
      <c r="J503" s="29">
        <f t="shared" si="201"/>
        <v>44194</v>
      </c>
      <c r="K503" s="2">
        <f t="shared" si="202"/>
        <v>337</v>
      </c>
      <c r="L503" s="17">
        <f t="shared" si="203"/>
        <v>337</v>
      </c>
      <c r="M503" s="12">
        <f t="shared" si="194"/>
        <v>1.0810395269999999</v>
      </c>
      <c r="N503" s="12">
        <f t="shared" ca="1" si="195"/>
        <v>1.1672633050000001</v>
      </c>
      <c r="O503" s="17">
        <f t="shared" si="204"/>
        <v>0</v>
      </c>
      <c r="P503" s="14">
        <f t="shared" ca="1" si="212"/>
        <v>167.263305</v>
      </c>
      <c r="Q503" s="14">
        <f t="shared" si="213"/>
        <v>0</v>
      </c>
      <c r="R503" s="14">
        <f t="shared" si="211"/>
        <v>0</v>
      </c>
      <c r="S503" s="20">
        <f t="shared" si="196"/>
        <v>0</v>
      </c>
      <c r="T503" s="14">
        <f t="shared" si="197"/>
        <v>0</v>
      </c>
      <c r="U503" s="4" t="str">
        <f t="shared" si="205"/>
        <v>J=</v>
      </c>
      <c r="V503" s="29">
        <f t="shared" si="206"/>
        <v>44803</v>
      </c>
      <c r="W503" s="3"/>
      <c r="X503" s="3"/>
      <c r="Y503" s="103">
        <f>[2]Plan1!$A573</f>
        <v>53633</v>
      </c>
      <c r="Z503" s="103" t="str">
        <f>[2]Plan1!$C573</f>
        <v>Finados</v>
      </c>
      <c r="AA503" s="94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5">
        <f t="shared" si="198"/>
        <v>44686</v>
      </c>
      <c r="B504" s="15">
        <f t="shared" ca="1" si="207"/>
        <v>1168.0439080000001</v>
      </c>
      <c r="C504" s="14">
        <f t="shared" si="199"/>
        <v>1000</v>
      </c>
      <c r="D504" s="13">
        <f ca="1">IF(A504&lt;$B$1,VLOOKUP(A504,[1]DI!$A$4:$B$15000,2,FALSE),0)</f>
        <v>0.1265</v>
      </c>
      <c r="E504" s="14">
        <f t="shared" ca="1" si="208"/>
        <v>1.0004727899999999</v>
      </c>
      <c r="F504" s="14">
        <f ca="1">(TRUNC(PRODUCT($E$12:$E503),16))</f>
        <v>1.08023233820315</v>
      </c>
      <c r="G504" s="14">
        <f t="shared" si="209"/>
        <v>1</v>
      </c>
      <c r="H504" s="14">
        <f t="shared" ca="1" si="210"/>
        <v>1.08023234</v>
      </c>
      <c r="I504" s="13">
        <f t="shared" si="200"/>
        <v>0.06</v>
      </c>
      <c r="J504" s="29">
        <f t="shared" si="201"/>
        <v>44194</v>
      </c>
      <c r="K504" s="2">
        <f t="shared" si="202"/>
        <v>338</v>
      </c>
      <c r="L504" s="17">
        <f t="shared" si="203"/>
        <v>338</v>
      </c>
      <c r="M504" s="12">
        <f t="shared" si="194"/>
        <v>1.0812895199999999</v>
      </c>
      <c r="N504" s="12">
        <f t="shared" ca="1" si="195"/>
        <v>1.168043908</v>
      </c>
      <c r="O504" s="17">
        <f t="shared" si="204"/>
        <v>0</v>
      </c>
      <c r="P504" s="14">
        <f t="shared" ca="1" si="212"/>
        <v>168.04390799999999</v>
      </c>
      <c r="Q504" s="14">
        <f t="shared" si="213"/>
        <v>0</v>
      </c>
      <c r="R504" s="14">
        <f t="shared" si="211"/>
        <v>0</v>
      </c>
      <c r="S504" s="20">
        <f t="shared" si="196"/>
        <v>0</v>
      </c>
      <c r="T504" s="14">
        <f t="shared" si="197"/>
        <v>0</v>
      </c>
      <c r="U504" s="4" t="str">
        <f t="shared" si="205"/>
        <v>J=</v>
      </c>
      <c r="V504" s="29">
        <f t="shared" si="206"/>
        <v>44803</v>
      </c>
      <c r="W504" s="3"/>
      <c r="X504" s="3"/>
      <c r="Y504" s="103">
        <f>[2]Plan1!$A574</f>
        <v>53646</v>
      </c>
      <c r="Z504" s="103" t="str">
        <f>[2]Plan1!$C574</f>
        <v>Proclamação da República</v>
      </c>
      <c r="AA504" s="94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5">
        <f t="shared" si="198"/>
        <v>44687</v>
      </c>
      <c r="B505" s="15">
        <f t="shared" ca="1" si="207"/>
        <v>1168.866385</v>
      </c>
      <c r="C505" s="14">
        <f t="shared" si="199"/>
        <v>1000</v>
      </c>
      <c r="D505" s="13">
        <f ca="1">IF(A505&lt;$B$1,VLOOKUP(A505,[1]DI!$A$4:$B$15000,2,FALSE),0)</f>
        <v>0.1265</v>
      </c>
      <c r="E505" s="14">
        <f t="shared" ca="1" si="208"/>
        <v>1.0004727899999999</v>
      </c>
      <c r="F505" s="14">
        <f ca="1">(TRUNC(PRODUCT($E$12:$E504),16))</f>
        <v>1.0807430612503299</v>
      </c>
      <c r="G505" s="14">
        <f t="shared" si="209"/>
        <v>1</v>
      </c>
      <c r="H505" s="14">
        <f t="shared" ca="1" si="210"/>
        <v>1.0807430600000001</v>
      </c>
      <c r="I505" s="13">
        <f t="shared" si="200"/>
        <v>0.06</v>
      </c>
      <c r="J505" s="29">
        <f t="shared" si="201"/>
        <v>44194</v>
      </c>
      <c r="K505" s="2">
        <f t="shared" si="202"/>
        <v>339</v>
      </c>
      <c r="L505" s="17">
        <f t="shared" si="203"/>
        <v>339</v>
      </c>
      <c r="M505" s="12">
        <f t="shared" si="194"/>
        <v>1.081539571</v>
      </c>
      <c r="N505" s="12">
        <f t="shared" ca="1" si="195"/>
        <v>1.1688663850000001</v>
      </c>
      <c r="O505" s="17">
        <f t="shared" si="204"/>
        <v>0</v>
      </c>
      <c r="P505" s="14">
        <f t="shared" ca="1" si="212"/>
        <v>168.86638500000001</v>
      </c>
      <c r="Q505" s="14">
        <f t="shared" si="213"/>
        <v>0</v>
      </c>
      <c r="R505" s="14">
        <f t="shared" si="211"/>
        <v>0</v>
      </c>
      <c r="S505" s="20">
        <f t="shared" si="196"/>
        <v>0</v>
      </c>
      <c r="T505" s="14">
        <f t="shared" si="197"/>
        <v>0</v>
      </c>
      <c r="U505" s="4" t="str">
        <f t="shared" si="205"/>
        <v>J=</v>
      </c>
      <c r="V505" s="29">
        <f t="shared" si="206"/>
        <v>44803</v>
      </c>
      <c r="W505" s="3"/>
      <c r="X505" s="3"/>
      <c r="Y505" s="103">
        <f>[2]Plan1!$A575</f>
        <v>53651</v>
      </c>
      <c r="Z505" s="103" t="str">
        <f>[2]Plan1!$C575</f>
        <v>Dia Nacional de Zumbi e da Consciência Negra</v>
      </c>
      <c r="AA505" s="94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5">
        <f t="shared" si="198"/>
        <v>44688</v>
      </c>
      <c r="B506" s="15">
        <f t="shared" ca="1" si="207"/>
        <v>1169.689451</v>
      </c>
      <c r="C506" s="14">
        <f t="shared" si="199"/>
        <v>1000</v>
      </c>
      <c r="D506" s="13">
        <f ca="1">IF(A506&lt;$B$1,VLOOKUP(A506,[1]DI!$A$4:$B$15000,2,FALSE),0)</f>
        <v>0</v>
      </c>
      <c r="E506" s="14">
        <f t="shared" ca="1" si="208"/>
        <v>1</v>
      </c>
      <c r="F506" s="14">
        <f ca="1">(TRUNC(PRODUCT($E$12:$E505),16))</f>
        <v>1.08125402576226</v>
      </c>
      <c r="G506" s="14">
        <f t="shared" si="209"/>
        <v>1</v>
      </c>
      <c r="H506" s="14">
        <f t="shared" ca="1" si="210"/>
        <v>1.08125403</v>
      </c>
      <c r="I506" s="13">
        <f t="shared" si="200"/>
        <v>0.06</v>
      </c>
      <c r="J506" s="29">
        <f t="shared" si="201"/>
        <v>44194</v>
      </c>
      <c r="K506" s="2">
        <f t="shared" si="202"/>
        <v>339</v>
      </c>
      <c r="L506" s="17">
        <f t="shared" si="203"/>
        <v>340</v>
      </c>
      <c r="M506" s="12">
        <f t="shared" si="194"/>
        <v>1.08178968</v>
      </c>
      <c r="N506" s="12">
        <f t="shared" ca="1" si="195"/>
        <v>1.169689451</v>
      </c>
      <c r="O506" s="17">
        <f t="shared" si="204"/>
        <v>0</v>
      </c>
      <c r="P506" s="14">
        <f t="shared" ca="1" si="212"/>
        <v>169.68945099999999</v>
      </c>
      <c r="Q506" s="14">
        <f t="shared" si="213"/>
        <v>0</v>
      </c>
      <c r="R506" s="14">
        <f t="shared" si="211"/>
        <v>0</v>
      </c>
      <c r="S506" s="20">
        <f t="shared" si="196"/>
        <v>0</v>
      </c>
      <c r="T506" s="14">
        <f t="shared" si="197"/>
        <v>0</v>
      </c>
      <c r="U506" s="4" t="str">
        <f t="shared" si="205"/>
        <v>J=</v>
      </c>
      <c r="V506" s="29">
        <f t="shared" si="206"/>
        <v>44803</v>
      </c>
      <c r="W506" s="3"/>
      <c r="X506" s="3"/>
      <c r="Y506" s="103">
        <f>[2]Plan1!$A576</f>
        <v>53686</v>
      </c>
      <c r="Z506" s="103" t="str">
        <f>[2]Plan1!$C576</f>
        <v>Natal</v>
      </c>
      <c r="AA506" s="94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5">
        <f t="shared" si="198"/>
        <v>44689</v>
      </c>
      <c r="B507" s="15">
        <f t="shared" ca="1" si="207"/>
        <v>1169.689451</v>
      </c>
      <c r="C507" s="14">
        <f t="shared" si="199"/>
        <v>1000</v>
      </c>
      <c r="D507" s="13">
        <f ca="1">IF(A507&lt;$B$1,VLOOKUP(A507,[1]DI!$A$4:$B$15000,2,FALSE),0)</f>
        <v>0</v>
      </c>
      <c r="E507" s="14">
        <f t="shared" ca="1" si="208"/>
        <v>1</v>
      </c>
      <c r="F507" s="14">
        <f ca="1">(TRUNC(PRODUCT($E$12:$E506),16))</f>
        <v>1.08125402576226</v>
      </c>
      <c r="G507" s="14">
        <f t="shared" si="209"/>
        <v>1</v>
      </c>
      <c r="H507" s="14">
        <f t="shared" ca="1" si="210"/>
        <v>1.08125403</v>
      </c>
      <c r="I507" s="13">
        <f t="shared" si="200"/>
        <v>0.06</v>
      </c>
      <c r="J507" s="29">
        <f t="shared" si="201"/>
        <v>44194</v>
      </c>
      <c r="K507" s="2">
        <f t="shared" si="202"/>
        <v>339</v>
      </c>
      <c r="L507" s="17">
        <f t="shared" si="203"/>
        <v>340</v>
      </c>
      <c r="M507" s="12">
        <f t="shared" si="194"/>
        <v>1.08178968</v>
      </c>
      <c r="N507" s="12">
        <f t="shared" ca="1" si="195"/>
        <v>1.169689451</v>
      </c>
      <c r="O507" s="17">
        <f t="shared" si="204"/>
        <v>0</v>
      </c>
      <c r="P507" s="14">
        <f t="shared" ca="1" si="212"/>
        <v>169.68945099999999</v>
      </c>
      <c r="Q507" s="14">
        <f t="shared" si="213"/>
        <v>0</v>
      </c>
      <c r="R507" s="14">
        <f t="shared" si="211"/>
        <v>0</v>
      </c>
      <c r="S507" s="20">
        <f t="shared" si="196"/>
        <v>0</v>
      </c>
      <c r="T507" s="14">
        <f t="shared" si="197"/>
        <v>0</v>
      </c>
      <c r="U507" s="4" t="str">
        <f t="shared" si="205"/>
        <v>J=</v>
      </c>
      <c r="V507" s="29">
        <f t="shared" si="206"/>
        <v>44803</v>
      </c>
      <c r="W507" s="3"/>
      <c r="X507" s="3"/>
      <c r="Y507" s="103">
        <f>[2]Plan1!$A577</f>
        <v>53693</v>
      </c>
      <c r="Z507" s="103" t="str">
        <f>[2]Plan1!$C577</f>
        <v>Confraternização Universal</v>
      </c>
      <c r="AA507" s="94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5">
        <f t="shared" si="198"/>
        <v>44690</v>
      </c>
      <c r="B508" s="15">
        <f t="shared" ca="1" si="207"/>
        <v>1169.689451</v>
      </c>
      <c r="C508" s="14">
        <f t="shared" si="199"/>
        <v>1000</v>
      </c>
      <c r="D508" s="13">
        <f ca="1">IF(A508&lt;$B$1,VLOOKUP(A508,[1]DI!$A$4:$B$15000,2,FALSE),0)</f>
        <v>0.1265</v>
      </c>
      <c r="E508" s="14">
        <f t="shared" ca="1" si="208"/>
        <v>1.0004727899999999</v>
      </c>
      <c r="F508" s="14">
        <f ca="1">(TRUNC(PRODUCT($E$12:$E507),16))</f>
        <v>1.08125402576226</v>
      </c>
      <c r="G508" s="14">
        <f t="shared" si="209"/>
        <v>1</v>
      </c>
      <c r="H508" s="14">
        <f t="shared" ca="1" si="210"/>
        <v>1.08125403</v>
      </c>
      <c r="I508" s="13">
        <f t="shared" si="200"/>
        <v>0.06</v>
      </c>
      <c r="J508" s="29">
        <f t="shared" si="201"/>
        <v>44194</v>
      </c>
      <c r="K508" s="2">
        <f t="shared" si="202"/>
        <v>340</v>
      </c>
      <c r="L508" s="17">
        <f t="shared" si="203"/>
        <v>340</v>
      </c>
      <c r="M508" s="12">
        <f t="shared" si="194"/>
        <v>1.08178968</v>
      </c>
      <c r="N508" s="12">
        <f t="shared" ca="1" si="195"/>
        <v>1.169689451</v>
      </c>
      <c r="O508" s="17">
        <f t="shared" si="204"/>
        <v>0</v>
      </c>
      <c r="P508" s="14">
        <f t="shared" ca="1" si="212"/>
        <v>169.68945099999999</v>
      </c>
      <c r="Q508" s="14">
        <f t="shared" si="213"/>
        <v>0</v>
      </c>
      <c r="R508" s="14">
        <f t="shared" si="211"/>
        <v>0</v>
      </c>
      <c r="S508" s="20">
        <f t="shared" si="196"/>
        <v>0</v>
      </c>
      <c r="T508" s="14">
        <f t="shared" si="197"/>
        <v>0</v>
      </c>
      <c r="U508" s="4" t="str">
        <f t="shared" si="205"/>
        <v>J=</v>
      </c>
      <c r="V508" s="29">
        <f t="shared" si="206"/>
        <v>44803</v>
      </c>
      <c r="W508" s="3"/>
      <c r="X508" s="3"/>
      <c r="Y508" s="103">
        <f>[2]Plan1!$A578</f>
        <v>53748</v>
      </c>
      <c r="Z508" s="103" t="str">
        <f>[2]Plan1!$C578</f>
        <v>Carnaval</v>
      </c>
      <c r="AA508" s="94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5">
        <f t="shared" si="198"/>
        <v>44691</v>
      </c>
      <c r="B509" s="15">
        <f t="shared" ca="1" si="207"/>
        <v>1170.5130839999999</v>
      </c>
      <c r="C509" s="14">
        <f t="shared" si="199"/>
        <v>1000</v>
      </c>
      <c r="D509" s="13">
        <f ca="1">IF(A509&lt;$B$1,VLOOKUP(A509,[1]DI!$A$4:$B$15000,2,FALSE),0)</f>
        <v>0.1265</v>
      </c>
      <c r="E509" s="14">
        <f t="shared" ca="1" si="208"/>
        <v>1.0004727899999999</v>
      </c>
      <c r="F509" s="14">
        <f ca="1">(TRUNC(PRODUCT($E$12:$E508),16))</f>
        <v>1.0817652318530999</v>
      </c>
      <c r="G509" s="14">
        <f t="shared" si="209"/>
        <v>1</v>
      </c>
      <c r="H509" s="14">
        <f t="shared" ca="1" si="210"/>
        <v>1.08176523</v>
      </c>
      <c r="I509" s="13">
        <f t="shared" si="200"/>
        <v>0.06</v>
      </c>
      <c r="J509" s="29">
        <f t="shared" si="201"/>
        <v>44194</v>
      </c>
      <c r="K509" s="2">
        <f t="shared" si="202"/>
        <v>341</v>
      </c>
      <c r="L509" s="17">
        <f t="shared" si="203"/>
        <v>341</v>
      </c>
      <c r="M509" s="12">
        <f t="shared" si="194"/>
        <v>1.0820398470000001</v>
      </c>
      <c r="N509" s="12">
        <f t="shared" ca="1" si="195"/>
        <v>1.170513084</v>
      </c>
      <c r="O509" s="17">
        <f t="shared" si="204"/>
        <v>0</v>
      </c>
      <c r="P509" s="14">
        <f t="shared" ca="1" si="212"/>
        <v>170.51308399999999</v>
      </c>
      <c r="Q509" s="14">
        <f t="shared" si="213"/>
        <v>0</v>
      </c>
      <c r="R509" s="14">
        <f t="shared" si="211"/>
        <v>0</v>
      </c>
      <c r="S509" s="20">
        <f t="shared" si="196"/>
        <v>0</v>
      </c>
      <c r="T509" s="14">
        <f t="shared" si="197"/>
        <v>0</v>
      </c>
      <c r="U509" s="4" t="str">
        <f t="shared" si="205"/>
        <v>J=</v>
      </c>
      <c r="V509" s="29">
        <f t="shared" si="206"/>
        <v>44803</v>
      </c>
      <c r="W509" s="3"/>
      <c r="X509" s="3"/>
      <c r="Y509" s="103">
        <f>[2]Plan1!$A579</f>
        <v>53749</v>
      </c>
      <c r="Z509" s="103" t="str">
        <f>[2]Plan1!$C579</f>
        <v>Carnaval</v>
      </c>
      <c r="AA509" s="94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5">
        <f t="shared" si="198"/>
        <v>44692</v>
      </c>
      <c r="B510" s="15">
        <f t="shared" ca="1" si="207"/>
        <v>1171.337305</v>
      </c>
      <c r="C510" s="14">
        <f t="shared" si="199"/>
        <v>1000</v>
      </c>
      <c r="D510" s="13">
        <f ca="1">IF(A510&lt;$B$1,VLOOKUP(A510,[1]DI!$A$4:$B$15000,2,FALSE),0)</f>
        <v>0.1265</v>
      </c>
      <c r="E510" s="14">
        <f t="shared" ca="1" si="208"/>
        <v>1.0004727899999999</v>
      </c>
      <c r="F510" s="14">
        <f ca="1">(TRUNC(PRODUCT($E$12:$E509),16))</f>
        <v>1.08227667963707</v>
      </c>
      <c r="G510" s="14">
        <f t="shared" si="209"/>
        <v>1</v>
      </c>
      <c r="H510" s="14">
        <f t="shared" ca="1" si="210"/>
        <v>1.0822766800000001</v>
      </c>
      <c r="I510" s="13">
        <f t="shared" si="200"/>
        <v>0.06</v>
      </c>
      <c r="J510" s="29">
        <f t="shared" si="201"/>
        <v>44194</v>
      </c>
      <c r="K510" s="2">
        <f t="shared" si="202"/>
        <v>342</v>
      </c>
      <c r="L510" s="17">
        <f t="shared" si="203"/>
        <v>342</v>
      </c>
      <c r="M510" s="12">
        <f t="shared" si="194"/>
        <v>1.0822900710000001</v>
      </c>
      <c r="N510" s="12">
        <f t="shared" ca="1" si="195"/>
        <v>1.171337305</v>
      </c>
      <c r="O510" s="17">
        <f t="shared" si="204"/>
        <v>0</v>
      </c>
      <c r="P510" s="14">
        <f t="shared" ca="1" si="212"/>
        <v>171.33730499999999</v>
      </c>
      <c r="Q510" s="14">
        <f t="shared" si="213"/>
        <v>0</v>
      </c>
      <c r="R510" s="14">
        <f t="shared" si="211"/>
        <v>0</v>
      </c>
      <c r="S510" s="20">
        <f t="shared" si="196"/>
        <v>0</v>
      </c>
      <c r="T510" s="14">
        <f t="shared" si="197"/>
        <v>0</v>
      </c>
      <c r="U510" s="4" t="str">
        <f t="shared" si="205"/>
        <v>J=</v>
      </c>
      <c r="V510" s="29">
        <f t="shared" si="206"/>
        <v>44803</v>
      </c>
      <c r="W510" s="3"/>
      <c r="X510" s="3"/>
      <c r="Y510" s="103">
        <f>[2]Plan1!$A580</f>
        <v>53794</v>
      </c>
      <c r="Z510" s="103" t="str">
        <f>[2]Plan1!$C580</f>
        <v>Paixão de Cristo</v>
      </c>
      <c r="AA510" s="94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5">
        <f t="shared" si="198"/>
        <v>44693</v>
      </c>
      <c r="B511" s="15">
        <f t="shared" ca="1" si="207"/>
        <v>1172.1621049999999</v>
      </c>
      <c r="C511" s="14">
        <f t="shared" si="199"/>
        <v>1000</v>
      </c>
      <c r="D511" s="13">
        <f ca="1">IF(A511&lt;$B$1,VLOOKUP(A511,[1]DI!$A$4:$B$15000,2,FALSE),0)</f>
        <v>0.1265</v>
      </c>
      <c r="E511" s="14">
        <f t="shared" ca="1" si="208"/>
        <v>1.0004727899999999</v>
      </c>
      <c r="F511" s="14">
        <f ca="1">(TRUNC(PRODUCT($E$12:$E510),16))</f>
        <v>1.0827883692284299</v>
      </c>
      <c r="G511" s="14">
        <f t="shared" si="209"/>
        <v>1</v>
      </c>
      <c r="H511" s="14">
        <f t="shared" ca="1" si="210"/>
        <v>1.0827883700000001</v>
      </c>
      <c r="I511" s="13">
        <f t="shared" si="200"/>
        <v>0.06</v>
      </c>
      <c r="J511" s="29">
        <f t="shared" si="201"/>
        <v>44194</v>
      </c>
      <c r="K511" s="2">
        <f t="shared" si="202"/>
        <v>343</v>
      </c>
      <c r="L511" s="17">
        <f t="shared" si="203"/>
        <v>343</v>
      </c>
      <c r="M511" s="12">
        <f t="shared" si="194"/>
        <v>1.082540354</v>
      </c>
      <c r="N511" s="12">
        <f t="shared" ca="1" si="195"/>
        <v>1.172162105</v>
      </c>
      <c r="O511" s="17">
        <f t="shared" si="204"/>
        <v>0</v>
      </c>
      <c r="P511" s="14">
        <f t="shared" ca="1" si="212"/>
        <v>172.162105</v>
      </c>
      <c r="Q511" s="14">
        <f t="shared" si="213"/>
        <v>0</v>
      </c>
      <c r="R511" s="14">
        <f t="shared" si="211"/>
        <v>0</v>
      </c>
      <c r="S511" s="20">
        <f t="shared" si="196"/>
        <v>0</v>
      </c>
      <c r="T511" s="14">
        <f t="shared" si="197"/>
        <v>0</v>
      </c>
      <c r="U511" s="4" t="str">
        <f t="shared" si="205"/>
        <v>J=</v>
      </c>
      <c r="V511" s="29">
        <f t="shared" si="206"/>
        <v>44803</v>
      </c>
      <c r="W511" s="3"/>
      <c r="X511" s="3"/>
      <c r="Y511" s="103">
        <f>[2]Plan1!$A581</f>
        <v>53803</v>
      </c>
      <c r="Z511" s="103" t="str">
        <f>[2]Plan1!$C581</f>
        <v>Tiradentes</v>
      </c>
      <c r="AA511" s="94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5">
        <f t="shared" si="198"/>
        <v>44694</v>
      </c>
      <c r="B512" s="15">
        <f t="shared" ca="1" si="207"/>
        <v>1172.987484</v>
      </c>
      <c r="C512" s="14">
        <f t="shared" si="199"/>
        <v>1000</v>
      </c>
      <c r="D512" s="13">
        <f ca="1">IF(A512&lt;$B$1,VLOOKUP(A512,[1]DI!$A$4:$B$15000,2,FALSE),0)</f>
        <v>0.1265</v>
      </c>
      <c r="E512" s="14">
        <f t="shared" ca="1" si="208"/>
        <v>1.0004727899999999</v>
      </c>
      <c r="F512" s="14">
        <f ca="1">(TRUNC(PRODUCT($E$12:$E511),16))</f>
        <v>1.0833003007415201</v>
      </c>
      <c r="G512" s="14">
        <f t="shared" si="209"/>
        <v>1</v>
      </c>
      <c r="H512" s="14">
        <f t="shared" ca="1" si="210"/>
        <v>1.0833003000000001</v>
      </c>
      <c r="I512" s="13">
        <f t="shared" si="200"/>
        <v>0.06</v>
      </c>
      <c r="J512" s="29">
        <f t="shared" si="201"/>
        <v>44194</v>
      </c>
      <c r="K512" s="2">
        <f t="shared" si="202"/>
        <v>344</v>
      </c>
      <c r="L512" s="17">
        <f t="shared" si="203"/>
        <v>344</v>
      </c>
      <c r="M512" s="12">
        <f t="shared" si="194"/>
        <v>1.0827906940000001</v>
      </c>
      <c r="N512" s="12">
        <f t="shared" ca="1" si="195"/>
        <v>1.1729874840000001</v>
      </c>
      <c r="O512" s="17">
        <f t="shared" si="204"/>
        <v>0</v>
      </c>
      <c r="P512" s="14">
        <f t="shared" ca="1" si="212"/>
        <v>172.98748399999999</v>
      </c>
      <c r="Q512" s="14">
        <f t="shared" si="213"/>
        <v>0</v>
      </c>
      <c r="R512" s="14">
        <f t="shared" si="211"/>
        <v>0</v>
      </c>
      <c r="S512" s="20">
        <f t="shared" si="196"/>
        <v>0</v>
      </c>
      <c r="T512" s="14">
        <f t="shared" si="197"/>
        <v>0</v>
      </c>
      <c r="U512" s="4" t="str">
        <f t="shared" si="205"/>
        <v>J=</v>
      </c>
      <c r="V512" s="29">
        <f t="shared" si="206"/>
        <v>44803</v>
      </c>
      <c r="W512" s="3"/>
      <c r="X512" s="3"/>
      <c r="Y512" s="103">
        <f>[2]Plan1!$A582</f>
        <v>53813</v>
      </c>
      <c r="Z512" s="103" t="str">
        <f>[2]Plan1!$C582</f>
        <v>Dia do Trabalho</v>
      </c>
      <c r="AA512" s="94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5">
        <f t="shared" si="198"/>
        <v>44695</v>
      </c>
      <c r="B513" s="15">
        <f t="shared" ca="1" si="207"/>
        <v>1173.813441</v>
      </c>
      <c r="C513" s="14">
        <f t="shared" si="199"/>
        <v>1000</v>
      </c>
      <c r="D513" s="13">
        <f ca="1">IF(A513&lt;$B$1,VLOOKUP(A513,[1]DI!$A$4:$B$15000,2,FALSE),0)</f>
        <v>0</v>
      </c>
      <c r="E513" s="14">
        <f t="shared" ca="1" si="208"/>
        <v>1</v>
      </c>
      <c r="F513" s="14">
        <f ca="1">(TRUNC(PRODUCT($E$12:$E512),16))</f>
        <v>1.08381247429071</v>
      </c>
      <c r="G513" s="14">
        <f t="shared" si="209"/>
        <v>1</v>
      </c>
      <c r="H513" s="14">
        <f t="shared" ca="1" si="210"/>
        <v>1.08381247</v>
      </c>
      <c r="I513" s="13">
        <f t="shared" si="200"/>
        <v>0.06</v>
      </c>
      <c r="J513" s="29">
        <f t="shared" si="201"/>
        <v>44194</v>
      </c>
      <c r="K513" s="2">
        <f t="shared" si="202"/>
        <v>344</v>
      </c>
      <c r="L513" s="17">
        <f t="shared" si="203"/>
        <v>345</v>
      </c>
      <c r="M513" s="12">
        <f t="shared" si="194"/>
        <v>1.083041092</v>
      </c>
      <c r="N513" s="12">
        <f t="shared" ca="1" si="195"/>
        <v>1.1738134410000001</v>
      </c>
      <c r="O513" s="17">
        <f t="shared" si="204"/>
        <v>0</v>
      </c>
      <c r="P513" s="14">
        <f t="shared" ca="1" si="212"/>
        <v>173.81344100000001</v>
      </c>
      <c r="Q513" s="14">
        <f t="shared" si="213"/>
        <v>0</v>
      </c>
      <c r="R513" s="14">
        <f t="shared" si="211"/>
        <v>0</v>
      </c>
      <c r="S513" s="20">
        <f t="shared" si="196"/>
        <v>0</v>
      </c>
      <c r="T513" s="14">
        <f t="shared" si="197"/>
        <v>0</v>
      </c>
      <c r="U513" s="4" t="str">
        <f t="shared" si="205"/>
        <v>J=</v>
      </c>
      <c r="V513" s="29">
        <f t="shared" si="206"/>
        <v>44803</v>
      </c>
      <c r="W513" s="3"/>
      <c r="X513" s="3"/>
      <c r="Y513" s="103">
        <f>[2]Plan1!$A583</f>
        <v>53856</v>
      </c>
      <c r="Z513" s="103" t="str">
        <f>[2]Plan1!$C583</f>
        <v>Corpus Christi</v>
      </c>
      <c r="AA513" s="94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5">
        <f t="shared" si="198"/>
        <v>44696</v>
      </c>
      <c r="B514" s="15">
        <f t="shared" ca="1" si="207"/>
        <v>1173.813441</v>
      </c>
      <c r="C514" s="14">
        <f t="shared" si="199"/>
        <v>1000</v>
      </c>
      <c r="D514" s="13">
        <f ca="1">IF(A514&lt;$B$1,VLOOKUP(A514,[1]DI!$A$4:$B$15000,2,FALSE),0)</f>
        <v>0</v>
      </c>
      <c r="E514" s="14">
        <f t="shared" ca="1" si="208"/>
        <v>1</v>
      </c>
      <c r="F514" s="14">
        <f ca="1">(TRUNC(PRODUCT($E$12:$E513),16))</f>
        <v>1.08381247429071</v>
      </c>
      <c r="G514" s="14">
        <f t="shared" si="209"/>
        <v>1</v>
      </c>
      <c r="H514" s="14">
        <f t="shared" ca="1" si="210"/>
        <v>1.08381247</v>
      </c>
      <c r="I514" s="13">
        <f t="shared" si="200"/>
        <v>0.06</v>
      </c>
      <c r="J514" s="29">
        <f t="shared" si="201"/>
        <v>44194</v>
      </c>
      <c r="K514" s="2">
        <f t="shared" si="202"/>
        <v>344</v>
      </c>
      <c r="L514" s="17">
        <f t="shared" si="203"/>
        <v>345</v>
      </c>
      <c r="M514" s="12">
        <f t="shared" si="194"/>
        <v>1.083041092</v>
      </c>
      <c r="N514" s="12">
        <f t="shared" ca="1" si="195"/>
        <v>1.1738134410000001</v>
      </c>
      <c r="O514" s="17">
        <f t="shared" si="204"/>
        <v>0</v>
      </c>
      <c r="P514" s="14">
        <f t="shared" ca="1" si="212"/>
        <v>173.81344100000001</v>
      </c>
      <c r="Q514" s="14">
        <f t="shared" si="213"/>
        <v>0</v>
      </c>
      <c r="R514" s="14">
        <f t="shared" si="211"/>
        <v>0</v>
      </c>
      <c r="S514" s="20">
        <f t="shared" si="196"/>
        <v>0</v>
      </c>
      <c r="T514" s="14">
        <f t="shared" si="197"/>
        <v>0</v>
      </c>
      <c r="U514" s="4" t="str">
        <f t="shared" si="205"/>
        <v>J=</v>
      </c>
      <c r="V514" s="29">
        <f t="shared" si="206"/>
        <v>44803</v>
      </c>
      <c r="W514" s="3"/>
      <c r="X514" s="3"/>
      <c r="Y514" s="103">
        <f>[2]Plan1!$A584</f>
        <v>53942</v>
      </c>
      <c r="Z514" s="103" t="str">
        <f>[2]Plan1!$C584</f>
        <v>Independência do Brasil</v>
      </c>
      <c r="AA514" s="94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5">
        <f t="shared" si="198"/>
        <v>44697</v>
      </c>
      <c r="B515" s="15">
        <f t="shared" ca="1" si="207"/>
        <v>1173.813441</v>
      </c>
      <c r="C515" s="14">
        <f t="shared" si="199"/>
        <v>1000</v>
      </c>
      <c r="D515" s="13">
        <f ca="1">IF(A515&lt;$B$1,VLOOKUP(A515,[1]DI!$A$4:$B$15000,2,FALSE),0)</f>
        <v>0.1265</v>
      </c>
      <c r="E515" s="14">
        <f t="shared" ca="1" si="208"/>
        <v>1.0004727899999999</v>
      </c>
      <c r="F515" s="14">
        <f ca="1">(TRUNC(PRODUCT($E$12:$E514),16))</f>
        <v>1.08381247429071</v>
      </c>
      <c r="G515" s="14">
        <f t="shared" si="209"/>
        <v>1</v>
      </c>
      <c r="H515" s="14">
        <f t="shared" ca="1" si="210"/>
        <v>1.08381247</v>
      </c>
      <c r="I515" s="13">
        <f t="shared" si="200"/>
        <v>0.06</v>
      </c>
      <c r="J515" s="29">
        <f t="shared" si="201"/>
        <v>44194</v>
      </c>
      <c r="K515" s="2">
        <f t="shared" si="202"/>
        <v>345</v>
      </c>
      <c r="L515" s="17">
        <f t="shared" si="203"/>
        <v>345</v>
      </c>
      <c r="M515" s="12">
        <f t="shared" si="194"/>
        <v>1.083041092</v>
      </c>
      <c r="N515" s="12">
        <f t="shared" ca="1" si="195"/>
        <v>1.1738134410000001</v>
      </c>
      <c r="O515" s="17">
        <f t="shared" si="204"/>
        <v>0</v>
      </c>
      <c r="P515" s="14">
        <f t="shared" ca="1" si="212"/>
        <v>173.81344100000001</v>
      </c>
      <c r="Q515" s="14">
        <f t="shared" si="213"/>
        <v>0</v>
      </c>
      <c r="R515" s="14">
        <f t="shared" si="211"/>
        <v>0</v>
      </c>
      <c r="S515" s="20">
        <f t="shared" si="196"/>
        <v>0</v>
      </c>
      <c r="T515" s="14">
        <f t="shared" si="197"/>
        <v>0</v>
      </c>
      <c r="U515" s="4" t="str">
        <f t="shared" si="205"/>
        <v>J=</v>
      </c>
      <c r="V515" s="29">
        <f t="shared" si="206"/>
        <v>44803</v>
      </c>
      <c r="W515" s="3"/>
      <c r="X515" s="3"/>
      <c r="Y515" s="103">
        <f>[2]Plan1!$A585</f>
        <v>53977</v>
      </c>
      <c r="Z515" s="103" t="str">
        <f>[2]Plan1!$C585</f>
        <v>Nossa Sr.a Aparecida - Padroeira do Brasil</v>
      </c>
      <c r="AA515" s="94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5">
        <f t="shared" si="198"/>
        <v>44698</v>
      </c>
      <c r="B516" s="15">
        <f t="shared" ca="1" si="207"/>
        <v>1174.639989</v>
      </c>
      <c r="C516" s="14">
        <f t="shared" si="199"/>
        <v>1000</v>
      </c>
      <c r="D516" s="13">
        <f ca="1">IF(A516&lt;$B$1,VLOOKUP(A516,[1]DI!$A$4:$B$15000,2,FALSE),0)</f>
        <v>0.1265</v>
      </c>
      <c r="E516" s="14">
        <f t="shared" ca="1" si="208"/>
        <v>1.0004727899999999</v>
      </c>
      <c r="F516" s="14">
        <f ca="1">(TRUNC(PRODUCT($E$12:$E515),16))</f>
        <v>1.0843248899904301</v>
      </c>
      <c r="G516" s="14">
        <f t="shared" si="209"/>
        <v>1</v>
      </c>
      <c r="H516" s="14">
        <f t="shared" ca="1" si="210"/>
        <v>1.08432489</v>
      </c>
      <c r="I516" s="13">
        <f t="shared" si="200"/>
        <v>0.06</v>
      </c>
      <c r="J516" s="29">
        <f t="shared" si="201"/>
        <v>44194</v>
      </c>
      <c r="K516" s="2">
        <f t="shared" si="202"/>
        <v>346</v>
      </c>
      <c r="L516" s="17">
        <f t="shared" si="203"/>
        <v>346</v>
      </c>
      <c r="M516" s="12">
        <f t="shared" si="194"/>
        <v>1.083291548</v>
      </c>
      <c r="N516" s="12">
        <f t="shared" ca="1" si="195"/>
        <v>1.1746399890000001</v>
      </c>
      <c r="O516" s="17">
        <f t="shared" si="204"/>
        <v>0</v>
      </c>
      <c r="P516" s="14">
        <f t="shared" ca="1" si="212"/>
        <v>174.63998900000001</v>
      </c>
      <c r="Q516" s="14">
        <f t="shared" si="213"/>
        <v>0</v>
      </c>
      <c r="R516" s="14">
        <f t="shared" si="211"/>
        <v>0</v>
      </c>
      <c r="S516" s="20">
        <f t="shared" si="196"/>
        <v>0</v>
      </c>
      <c r="T516" s="14">
        <f t="shared" si="197"/>
        <v>0</v>
      </c>
      <c r="U516" s="4" t="str">
        <f t="shared" si="205"/>
        <v>J=</v>
      </c>
      <c r="V516" s="29">
        <f t="shared" si="206"/>
        <v>44803</v>
      </c>
      <c r="W516" s="3"/>
      <c r="X516" s="3"/>
      <c r="Y516" s="103">
        <f>[2]Plan1!$A586</f>
        <v>53998</v>
      </c>
      <c r="Z516" s="103" t="str">
        <f>[2]Plan1!$C586</f>
        <v>Finados</v>
      </c>
      <c r="AA516" s="94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5">
        <f t="shared" si="198"/>
        <v>44699</v>
      </c>
      <c r="B517" s="15">
        <f t="shared" ca="1" si="207"/>
        <v>1175.467116</v>
      </c>
      <c r="C517" s="14">
        <f t="shared" si="199"/>
        <v>1000</v>
      </c>
      <c r="D517" s="13">
        <f ca="1">IF(A517&lt;$B$1,VLOOKUP(A517,[1]DI!$A$4:$B$15000,2,FALSE),0)</f>
        <v>0.1265</v>
      </c>
      <c r="E517" s="14">
        <f t="shared" ca="1" si="208"/>
        <v>1.0004727899999999</v>
      </c>
      <c r="F517" s="14">
        <f ca="1">(TRUNC(PRODUCT($E$12:$E516),16))</f>
        <v>1.08483754795516</v>
      </c>
      <c r="G517" s="14">
        <f t="shared" si="209"/>
        <v>1</v>
      </c>
      <c r="H517" s="14">
        <f t="shared" ca="1" si="210"/>
        <v>1.08483755</v>
      </c>
      <c r="I517" s="13">
        <f t="shared" si="200"/>
        <v>0.06</v>
      </c>
      <c r="J517" s="29">
        <f t="shared" si="201"/>
        <v>44194</v>
      </c>
      <c r="K517" s="2">
        <f t="shared" si="202"/>
        <v>347</v>
      </c>
      <c r="L517" s="17">
        <f t="shared" si="203"/>
        <v>347</v>
      </c>
      <c r="M517" s="12">
        <f t="shared" si="194"/>
        <v>1.083542062</v>
      </c>
      <c r="N517" s="12">
        <f t="shared" ca="1" si="195"/>
        <v>1.1754671160000001</v>
      </c>
      <c r="O517" s="17">
        <f t="shared" si="204"/>
        <v>0</v>
      </c>
      <c r="P517" s="14">
        <f t="shared" ca="1" si="212"/>
        <v>175.467116</v>
      </c>
      <c r="Q517" s="14">
        <f t="shared" si="213"/>
        <v>0</v>
      </c>
      <c r="R517" s="14">
        <f t="shared" si="211"/>
        <v>0</v>
      </c>
      <c r="S517" s="20">
        <f t="shared" si="196"/>
        <v>0</v>
      </c>
      <c r="T517" s="14">
        <f t="shared" si="197"/>
        <v>0</v>
      </c>
      <c r="U517" s="4" t="str">
        <f t="shared" si="205"/>
        <v>J=</v>
      </c>
      <c r="V517" s="29">
        <f t="shared" si="206"/>
        <v>44803</v>
      </c>
      <c r="W517" s="3"/>
      <c r="X517" s="3"/>
      <c r="Y517" s="103">
        <f>[2]Plan1!$A587</f>
        <v>54011</v>
      </c>
      <c r="Z517" s="103" t="str">
        <f>[2]Plan1!$C587</f>
        <v>Proclamação da República</v>
      </c>
      <c r="AA517" s="94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5">
        <f t="shared" si="198"/>
        <v>44700</v>
      </c>
      <c r="B518" s="15">
        <f t="shared" ca="1" si="207"/>
        <v>1176.294823</v>
      </c>
      <c r="C518" s="14">
        <f t="shared" si="199"/>
        <v>1000</v>
      </c>
      <c r="D518" s="13">
        <f ca="1">IF(A518&lt;$B$1,VLOOKUP(A518,[1]DI!$A$4:$B$15000,2,FALSE),0)</f>
        <v>0.1265</v>
      </c>
      <c r="E518" s="14">
        <f t="shared" ca="1" si="208"/>
        <v>1.0004727899999999</v>
      </c>
      <c r="F518" s="14">
        <f ca="1">(TRUNC(PRODUCT($E$12:$E517),16))</f>
        <v>1.08535044829946</v>
      </c>
      <c r="G518" s="14">
        <f t="shared" si="209"/>
        <v>1</v>
      </c>
      <c r="H518" s="14">
        <f t="shared" ca="1" si="210"/>
        <v>1.08535045</v>
      </c>
      <c r="I518" s="13">
        <f t="shared" si="200"/>
        <v>0.06</v>
      </c>
      <c r="J518" s="29">
        <f t="shared" si="201"/>
        <v>44194</v>
      </c>
      <c r="K518" s="2">
        <f t="shared" si="202"/>
        <v>348</v>
      </c>
      <c r="L518" s="17">
        <f t="shared" si="203"/>
        <v>348</v>
      </c>
      <c r="M518" s="12">
        <f t="shared" si="194"/>
        <v>1.0837926339999999</v>
      </c>
      <c r="N518" s="12">
        <f t="shared" ca="1" si="195"/>
        <v>1.1762948230000001</v>
      </c>
      <c r="O518" s="17">
        <f t="shared" si="204"/>
        <v>0</v>
      </c>
      <c r="P518" s="14">
        <f t="shared" ca="1" si="212"/>
        <v>176.29482300000001</v>
      </c>
      <c r="Q518" s="14">
        <f t="shared" si="213"/>
        <v>0</v>
      </c>
      <c r="R518" s="14">
        <f t="shared" si="211"/>
        <v>0</v>
      </c>
      <c r="S518" s="20">
        <f t="shared" si="196"/>
        <v>0</v>
      </c>
      <c r="T518" s="14">
        <f t="shared" si="197"/>
        <v>0</v>
      </c>
      <c r="U518" s="4" t="str">
        <f t="shared" si="205"/>
        <v>J=</v>
      </c>
      <c r="V518" s="29">
        <f t="shared" si="206"/>
        <v>44803</v>
      </c>
      <c r="W518" s="3"/>
      <c r="X518" s="3"/>
      <c r="Y518" s="103">
        <f>[2]Plan1!$A588</f>
        <v>54016</v>
      </c>
      <c r="Z518" s="103" t="str">
        <f>[2]Plan1!$C588</f>
        <v>Dia Nacional de Zumbi e da Consciência Negra</v>
      </c>
      <c r="AA518" s="94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5">
        <f t="shared" si="198"/>
        <v>44701</v>
      </c>
      <c r="B519" s="15">
        <f t="shared" ca="1" si="207"/>
        <v>1177.12311</v>
      </c>
      <c r="C519" s="14">
        <f t="shared" si="199"/>
        <v>1000</v>
      </c>
      <c r="D519" s="13">
        <f ca="1">IF(A519&lt;$B$1,VLOOKUP(A519,[1]DI!$A$4:$B$15000,2,FALSE),0)</f>
        <v>0.1265</v>
      </c>
      <c r="E519" s="14">
        <f t="shared" ca="1" si="208"/>
        <v>1.0004727899999999</v>
      </c>
      <c r="F519" s="14">
        <f ca="1">(TRUNC(PRODUCT($E$12:$E518),16))</f>
        <v>1.08586359113791</v>
      </c>
      <c r="G519" s="14">
        <f t="shared" si="209"/>
        <v>1</v>
      </c>
      <c r="H519" s="14">
        <f t="shared" ca="1" si="210"/>
        <v>1.08586359</v>
      </c>
      <c r="I519" s="13">
        <f t="shared" si="200"/>
        <v>0.06</v>
      </c>
      <c r="J519" s="29">
        <f t="shared" si="201"/>
        <v>44194</v>
      </c>
      <c r="K519" s="2">
        <f t="shared" si="202"/>
        <v>349</v>
      </c>
      <c r="L519" s="17">
        <f t="shared" si="203"/>
        <v>349</v>
      </c>
      <c r="M519" s="12">
        <f t="shared" si="194"/>
        <v>1.084043264</v>
      </c>
      <c r="N519" s="12">
        <f t="shared" ca="1" si="195"/>
        <v>1.1771231099999999</v>
      </c>
      <c r="O519" s="17">
        <f t="shared" si="204"/>
        <v>0</v>
      </c>
      <c r="P519" s="14">
        <f t="shared" ca="1" si="212"/>
        <v>177.12311</v>
      </c>
      <c r="Q519" s="14">
        <f t="shared" si="213"/>
        <v>0</v>
      </c>
      <c r="R519" s="14">
        <f t="shared" si="211"/>
        <v>0</v>
      </c>
      <c r="S519" s="20">
        <f t="shared" si="196"/>
        <v>0</v>
      </c>
      <c r="T519" s="14">
        <f t="shared" si="197"/>
        <v>0</v>
      </c>
      <c r="U519" s="4" t="str">
        <f t="shared" si="205"/>
        <v>J=</v>
      </c>
      <c r="V519" s="29">
        <f t="shared" si="206"/>
        <v>44803</v>
      </c>
      <c r="W519" s="3"/>
      <c r="X519" s="3"/>
      <c r="Y519" s="103">
        <f>[2]Plan1!$A589</f>
        <v>54051</v>
      </c>
      <c r="Z519" s="103" t="str">
        <f>[2]Plan1!$C589</f>
        <v>Natal</v>
      </c>
      <c r="AA519" s="94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5">
        <f t="shared" si="198"/>
        <v>44702</v>
      </c>
      <c r="B520" s="15">
        <f t="shared" ca="1" si="207"/>
        <v>1177.951988</v>
      </c>
      <c r="C520" s="14">
        <f t="shared" si="199"/>
        <v>1000</v>
      </c>
      <c r="D520" s="13">
        <f ca="1">IF(A520&lt;$B$1,VLOOKUP(A520,[1]DI!$A$4:$B$15000,2,FALSE),0)</f>
        <v>0</v>
      </c>
      <c r="E520" s="14">
        <f t="shared" ca="1" si="208"/>
        <v>1</v>
      </c>
      <c r="F520" s="14">
        <f ca="1">(TRUNC(PRODUCT($E$12:$E519),16))</f>
        <v>1.0863769765851701</v>
      </c>
      <c r="G520" s="14">
        <f t="shared" si="209"/>
        <v>1</v>
      </c>
      <c r="H520" s="14">
        <f t="shared" ca="1" si="210"/>
        <v>1.08637698</v>
      </c>
      <c r="I520" s="13">
        <f t="shared" si="200"/>
        <v>0.06</v>
      </c>
      <c r="J520" s="29">
        <f t="shared" si="201"/>
        <v>44194</v>
      </c>
      <c r="K520" s="2">
        <f t="shared" si="202"/>
        <v>349</v>
      </c>
      <c r="L520" s="17">
        <f t="shared" si="203"/>
        <v>350</v>
      </c>
      <c r="M520" s="12">
        <f t="shared" si="194"/>
        <v>1.084293951</v>
      </c>
      <c r="N520" s="12">
        <f t="shared" ca="1" si="195"/>
        <v>1.177951988</v>
      </c>
      <c r="O520" s="17">
        <f t="shared" si="204"/>
        <v>0</v>
      </c>
      <c r="P520" s="14">
        <f t="shared" ca="1" si="212"/>
        <v>177.951988</v>
      </c>
      <c r="Q520" s="14">
        <f t="shared" si="213"/>
        <v>0</v>
      </c>
      <c r="R520" s="14">
        <f t="shared" si="211"/>
        <v>0</v>
      </c>
      <c r="S520" s="20">
        <f t="shared" si="196"/>
        <v>0</v>
      </c>
      <c r="T520" s="14">
        <f t="shared" si="197"/>
        <v>0</v>
      </c>
      <c r="U520" s="4" t="str">
        <f t="shared" si="205"/>
        <v>J=</v>
      </c>
      <c r="V520" s="29">
        <f t="shared" si="206"/>
        <v>44803</v>
      </c>
      <c r="W520" s="3"/>
      <c r="X520" s="3"/>
      <c r="Y520" s="103">
        <f>[2]Plan1!$A590</f>
        <v>54058</v>
      </c>
      <c r="Z520" s="103" t="str">
        <f>[2]Plan1!$C590</f>
        <v>Confraternização Universal</v>
      </c>
      <c r="AA520" s="94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5">
        <f t="shared" si="198"/>
        <v>44703</v>
      </c>
      <c r="B521" s="15">
        <f t="shared" ca="1" si="207"/>
        <v>1177.951988</v>
      </c>
      <c r="C521" s="14">
        <f t="shared" si="199"/>
        <v>1000</v>
      </c>
      <c r="D521" s="13">
        <f ca="1">IF(A521&lt;$B$1,VLOOKUP(A521,[1]DI!$A$4:$B$15000,2,FALSE),0)</f>
        <v>0</v>
      </c>
      <c r="E521" s="14">
        <f t="shared" ca="1" si="208"/>
        <v>1</v>
      </c>
      <c r="F521" s="14">
        <f ca="1">(TRUNC(PRODUCT($E$12:$E520),16))</f>
        <v>1.0863769765851701</v>
      </c>
      <c r="G521" s="14">
        <f t="shared" si="209"/>
        <v>1</v>
      </c>
      <c r="H521" s="14">
        <f t="shared" ca="1" si="210"/>
        <v>1.08637698</v>
      </c>
      <c r="I521" s="13">
        <f t="shared" si="200"/>
        <v>0.06</v>
      </c>
      <c r="J521" s="29">
        <f t="shared" si="201"/>
        <v>44194</v>
      </c>
      <c r="K521" s="2">
        <f t="shared" si="202"/>
        <v>349</v>
      </c>
      <c r="L521" s="17">
        <f t="shared" si="203"/>
        <v>350</v>
      </c>
      <c r="M521" s="12">
        <f t="shared" si="194"/>
        <v>1.084293951</v>
      </c>
      <c r="N521" s="12">
        <f t="shared" ca="1" si="195"/>
        <v>1.177951988</v>
      </c>
      <c r="O521" s="17">
        <f t="shared" si="204"/>
        <v>0</v>
      </c>
      <c r="P521" s="14">
        <f t="shared" ca="1" si="212"/>
        <v>177.951988</v>
      </c>
      <c r="Q521" s="14">
        <f t="shared" si="213"/>
        <v>0</v>
      </c>
      <c r="R521" s="14">
        <f t="shared" si="211"/>
        <v>0</v>
      </c>
      <c r="S521" s="20">
        <f t="shared" si="196"/>
        <v>0</v>
      </c>
      <c r="T521" s="14">
        <f t="shared" si="197"/>
        <v>0</v>
      </c>
      <c r="U521" s="4" t="str">
        <f t="shared" si="205"/>
        <v>J=</v>
      </c>
      <c r="V521" s="29">
        <f t="shared" si="206"/>
        <v>44803</v>
      </c>
      <c r="W521" s="3"/>
      <c r="X521" s="3"/>
      <c r="Y521" s="103">
        <f>[2]Plan1!$A591</f>
        <v>54105</v>
      </c>
      <c r="Z521" s="103" t="str">
        <f>[2]Plan1!$C591</f>
        <v>Carnaval</v>
      </c>
      <c r="AA521" s="94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5">
        <f t="shared" si="198"/>
        <v>44704</v>
      </c>
      <c r="B522" s="15">
        <f t="shared" ca="1" si="207"/>
        <v>1177.951988</v>
      </c>
      <c r="C522" s="14">
        <f t="shared" si="199"/>
        <v>1000</v>
      </c>
      <c r="D522" s="13">
        <f ca="1">IF(A522&lt;$B$1,VLOOKUP(A522,[1]DI!$A$4:$B$15000,2,FALSE),0)</f>
        <v>0.1265</v>
      </c>
      <c r="E522" s="14">
        <f t="shared" ca="1" si="208"/>
        <v>1.0004727899999999</v>
      </c>
      <c r="F522" s="14">
        <f ca="1">(TRUNC(PRODUCT($E$12:$E521),16))</f>
        <v>1.0863769765851701</v>
      </c>
      <c r="G522" s="14">
        <f t="shared" si="209"/>
        <v>1</v>
      </c>
      <c r="H522" s="14">
        <f t="shared" ca="1" si="210"/>
        <v>1.08637698</v>
      </c>
      <c r="I522" s="13">
        <f t="shared" si="200"/>
        <v>0.06</v>
      </c>
      <c r="J522" s="29">
        <f t="shared" si="201"/>
        <v>44194</v>
      </c>
      <c r="K522" s="2">
        <f t="shared" si="202"/>
        <v>350</v>
      </c>
      <c r="L522" s="17">
        <f t="shared" si="203"/>
        <v>350</v>
      </c>
      <c r="M522" s="12">
        <f t="shared" si="194"/>
        <v>1.084293951</v>
      </c>
      <c r="N522" s="12">
        <f t="shared" ca="1" si="195"/>
        <v>1.177951988</v>
      </c>
      <c r="O522" s="17">
        <f t="shared" si="204"/>
        <v>0</v>
      </c>
      <c r="P522" s="14">
        <f t="shared" ca="1" si="212"/>
        <v>177.951988</v>
      </c>
      <c r="Q522" s="14">
        <f t="shared" si="213"/>
        <v>0</v>
      </c>
      <c r="R522" s="14">
        <f t="shared" si="211"/>
        <v>0</v>
      </c>
      <c r="S522" s="20">
        <f t="shared" si="196"/>
        <v>0</v>
      </c>
      <c r="T522" s="14">
        <f t="shared" si="197"/>
        <v>0</v>
      </c>
      <c r="U522" s="4" t="str">
        <f t="shared" si="205"/>
        <v>J=</v>
      </c>
      <c r="V522" s="29">
        <f t="shared" si="206"/>
        <v>44803</v>
      </c>
      <c r="W522" s="3"/>
      <c r="X522" s="3"/>
      <c r="Y522" s="103">
        <f>[2]Plan1!$A592</f>
        <v>54106</v>
      </c>
      <c r="Z522" s="103" t="str">
        <f>[2]Plan1!$C592</f>
        <v>Carnaval</v>
      </c>
      <c r="AA522" s="94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5">
        <f t="shared" si="198"/>
        <v>44705</v>
      </c>
      <c r="B523" s="15">
        <f t="shared" ca="1" si="207"/>
        <v>1178.781436</v>
      </c>
      <c r="C523" s="14">
        <f t="shared" si="199"/>
        <v>1000</v>
      </c>
      <c r="D523" s="13">
        <f ca="1">IF(A523&lt;$B$1,VLOOKUP(A523,[1]DI!$A$4:$B$15000,2,FALSE),0)</f>
        <v>0.1265</v>
      </c>
      <c r="E523" s="14">
        <f t="shared" ca="1" si="208"/>
        <v>1.0004727899999999</v>
      </c>
      <c r="F523" s="14">
        <f ca="1">(TRUNC(PRODUCT($E$12:$E522),16))</f>
        <v>1.0868906047559299</v>
      </c>
      <c r="G523" s="14">
        <f t="shared" si="209"/>
        <v>1</v>
      </c>
      <c r="H523" s="14">
        <f t="shared" ca="1" si="210"/>
        <v>1.0868906</v>
      </c>
      <c r="I523" s="13">
        <f t="shared" si="200"/>
        <v>0.06</v>
      </c>
      <c r="J523" s="29">
        <f t="shared" si="201"/>
        <v>44194</v>
      </c>
      <c r="K523" s="2">
        <f t="shared" si="202"/>
        <v>351</v>
      </c>
      <c r="L523" s="17">
        <f t="shared" si="203"/>
        <v>351</v>
      </c>
      <c r="M523" s="12">
        <f t="shared" si="194"/>
        <v>1.0845446969999999</v>
      </c>
      <c r="N523" s="12">
        <f t="shared" ca="1" si="195"/>
        <v>1.178781436</v>
      </c>
      <c r="O523" s="17">
        <f t="shared" si="204"/>
        <v>0</v>
      </c>
      <c r="P523" s="14">
        <f t="shared" ca="1" si="212"/>
        <v>178.78143600000001</v>
      </c>
      <c r="Q523" s="14">
        <f t="shared" si="213"/>
        <v>0</v>
      </c>
      <c r="R523" s="14">
        <f t="shared" si="211"/>
        <v>0</v>
      </c>
      <c r="S523" s="20">
        <f t="shared" si="196"/>
        <v>0</v>
      </c>
      <c r="T523" s="14">
        <f t="shared" si="197"/>
        <v>0</v>
      </c>
      <c r="U523" s="4" t="str">
        <f t="shared" si="205"/>
        <v>J=</v>
      </c>
      <c r="V523" s="29">
        <f t="shared" si="206"/>
        <v>44803</v>
      </c>
      <c r="W523" s="3"/>
      <c r="X523" s="3"/>
      <c r="Y523" s="103">
        <f>[2]Plan1!$A593</f>
        <v>54151</v>
      </c>
      <c r="Z523" s="103" t="str">
        <f>[2]Plan1!$C593</f>
        <v>Paixão de Cristo</v>
      </c>
      <c r="AA523" s="94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5">
        <f t="shared" si="198"/>
        <v>44706</v>
      </c>
      <c r="B524" s="15">
        <f t="shared" ca="1" si="207"/>
        <v>1179.611488</v>
      </c>
      <c r="C524" s="14">
        <f t="shared" si="199"/>
        <v>1000</v>
      </c>
      <c r="D524" s="13">
        <f ca="1">IF(A524&lt;$B$1,VLOOKUP(A524,[1]DI!$A$4:$B$15000,2,FALSE),0)</f>
        <v>0.1265</v>
      </c>
      <c r="E524" s="14">
        <f t="shared" ca="1" si="208"/>
        <v>1.0004727899999999</v>
      </c>
      <c r="F524" s="14">
        <f ca="1">(TRUNC(PRODUCT($E$12:$E523),16))</f>
        <v>1.0874044757649499</v>
      </c>
      <c r="G524" s="14">
        <f t="shared" si="209"/>
        <v>1</v>
      </c>
      <c r="H524" s="14">
        <f t="shared" ca="1" si="210"/>
        <v>1.08740448</v>
      </c>
      <c r="I524" s="13">
        <f t="shared" si="200"/>
        <v>0.06</v>
      </c>
      <c r="J524" s="29">
        <f t="shared" si="201"/>
        <v>44194</v>
      </c>
      <c r="K524" s="2">
        <f t="shared" si="202"/>
        <v>352</v>
      </c>
      <c r="L524" s="17">
        <f t="shared" si="203"/>
        <v>352</v>
      </c>
      <c r="M524" s="12">
        <f t="shared" ref="M524:M587" si="214">ROUND((I524+1)^(L524/252),9)</f>
        <v>1.0847955010000001</v>
      </c>
      <c r="N524" s="12">
        <f t="shared" ref="N524:N587" ca="1" si="215">ROUND(H524*M524,9)</f>
        <v>1.1796114879999999</v>
      </c>
      <c r="O524" s="17">
        <f t="shared" si="204"/>
        <v>0</v>
      </c>
      <c r="P524" s="14">
        <f t="shared" ca="1" si="212"/>
        <v>179.61148800000001</v>
      </c>
      <c r="Q524" s="14">
        <f t="shared" si="213"/>
        <v>0</v>
      </c>
      <c r="R524" s="14">
        <f t="shared" si="211"/>
        <v>0</v>
      </c>
      <c r="S524" s="20">
        <f t="shared" ref="S524:S587" si="216">IF($O524&gt;0,VLOOKUP($O524,$Y$12:$AE$150,7),0)</f>
        <v>0</v>
      </c>
      <c r="T524" s="14">
        <f t="shared" ref="T524:T587" si="217">IF(S524&gt;0,TRUNC(S524*C524,8),0)</f>
        <v>0</v>
      </c>
      <c r="U524" s="4" t="str">
        <f t="shared" si="205"/>
        <v>J=</v>
      </c>
      <c r="V524" s="29">
        <f t="shared" si="206"/>
        <v>44803</v>
      </c>
      <c r="W524" s="3"/>
      <c r="X524" s="3"/>
      <c r="Y524" s="103">
        <f>[2]Plan1!$A594</f>
        <v>54169</v>
      </c>
      <c r="Z524" s="103" t="str">
        <f>[2]Plan1!$C594</f>
        <v>Tiradentes</v>
      </c>
      <c r="AA524" s="94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5">
        <f t="shared" ref="A525:A588" si="218">(A524+1)</f>
        <v>44707</v>
      </c>
      <c r="B525" s="15">
        <f t="shared" ca="1" si="207"/>
        <v>1180.4421090000001</v>
      </c>
      <c r="C525" s="14">
        <f t="shared" ref="C525:C588" si="219">(C524-T524)</f>
        <v>1000</v>
      </c>
      <c r="D525" s="13">
        <f ca="1">IF(A525&lt;$B$1,VLOOKUP(A525,[1]DI!$A$4:$B$15000,2,FALSE),0)</f>
        <v>0.1265</v>
      </c>
      <c r="E525" s="14">
        <f t="shared" ca="1" si="208"/>
        <v>1.0004727899999999</v>
      </c>
      <c r="F525" s="14">
        <f ca="1">(TRUNC(PRODUCT($E$12:$E524),16))</f>
        <v>1.08791858972705</v>
      </c>
      <c r="G525" s="14">
        <f t="shared" si="209"/>
        <v>1</v>
      </c>
      <c r="H525" s="14">
        <f t="shared" ca="1" si="210"/>
        <v>1.0879185899999999</v>
      </c>
      <c r="I525" s="13">
        <f t="shared" ref="I525:I588" si="220">I524</f>
        <v>0.06</v>
      </c>
      <c r="J525" s="29">
        <f t="shared" ref="J525:J588" si="221">IF(O524&gt;0,VLOOKUP(O524,Y$12:AI$150,2),J524)</f>
        <v>44194</v>
      </c>
      <c r="K525" s="2">
        <f t="shared" ref="K525:K588" si="222">IF(A525&gt;J525,IF(NETWORKDAYS(J525,A525,$Y$160:$Y$544)-1=0,1,NETWORKDAYS(J525,A525,$Y$160:$Y$544)-1),0)</f>
        <v>353</v>
      </c>
      <c r="L525" s="17">
        <f t="shared" ref="L525:L588" si="223">IF(AND(K525=1,K524=1),1,IF(K525&gt;0,IF(K525=K524,K525+1,K525),0))</f>
        <v>353</v>
      </c>
      <c r="M525" s="12">
        <f t="shared" si="214"/>
        <v>1.085046363</v>
      </c>
      <c r="N525" s="12">
        <f t="shared" ca="1" si="215"/>
        <v>1.1804421089999999</v>
      </c>
      <c r="O525" s="17">
        <f t="shared" ref="O525:O588" si="224">IF(VLOOKUP(A525,Z$12:AG$150,8)=VLOOKUP(A524,Z$12:AG$150,8),0,VLOOKUP(A525,Z$12:AG$150,8))</f>
        <v>0</v>
      </c>
      <c r="P525" s="14">
        <f t="shared" ca="1" si="212"/>
        <v>180.44210899999999</v>
      </c>
      <c r="Q525" s="14">
        <f t="shared" si="213"/>
        <v>0</v>
      </c>
      <c r="R525" s="14">
        <f t="shared" si="211"/>
        <v>0</v>
      </c>
      <c r="S525" s="20">
        <f t="shared" si="216"/>
        <v>0</v>
      </c>
      <c r="T525" s="14">
        <f t="shared" si="217"/>
        <v>0</v>
      </c>
      <c r="U525" s="4" t="str">
        <f t="shared" ref="U525:U588" si="225">IF(O524&gt;0,VLOOKUP(O524,Y$12:AI$150,10),U524)</f>
        <v>J=</v>
      </c>
      <c r="V525" s="29">
        <f t="shared" ref="V525:V588" si="226">IF(O524&gt;0,VLOOKUP(O524,Y$12:AI$150,11),V524)</f>
        <v>44803</v>
      </c>
      <c r="W525" s="3"/>
      <c r="X525" s="3"/>
      <c r="Y525" s="103">
        <f>[2]Plan1!$A595</f>
        <v>54179</v>
      </c>
      <c r="Z525" s="103" t="str">
        <f>[2]Plan1!$C595</f>
        <v>Dia do Trabalho</v>
      </c>
      <c r="AA525" s="94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5">
        <f t="shared" si="218"/>
        <v>44708</v>
      </c>
      <c r="B526" s="15">
        <f t="shared" ref="B526:B589" ca="1" si="227">IF(A526&lt;=TODAY(),C526+P526,IF(AND(A526&gt;TODAY(),A526&lt;=$B$1),IF(VLOOKUP(TODAY(),$A$10:$D$5000,4,FALSE)=0,"n.d",C526+P526),"n.d"))</f>
        <v>1181.273322</v>
      </c>
      <c r="C526" s="14">
        <f t="shared" si="219"/>
        <v>1000</v>
      </c>
      <c r="D526" s="13">
        <f ca="1">IF(A526&lt;$B$1,VLOOKUP(A526,[1]DI!$A$4:$B$15000,2,FALSE),0)</f>
        <v>0.1265</v>
      </c>
      <c r="E526" s="14">
        <f t="shared" ref="E526:E589" ca="1" si="228">ROUND(((1+D526)^(1/252)),8)</f>
        <v>1.0004727899999999</v>
      </c>
      <c r="F526" s="14">
        <f ca="1">(TRUNC(PRODUCT($E$12:$E525),16))</f>
        <v>1.0884329467570799</v>
      </c>
      <c r="G526" s="14">
        <f t="shared" ref="G526:G589" si="229">IF(O525&gt;0,F525,G525)</f>
        <v>1</v>
      </c>
      <c r="H526" s="14">
        <f t="shared" ref="H526:H589" ca="1" si="230">ROUND(F526/G526,8)</f>
        <v>1.0884329500000001</v>
      </c>
      <c r="I526" s="13">
        <f t="shared" si="220"/>
        <v>0.06</v>
      </c>
      <c r="J526" s="29">
        <f t="shared" si="221"/>
        <v>44194</v>
      </c>
      <c r="K526" s="2">
        <f t="shared" si="222"/>
        <v>354</v>
      </c>
      <c r="L526" s="17">
        <f t="shared" si="223"/>
        <v>354</v>
      </c>
      <c r="M526" s="12">
        <f t="shared" si="214"/>
        <v>1.085297282</v>
      </c>
      <c r="N526" s="12">
        <f t="shared" ca="1" si="215"/>
        <v>1.181273322</v>
      </c>
      <c r="O526" s="17">
        <f t="shared" si="224"/>
        <v>0</v>
      </c>
      <c r="P526" s="14">
        <f t="shared" ca="1" si="212"/>
        <v>181.27332200000001</v>
      </c>
      <c r="Q526" s="14">
        <f t="shared" si="213"/>
        <v>0</v>
      </c>
      <c r="R526" s="14">
        <f t="shared" si="211"/>
        <v>0</v>
      </c>
      <c r="S526" s="20">
        <f t="shared" si="216"/>
        <v>0</v>
      </c>
      <c r="T526" s="14">
        <f t="shared" si="217"/>
        <v>0</v>
      </c>
      <c r="U526" s="4" t="str">
        <f t="shared" si="225"/>
        <v>J=</v>
      </c>
      <c r="V526" s="29">
        <f t="shared" si="226"/>
        <v>44803</v>
      </c>
      <c r="W526" s="3"/>
      <c r="X526" s="3"/>
      <c r="Y526" s="103">
        <f>[2]Plan1!$A596</f>
        <v>54213</v>
      </c>
      <c r="Z526" s="103" t="str">
        <f>[2]Plan1!$C596</f>
        <v>Corpus Christi</v>
      </c>
      <c r="AA526" s="94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5">
        <f t="shared" si="218"/>
        <v>44709</v>
      </c>
      <c r="B527" s="15">
        <f t="shared" ca="1" si="227"/>
        <v>1182.1051179999999</v>
      </c>
      <c r="C527" s="14">
        <f t="shared" si="219"/>
        <v>1000</v>
      </c>
      <c r="D527" s="13">
        <f ca="1">IF(A527&lt;$B$1,VLOOKUP(A527,[1]DI!$A$4:$B$15000,2,FALSE),0)</f>
        <v>0</v>
      </c>
      <c r="E527" s="14">
        <f t="shared" ca="1" si="228"/>
        <v>1</v>
      </c>
      <c r="F527" s="14">
        <f ca="1">(TRUNC(PRODUCT($E$12:$E526),16))</f>
        <v>1.0889475469699801</v>
      </c>
      <c r="G527" s="14">
        <f t="shared" si="229"/>
        <v>1</v>
      </c>
      <c r="H527" s="14">
        <f t="shared" ca="1" si="230"/>
        <v>1.0889475500000001</v>
      </c>
      <c r="I527" s="13">
        <f t="shared" si="220"/>
        <v>0.06</v>
      </c>
      <c r="J527" s="29">
        <f t="shared" si="221"/>
        <v>44194</v>
      </c>
      <c r="K527" s="2">
        <f t="shared" si="222"/>
        <v>354</v>
      </c>
      <c r="L527" s="17">
        <f t="shared" si="223"/>
        <v>355</v>
      </c>
      <c r="M527" s="12">
        <f t="shared" si="214"/>
        <v>1.0855482599999999</v>
      </c>
      <c r="N527" s="12">
        <f t="shared" ca="1" si="215"/>
        <v>1.182105118</v>
      </c>
      <c r="O527" s="17">
        <f t="shared" si="224"/>
        <v>0</v>
      </c>
      <c r="P527" s="14">
        <f t="shared" ca="1" si="212"/>
        <v>182.105118</v>
      </c>
      <c r="Q527" s="14">
        <f t="shared" si="213"/>
        <v>0</v>
      </c>
      <c r="R527" s="14">
        <f t="shared" si="211"/>
        <v>0</v>
      </c>
      <c r="S527" s="20">
        <f t="shared" si="216"/>
        <v>0</v>
      </c>
      <c r="T527" s="14">
        <f t="shared" si="217"/>
        <v>0</v>
      </c>
      <c r="U527" s="4" t="str">
        <f t="shared" si="225"/>
        <v>J=</v>
      </c>
      <c r="V527" s="29">
        <f t="shared" si="226"/>
        <v>44803</v>
      </c>
      <c r="W527" s="3"/>
      <c r="X527" s="3"/>
      <c r="Y527" s="103">
        <f>[2]Plan1!$A597</f>
        <v>54308</v>
      </c>
      <c r="Z527" s="103" t="str">
        <f>[2]Plan1!$C597</f>
        <v>Independência do Brasil</v>
      </c>
      <c r="AA527" s="94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5">
        <f t="shared" si="218"/>
        <v>44710</v>
      </c>
      <c r="B528" s="15">
        <f t="shared" ca="1" si="227"/>
        <v>1182.1051179999999</v>
      </c>
      <c r="C528" s="14">
        <f t="shared" si="219"/>
        <v>1000</v>
      </c>
      <c r="D528" s="13">
        <f ca="1">IF(A528&lt;$B$1,VLOOKUP(A528,[1]DI!$A$4:$B$15000,2,FALSE),0)</f>
        <v>0</v>
      </c>
      <c r="E528" s="14">
        <f t="shared" ca="1" si="228"/>
        <v>1</v>
      </c>
      <c r="F528" s="14">
        <f ca="1">(TRUNC(PRODUCT($E$12:$E527),16))</f>
        <v>1.0889475469699801</v>
      </c>
      <c r="G528" s="14">
        <f t="shared" si="229"/>
        <v>1</v>
      </c>
      <c r="H528" s="14">
        <f t="shared" ca="1" si="230"/>
        <v>1.0889475500000001</v>
      </c>
      <c r="I528" s="13">
        <f t="shared" si="220"/>
        <v>0.06</v>
      </c>
      <c r="J528" s="29">
        <f t="shared" si="221"/>
        <v>44194</v>
      </c>
      <c r="K528" s="2">
        <f t="shared" si="222"/>
        <v>354</v>
      </c>
      <c r="L528" s="17">
        <f t="shared" si="223"/>
        <v>355</v>
      </c>
      <c r="M528" s="12">
        <f t="shared" si="214"/>
        <v>1.0855482599999999</v>
      </c>
      <c r="N528" s="12">
        <f t="shared" ca="1" si="215"/>
        <v>1.182105118</v>
      </c>
      <c r="O528" s="17">
        <f t="shared" si="224"/>
        <v>0</v>
      </c>
      <c r="P528" s="14">
        <f t="shared" ca="1" si="212"/>
        <v>182.105118</v>
      </c>
      <c r="Q528" s="14">
        <f t="shared" si="213"/>
        <v>0</v>
      </c>
      <c r="R528" s="14">
        <f t="shared" si="211"/>
        <v>0</v>
      </c>
      <c r="S528" s="20">
        <f t="shared" si="216"/>
        <v>0</v>
      </c>
      <c r="T528" s="14">
        <f t="shared" si="217"/>
        <v>0</v>
      </c>
      <c r="U528" s="4" t="str">
        <f t="shared" si="225"/>
        <v>J=</v>
      </c>
      <c r="V528" s="29">
        <f t="shared" si="226"/>
        <v>44803</v>
      </c>
      <c r="W528" s="3"/>
      <c r="X528" s="3"/>
      <c r="Y528" s="103">
        <f>[2]Plan1!$A598</f>
        <v>54343</v>
      </c>
      <c r="Z528" s="103" t="str">
        <f>[2]Plan1!$C598</f>
        <v>Nossa Sr.a Aparecida - Padroeira do Brasil</v>
      </c>
      <c r="AA528" s="94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5">
        <f t="shared" si="218"/>
        <v>44711</v>
      </c>
      <c r="B529" s="15">
        <f t="shared" ca="1" si="227"/>
        <v>1182.1051179999999</v>
      </c>
      <c r="C529" s="14">
        <f t="shared" si="219"/>
        <v>1000</v>
      </c>
      <c r="D529" s="13">
        <f ca="1">IF(A529&lt;$B$1,VLOOKUP(A529,[1]DI!$A$4:$B$15000,2,FALSE),0)</f>
        <v>0.1265</v>
      </c>
      <c r="E529" s="14">
        <f t="shared" ca="1" si="228"/>
        <v>1.0004727899999999</v>
      </c>
      <c r="F529" s="14">
        <f ca="1">(TRUNC(PRODUCT($E$12:$E528),16))</f>
        <v>1.0889475469699801</v>
      </c>
      <c r="G529" s="14">
        <f t="shared" si="229"/>
        <v>1</v>
      </c>
      <c r="H529" s="14">
        <f t="shared" ca="1" si="230"/>
        <v>1.0889475500000001</v>
      </c>
      <c r="I529" s="13">
        <f t="shared" si="220"/>
        <v>0.06</v>
      </c>
      <c r="J529" s="29">
        <f t="shared" si="221"/>
        <v>44194</v>
      </c>
      <c r="K529" s="2">
        <f t="shared" si="222"/>
        <v>355</v>
      </c>
      <c r="L529" s="17">
        <f t="shared" si="223"/>
        <v>355</v>
      </c>
      <c r="M529" s="12">
        <f t="shared" si="214"/>
        <v>1.0855482599999999</v>
      </c>
      <c r="N529" s="12">
        <f t="shared" ca="1" si="215"/>
        <v>1.182105118</v>
      </c>
      <c r="O529" s="17">
        <f t="shared" si="224"/>
        <v>0</v>
      </c>
      <c r="P529" s="14">
        <f t="shared" ca="1" si="212"/>
        <v>182.105118</v>
      </c>
      <c r="Q529" s="14">
        <f t="shared" si="213"/>
        <v>0</v>
      </c>
      <c r="R529" s="14">
        <f t="shared" si="211"/>
        <v>0</v>
      </c>
      <c r="S529" s="20">
        <f t="shared" si="216"/>
        <v>0</v>
      </c>
      <c r="T529" s="14">
        <f t="shared" si="217"/>
        <v>0</v>
      </c>
      <c r="U529" s="4" t="str">
        <f t="shared" si="225"/>
        <v>J=</v>
      </c>
      <c r="V529" s="29">
        <f t="shared" si="226"/>
        <v>44803</v>
      </c>
      <c r="W529" s="3"/>
      <c r="X529" s="3"/>
      <c r="Y529" s="103">
        <f>[2]Plan1!$A599</f>
        <v>54364</v>
      </c>
      <c r="Z529" s="103" t="str">
        <f>[2]Plan1!$C599</f>
        <v>Finados</v>
      </c>
      <c r="AA529" s="94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5">
        <f t="shared" si="218"/>
        <v>44712</v>
      </c>
      <c r="B530" s="15">
        <f t="shared" ca="1" si="227"/>
        <v>1182.937496</v>
      </c>
      <c r="C530" s="14">
        <f t="shared" si="219"/>
        <v>1000</v>
      </c>
      <c r="D530" s="13">
        <f ca="1">IF(A530&lt;$B$1,VLOOKUP(A530,[1]DI!$A$4:$B$15000,2,FALSE),0)</f>
        <v>0.1265</v>
      </c>
      <c r="E530" s="14">
        <f t="shared" ca="1" si="228"/>
        <v>1.0004727899999999</v>
      </c>
      <c r="F530" s="14">
        <f ca="1">(TRUNC(PRODUCT($E$12:$E529),16))</f>
        <v>1.0894623904807099</v>
      </c>
      <c r="G530" s="14">
        <f t="shared" si="229"/>
        <v>1</v>
      </c>
      <c r="H530" s="14">
        <f t="shared" ca="1" si="230"/>
        <v>1.08946239</v>
      </c>
      <c r="I530" s="13">
        <f t="shared" si="220"/>
        <v>0.06</v>
      </c>
      <c r="J530" s="29">
        <f t="shared" si="221"/>
        <v>44194</v>
      </c>
      <c r="K530" s="2">
        <f t="shared" si="222"/>
        <v>356</v>
      </c>
      <c r="L530" s="17">
        <f t="shared" si="223"/>
        <v>356</v>
      </c>
      <c r="M530" s="12">
        <f t="shared" si="214"/>
        <v>1.085799296</v>
      </c>
      <c r="N530" s="12">
        <f t="shared" ca="1" si="215"/>
        <v>1.1829374960000001</v>
      </c>
      <c r="O530" s="17">
        <f t="shared" si="224"/>
        <v>0</v>
      </c>
      <c r="P530" s="14">
        <f t="shared" ca="1" si="212"/>
        <v>182.93749600000001</v>
      </c>
      <c r="Q530" s="14">
        <f t="shared" si="213"/>
        <v>0</v>
      </c>
      <c r="R530" s="14">
        <f t="shared" ref="R530:R593" si="231">IF(O530&gt;0,P530-Q530,R529)</f>
        <v>0</v>
      </c>
      <c r="S530" s="20">
        <f t="shared" si="216"/>
        <v>0</v>
      </c>
      <c r="T530" s="14">
        <f t="shared" si="217"/>
        <v>0</v>
      </c>
      <c r="U530" s="4" t="str">
        <f t="shared" si="225"/>
        <v>J=</v>
      </c>
      <c r="V530" s="29">
        <f t="shared" si="226"/>
        <v>44803</v>
      </c>
      <c r="W530" s="3"/>
      <c r="X530" s="3"/>
      <c r="Y530" s="103">
        <f>[2]Plan1!$A600</f>
        <v>54377</v>
      </c>
      <c r="Z530" s="103" t="str">
        <f>[2]Plan1!$C600</f>
        <v>Proclamação da República</v>
      </c>
      <c r="AA530" s="94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5">
        <f t="shared" si="218"/>
        <v>44713</v>
      </c>
      <c r="B531" s="15">
        <f t="shared" ca="1" si="227"/>
        <v>1183.7704670000001</v>
      </c>
      <c r="C531" s="14">
        <f t="shared" si="219"/>
        <v>1000</v>
      </c>
      <c r="D531" s="13">
        <f ca="1">IF(A531&lt;$B$1,VLOOKUP(A531,[1]DI!$A$4:$B$15000,2,FALSE),0)</f>
        <v>0.1265</v>
      </c>
      <c r="E531" s="14">
        <f t="shared" ca="1" si="228"/>
        <v>1.0004727899999999</v>
      </c>
      <c r="F531" s="14">
        <f ca="1">(TRUNC(PRODUCT($E$12:$E530),16))</f>
        <v>1.0899774774043101</v>
      </c>
      <c r="G531" s="14">
        <f t="shared" si="229"/>
        <v>1</v>
      </c>
      <c r="H531" s="14">
        <f t="shared" ca="1" si="230"/>
        <v>1.0899774799999999</v>
      </c>
      <c r="I531" s="13">
        <f t="shared" si="220"/>
        <v>0.06</v>
      </c>
      <c r="J531" s="29">
        <f t="shared" si="221"/>
        <v>44194</v>
      </c>
      <c r="K531" s="2">
        <f t="shared" si="222"/>
        <v>357</v>
      </c>
      <c r="L531" s="17">
        <f t="shared" si="223"/>
        <v>357</v>
      </c>
      <c r="M531" s="12">
        <f t="shared" si="214"/>
        <v>1.08605039</v>
      </c>
      <c r="N531" s="12">
        <f t="shared" ca="1" si="215"/>
        <v>1.183770467</v>
      </c>
      <c r="O531" s="17">
        <f t="shared" si="224"/>
        <v>0</v>
      </c>
      <c r="P531" s="14">
        <f t="shared" ca="1" si="212"/>
        <v>183.770467</v>
      </c>
      <c r="Q531" s="14">
        <f t="shared" si="213"/>
        <v>0</v>
      </c>
      <c r="R531" s="14">
        <f t="shared" si="231"/>
        <v>0</v>
      </c>
      <c r="S531" s="20">
        <f t="shared" si="216"/>
        <v>0</v>
      </c>
      <c r="T531" s="14">
        <f t="shared" si="217"/>
        <v>0</v>
      </c>
      <c r="U531" s="4" t="str">
        <f t="shared" si="225"/>
        <v>J=</v>
      </c>
      <c r="V531" s="29">
        <f t="shared" si="226"/>
        <v>44803</v>
      </c>
      <c r="W531" s="3"/>
      <c r="X531" s="3"/>
      <c r="Y531" s="103">
        <f>[2]Plan1!$A601</f>
        <v>54382</v>
      </c>
      <c r="Z531" s="103" t="str">
        <f>[2]Plan1!$C601</f>
        <v>Dia Nacional de Zumbi e da Consciência Negra</v>
      </c>
      <c r="AA531" s="94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5">
        <f t="shared" si="218"/>
        <v>44714</v>
      </c>
      <c r="B532" s="15">
        <f t="shared" ca="1" si="227"/>
        <v>1184.6040210000001</v>
      </c>
      <c r="C532" s="14">
        <f t="shared" si="219"/>
        <v>1000</v>
      </c>
      <c r="D532" s="13">
        <f ca="1">IF(A532&lt;$B$1,VLOOKUP(A532,[1]DI!$A$4:$B$15000,2,FALSE),0)</f>
        <v>0.1265</v>
      </c>
      <c r="E532" s="14">
        <f t="shared" ca="1" si="228"/>
        <v>1.0004727899999999</v>
      </c>
      <c r="F532" s="14">
        <f ca="1">(TRUNC(PRODUCT($E$12:$E531),16))</f>
        <v>1.09049280785585</v>
      </c>
      <c r="G532" s="14">
        <f t="shared" si="229"/>
        <v>1</v>
      </c>
      <c r="H532" s="14">
        <f t="shared" ca="1" si="230"/>
        <v>1.09049281</v>
      </c>
      <c r="I532" s="13">
        <f t="shared" si="220"/>
        <v>0.06</v>
      </c>
      <c r="J532" s="29">
        <f t="shared" si="221"/>
        <v>44194</v>
      </c>
      <c r="K532" s="2">
        <f t="shared" si="222"/>
        <v>358</v>
      </c>
      <c r="L532" s="17">
        <f t="shared" si="223"/>
        <v>358</v>
      </c>
      <c r="M532" s="12">
        <f t="shared" si="214"/>
        <v>1.086301542</v>
      </c>
      <c r="N532" s="12">
        <f t="shared" ca="1" si="215"/>
        <v>1.184604021</v>
      </c>
      <c r="O532" s="17">
        <f t="shared" si="224"/>
        <v>0</v>
      </c>
      <c r="P532" s="14">
        <f t="shared" ca="1" si="212"/>
        <v>184.60402099999999</v>
      </c>
      <c r="Q532" s="14">
        <f t="shared" si="213"/>
        <v>0</v>
      </c>
      <c r="R532" s="14">
        <f t="shared" si="231"/>
        <v>0</v>
      </c>
      <c r="S532" s="20">
        <f t="shared" si="216"/>
        <v>0</v>
      </c>
      <c r="T532" s="14">
        <f t="shared" si="217"/>
        <v>0</v>
      </c>
      <c r="U532" s="4" t="str">
        <f t="shared" si="225"/>
        <v>J=</v>
      </c>
      <c r="V532" s="29">
        <f t="shared" si="226"/>
        <v>44803</v>
      </c>
      <c r="W532" s="3"/>
      <c r="X532" s="3"/>
      <c r="Y532" s="103">
        <f>[2]Plan1!$A602</f>
        <v>54417</v>
      </c>
      <c r="Z532" s="103" t="str">
        <f>[2]Plan1!$C602</f>
        <v>Natal</v>
      </c>
      <c r="AA532" s="94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5">
        <f t="shared" si="218"/>
        <v>44715</v>
      </c>
      <c r="B533" s="15">
        <f t="shared" ca="1" si="227"/>
        <v>1185.4381579999999</v>
      </c>
      <c r="C533" s="14">
        <f t="shared" si="219"/>
        <v>1000</v>
      </c>
      <c r="D533" s="13">
        <f ca="1">IF(A533&lt;$B$1,VLOOKUP(A533,[1]DI!$A$4:$B$15000,2,FALSE),0)</f>
        <v>0.1265</v>
      </c>
      <c r="E533" s="14">
        <f t="shared" ca="1" si="228"/>
        <v>1.0004727899999999</v>
      </c>
      <c r="F533" s="14">
        <f ca="1">(TRUNC(PRODUCT($E$12:$E532),16))</f>
        <v>1.0910083819504801</v>
      </c>
      <c r="G533" s="14">
        <f t="shared" si="229"/>
        <v>1</v>
      </c>
      <c r="H533" s="14">
        <f t="shared" ca="1" si="230"/>
        <v>1.0910083800000001</v>
      </c>
      <c r="I533" s="13">
        <f t="shared" si="220"/>
        <v>0.06</v>
      </c>
      <c r="J533" s="29">
        <f t="shared" si="221"/>
        <v>44194</v>
      </c>
      <c r="K533" s="2">
        <f t="shared" si="222"/>
        <v>359</v>
      </c>
      <c r="L533" s="17">
        <f t="shared" si="223"/>
        <v>359</v>
      </c>
      <c r="M533" s="12">
        <f t="shared" si="214"/>
        <v>1.086552752</v>
      </c>
      <c r="N533" s="12">
        <f t="shared" ca="1" si="215"/>
        <v>1.185438158</v>
      </c>
      <c r="O533" s="17">
        <f t="shared" si="224"/>
        <v>0</v>
      </c>
      <c r="P533" s="14">
        <f t="shared" ca="1" si="212"/>
        <v>185.43815799999999</v>
      </c>
      <c r="Q533" s="14">
        <f t="shared" si="213"/>
        <v>0</v>
      </c>
      <c r="R533" s="14">
        <f t="shared" si="231"/>
        <v>0</v>
      </c>
      <c r="S533" s="20">
        <f t="shared" si="216"/>
        <v>0</v>
      </c>
      <c r="T533" s="14">
        <f t="shared" si="217"/>
        <v>0</v>
      </c>
      <c r="U533" s="4" t="str">
        <f t="shared" si="225"/>
        <v>J=</v>
      </c>
      <c r="V533" s="29">
        <f t="shared" si="226"/>
        <v>44803</v>
      </c>
      <c r="W533" s="3"/>
      <c r="X533" s="3"/>
      <c r="Y533" s="103">
        <f>[2]Plan1!$A603</f>
        <v>54424</v>
      </c>
      <c r="Z533" s="103" t="str">
        <f>[2]Plan1!$C603</f>
        <v>Confraternização Universal</v>
      </c>
      <c r="AA533" s="94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5">
        <f t="shared" si="218"/>
        <v>44716</v>
      </c>
      <c r="B534" s="15">
        <f t="shared" ca="1" si="227"/>
        <v>1186.272888</v>
      </c>
      <c r="C534" s="14">
        <f t="shared" si="219"/>
        <v>1000</v>
      </c>
      <c r="D534" s="13">
        <f ca="1">IF(A534&lt;$B$1,VLOOKUP(A534,[1]DI!$A$4:$B$15000,2,FALSE),0)</f>
        <v>0</v>
      </c>
      <c r="E534" s="14">
        <f t="shared" ca="1" si="228"/>
        <v>1</v>
      </c>
      <c r="F534" s="14">
        <f ca="1">(TRUNC(PRODUCT($E$12:$E533),16))</f>
        <v>1.09152419980338</v>
      </c>
      <c r="G534" s="14">
        <f t="shared" si="229"/>
        <v>1</v>
      </c>
      <c r="H534" s="14">
        <f t="shared" ca="1" si="230"/>
        <v>1.0915242000000001</v>
      </c>
      <c r="I534" s="13">
        <f t="shared" si="220"/>
        <v>0.06</v>
      </c>
      <c r="J534" s="29">
        <f t="shared" si="221"/>
        <v>44194</v>
      </c>
      <c r="K534" s="2">
        <f t="shared" si="222"/>
        <v>359</v>
      </c>
      <c r="L534" s="17">
        <f t="shared" si="223"/>
        <v>360</v>
      </c>
      <c r="M534" s="12">
        <f t="shared" si="214"/>
        <v>1.08680402</v>
      </c>
      <c r="N534" s="12">
        <f t="shared" ca="1" si="215"/>
        <v>1.186272888</v>
      </c>
      <c r="O534" s="17">
        <f t="shared" si="224"/>
        <v>0</v>
      </c>
      <c r="P534" s="14">
        <f t="shared" ca="1" si="212"/>
        <v>186.27288799999999</v>
      </c>
      <c r="Q534" s="14">
        <f t="shared" si="213"/>
        <v>0</v>
      </c>
      <c r="R534" s="14">
        <f t="shared" si="231"/>
        <v>0</v>
      </c>
      <c r="S534" s="20">
        <f t="shared" si="216"/>
        <v>0</v>
      </c>
      <c r="T534" s="14">
        <f t="shared" si="217"/>
        <v>0</v>
      </c>
      <c r="U534" s="4" t="str">
        <f t="shared" si="225"/>
        <v>J=</v>
      </c>
      <c r="V534" s="29">
        <f t="shared" si="226"/>
        <v>44803</v>
      </c>
      <c r="W534" s="3"/>
      <c r="X534" s="3"/>
      <c r="Y534" s="103">
        <f>[2]Plan1!$A604</f>
        <v>54483</v>
      </c>
      <c r="Z534" s="103" t="str">
        <f>[2]Plan1!$C604</f>
        <v>Carnaval</v>
      </c>
      <c r="AA534" s="94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5">
        <f t="shared" si="218"/>
        <v>44717</v>
      </c>
      <c r="B535" s="15">
        <f t="shared" ca="1" si="227"/>
        <v>1186.272888</v>
      </c>
      <c r="C535" s="14">
        <f t="shared" si="219"/>
        <v>1000</v>
      </c>
      <c r="D535" s="13">
        <f ca="1">IF(A535&lt;$B$1,VLOOKUP(A535,[1]DI!$A$4:$B$15000,2,FALSE),0)</f>
        <v>0</v>
      </c>
      <c r="E535" s="14">
        <f t="shared" ca="1" si="228"/>
        <v>1</v>
      </c>
      <c r="F535" s="14">
        <f ca="1">(TRUNC(PRODUCT($E$12:$E534),16))</f>
        <v>1.09152419980338</v>
      </c>
      <c r="G535" s="14">
        <f t="shared" si="229"/>
        <v>1</v>
      </c>
      <c r="H535" s="14">
        <f t="shared" ca="1" si="230"/>
        <v>1.0915242000000001</v>
      </c>
      <c r="I535" s="13">
        <f t="shared" si="220"/>
        <v>0.06</v>
      </c>
      <c r="J535" s="29">
        <f t="shared" si="221"/>
        <v>44194</v>
      </c>
      <c r="K535" s="2">
        <f t="shared" si="222"/>
        <v>359</v>
      </c>
      <c r="L535" s="17">
        <f t="shared" si="223"/>
        <v>360</v>
      </c>
      <c r="M535" s="12">
        <f t="shared" si="214"/>
        <v>1.08680402</v>
      </c>
      <c r="N535" s="12">
        <f t="shared" ca="1" si="215"/>
        <v>1.186272888</v>
      </c>
      <c r="O535" s="17">
        <f t="shared" si="224"/>
        <v>0</v>
      </c>
      <c r="P535" s="14">
        <f t="shared" ca="1" si="212"/>
        <v>186.27288799999999</v>
      </c>
      <c r="Q535" s="14">
        <f t="shared" si="213"/>
        <v>0</v>
      </c>
      <c r="R535" s="14">
        <f t="shared" si="231"/>
        <v>0</v>
      </c>
      <c r="S535" s="20">
        <f t="shared" si="216"/>
        <v>0</v>
      </c>
      <c r="T535" s="14">
        <f t="shared" si="217"/>
        <v>0</v>
      </c>
      <c r="U535" s="4" t="str">
        <f t="shared" si="225"/>
        <v>J=</v>
      </c>
      <c r="V535" s="29">
        <f t="shared" si="226"/>
        <v>44803</v>
      </c>
      <c r="W535" s="3"/>
      <c r="X535" s="3"/>
      <c r="Y535" s="103">
        <f>[2]Plan1!$A605</f>
        <v>54484</v>
      </c>
      <c r="Z535" s="103" t="str">
        <f>[2]Plan1!$C605</f>
        <v>Carnaval</v>
      </c>
      <c r="AA535" s="94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5">
        <f t="shared" si="218"/>
        <v>44718</v>
      </c>
      <c r="B536" s="15">
        <f t="shared" ca="1" si="227"/>
        <v>1186.272888</v>
      </c>
      <c r="C536" s="14">
        <f t="shared" si="219"/>
        <v>1000</v>
      </c>
      <c r="D536" s="13">
        <f ca="1">IF(A536&lt;$B$1,VLOOKUP(A536,[1]DI!$A$4:$B$15000,2,FALSE),0)</f>
        <v>0.1265</v>
      </c>
      <c r="E536" s="14">
        <f t="shared" ca="1" si="228"/>
        <v>1.0004727899999999</v>
      </c>
      <c r="F536" s="14">
        <f ca="1">(TRUNC(PRODUCT($E$12:$E535),16))</f>
        <v>1.09152419980338</v>
      </c>
      <c r="G536" s="14">
        <f t="shared" si="229"/>
        <v>1</v>
      </c>
      <c r="H536" s="14">
        <f t="shared" ca="1" si="230"/>
        <v>1.0915242000000001</v>
      </c>
      <c r="I536" s="13">
        <f t="shared" si="220"/>
        <v>0.06</v>
      </c>
      <c r="J536" s="29">
        <f t="shared" si="221"/>
        <v>44194</v>
      </c>
      <c r="K536" s="2">
        <f t="shared" si="222"/>
        <v>360</v>
      </c>
      <c r="L536" s="17">
        <f t="shared" si="223"/>
        <v>360</v>
      </c>
      <c r="M536" s="12">
        <f t="shared" si="214"/>
        <v>1.08680402</v>
      </c>
      <c r="N536" s="12">
        <f t="shared" ca="1" si="215"/>
        <v>1.186272888</v>
      </c>
      <c r="O536" s="17">
        <f t="shared" si="224"/>
        <v>0</v>
      </c>
      <c r="P536" s="14">
        <f t="shared" ca="1" si="212"/>
        <v>186.27288799999999</v>
      </c>
      <c r="Q536" s="14">
        <f t="shared" si="213"/>
        <v>0</v>
      </c>
      <c r="R536" s="14">
        <f t="shared" si="231"/>
        <v>0</v>
      </c>
      <c r="S536" s="20">
        <f t="shared" si="216"/>
        <v>0</v>
      </c>
      <c r="T536" s="14">
        <f t="shared" si="217"/>
        <v>0</v>
      </c>
      <c r="U536" s="4" t="str">
        <f t="shared" si="225"/>
        <v>J=</v>
      </c>
      <c r="V536" s="29">
        <f t="shared" si="226"/>
        <v>44803</v>
      </c>
      <c r="W536" s="3"/>
      <c r="X536" s="3"/>
      <c r="Y536" s="103">
        <f>[2]Plan1!$A606</f>
        <v>54529</v>
      </c>
      <c r="Z536" s="103" t="str">
        <f>[2]Plan1!$C606</f>
        <v>Paixão de Cristo</v>
      </c>
      <c r="AA536" s="94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5">
        <f t="shared" si="218"/>
        <v>44719</v>
      </c>
      <c r="B537" s="15">
        <f t="shared" ca="1" si="227"/>
        <v>1187.108203</v>
      </c>
      <c r="C537" s="14">
        <f t="shared" si="219"/>
        <v>1000</v>
      </c>
      <c r="D537" s="13">
        <f ca="1">IF(A537&lt;$B$1,VLOOKUP(A537,[1]DI!$A$4:$B$15000,2,FALSE),0)</f>
        <v>0.1265</v>
      </c>
      <c r="E537" s="14">
        <f t="shared" ca="1" si="228"/>
        <v>1.0004727899999999</v>
      </c>
      <c r="F537" s="14">
        <f ca="1">(TRUNC(PRODUCT($E$12:$E536),16))</f>
        <v>1.0920402615297999</v>
      </c>
      <c r="G537" s="14">
        <f t="shared" si="229"/>
        <v>1</v>
      </c>
      <c r="H537" s="14">
        <f t="shared" ca="1" si="230"/>
        <v>1.0920402600000001</v>
      </c>
      <c r="I537" s="13">
        <f t="shared" si="220"/>
        <v>0.06</v>
      </c>
      <c r="J537" s="29">
        <f t="shared" si="221"/>
        <v>44194</v>
      </c>
      <c r="K537" s="2">
        <f t="shared" si="222"/>
        <v>361</v>
      </c>
      <c r="L537" s="17">
        <f t="shared" si="223"/>
        <v>361</v>
      </c>
      <c r="M537" s="12">
        <f t="shared" si="214"/>
        <v>1.0870553460000001</v>
      </c>
      <c r="N537" s="12">
        <f t="shared" ca="1" si="215"/>
        <v>1.187108203</v>
      </c>
      <c r="O537" s="17">
        <f t="shared" si="224"/>
        <v>0</v>
      </c>
      <c r="P537" s="14">
        <f t="shared" ca="1" si="212"/>
        <v>187.108203</v>
      </c>
      <c r="Q537" s="14">
        <f t="shared" si="213"/>
        <v>0</v>
      </c>
      <c r="R537" s="14">
        <f t="shared" si="231"/>
        <v>0</v>
      </c>
      <c r="S537" s="20">
        <f t="shared" si="216"/>
        <v>0</v>
      </c>
      <c r="T537" s="14">
        <f t="shared" si="217"/>
        <v>0</v>
      </c>
      <c r="U537" s="4" t="str">
        <f t="shared" si="225"/>
        <v>J=</v>
      </c>
      <c r="V537" s="29">
        <f t="shared" si="226"/>
        <v>44803</v>
      </c>
      <c r="W537" s="3"/>
      <c r="X537" s="3"/>
      <c r="Y537" s="103">
        <f>[2]Plan1!$A607</f>
        <v>54534</v>
      </c>
      <c r="Z537" s="103" t="str">
        <f>[2]Plan1!$C607</f>
        <v>Tiradentes</v>
      </c>
      <c r="AA537" s="94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5">
        <f t="shared" si="218"/>
        <v>44720</v>
      </c>
      <c r="B538" s="15">
        <f t="shared" ca="1" si="227"/>
        <v>1187.944111</v>
      </c>
      <c r="C538" s="14">
        <f t="shared" si="219"/>
        <v>1000</v>
      </c>
      <c r="D538" s="13">
        <f ca="1">IF(A538&lt;$B$1,VLOOKUP(A538,[1]DI!$A$4:$B$15000,2,FALSE),0)</f>
        <v>0.1265</v>
      </c>
      <c r="E538" s="14">
        <f t="shared" ca="1" si="228"/>
        <v>1.0004727899999999</v>
      </c>
      <c r="F538" s="14">
        <f ca="1">(TRUNC(PRODUCT($E$12:$E537),16))</f>
        <v>1.0925565672450499</v>
      </c>
      <c r="G538" s="14">
        <f t="shared" si="229"/>
        <v>1</v>
      </c>
      <c r="H538" s="14">
        <f t="shared" ca="1" si="230"/>
        <v>1.0925565699999999</v>
      </c>
      <c r="I538" s="13">
        <f t="shared" si="220"/>
        <v>0.06</v>
      </c>
      <c r="J538" s="29">
        <f t="shared" si="221"/>
        <v>44194</v>
      </c>
      <c r="K538" s="2">
        <f t="shared" si="222"/>
        <v>362</v>
      </c>
      <c r="L538" s="17">
        <f t="shared" si="223"/>
        <v>362</v>
      </c>
      <c r="M538" s="12">
        <f t="shared" si="214"/>
        <v>1.0873067300000001</v>
      </c>
      <c r="N538" s="12">
        <f t="shared" ca="1" si="215"/>
        <v>1.187944111</v>
      </c>
      <c r="O538" s="17">
        <f t="shared" si="224"/>
        <v>0</v>
      </c>
      <c r="P538" s="14">
        <f t="shared" ca="1" si="212"/>
        <v>187.94411099999999</v>
      </c>
      <c r="Q538" s="14">
        <f t="shared" si="213"/>
        <v>0</v>
      </c>
      <c r="R538" s="14">
        <f t="shared" si="231"/>
        <v>0</v>
      </c>
      <c r="S538" s="20">
        <f t="shared" si="216"/>
        <v>0</v>
      </c>
      <c r="T538" s="14">
        <f t="shared" si="217"/>
        <v>0</v>
      </c>
      <c r="U538" s="4" t="str">
        <f t="shared" si="225"/>
        <v>J=</v>
      </c>
      <c r="V538" s="29">
        <f t="shared" si="226"/>
        <v>44803</v>
      </c>
      <c r="W538" s="3"/>
      <c r="X538" s="3"/>
      <c r="Y538" s="103">
        <f>[2]Plan1!$A608</f>
        <v>54544</v>
      </c>
      <c r="Z538" s="103" t="str">
        <f>[2]Plan1!$C608</f>
        <v>Dia do Trabalho</v>
      </c>
      <c r="AA538" s="94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5">
        <f t="shared" si="218"/>
        <v>44721</v>
      </c>
      <c r="B539" s="15">
        <f t="shared" ca="1" si="227"/>
        <v>1188.7806049999999</v>
      </c>
      <c r="C539" s="14">
        <f t="shared" si="219"/>
        <v>1000</v>
      </c>
      <c r="D539" s="13">
        <f ca="1">IF(A539&lt;$B$1,VLOOKUP(A539,[1]DI!$A$4:$B$15000,2,FALSE),0)</f>
        <v>0.1265</v>
      </c>
      <c r="E539" s="14">
        <f t="shared" ca="1" si="228"/>
        <v>1.0004727899999999</v>
      </c>
      <c r="F539" s="14">
        <f ca="1">(TRUNC(PRODUCT($E$12:$E538),16))</f>
        <v>1.0930731170644801</v>
      </c>
      <c r="G539" s="14">
        <f t="shared" si="229"/>
        <v>1</v>
      </c>
      <c r="H539" s="14">
        <f t="shared" ca="1" si="230"/>
        <v>1.0930731199999999</v>
      </c>
      <c r="I539" s="13">
        <f t="shared" si="220"/>
        <v>0.06</v>
      </c>
      <c r="J539" s="29">
        <f t="shared" si="221"/>
        <v>44194</v>
      </c>
      <c r="K539" s="2">
        <f t="shared" si="222"/>
        <v>363</v>
      </c>
      <c r="L539" s="17">
        <f t="shared" si="223"/>
        <v>363</v>
      </c>
      <c r="M539" s="12">
        <f t="shared" si="214"/>
        <v>1.0875581729999999</v>
      </c>
      <c r="N539" s="12">
        <f t="shared" ca="1" si="215"/>
        <v>1.188780605</v>
      </c>
      <c r="O539" s="17">
        <f t="shared" si="224"/>
        <v>0</v>
      </c>
      <c r="P539" s="14">
        <f t="shared" ca="1" si="212"/>
        <v>188.78060500000001</v>
      </c>
      <c r="Q539" s="14">
        <f t="shared" si="213"/>
        <v>0</v>
      </c>
      <c r="R539" s="14">
        <f t="shared" si="231"/>
        <v>0</v>
      </c>
      <c r="S539" s="20">
        <f t="shared" si="216"/>
        <v>0</v>
      </c>
      <c r="T539" s="14">
        <f t="shared" si="217"/>
        <v>0</v>
      </c>
      <c r="U539" s="4" t="str">
        <f t="shared" si="225"/>
        <v>J=</v>
      </c>
      <c r="V539" s="29">
        <f t="shared" si="226"/>
        <v>44803</v>
      </c>
      <c r="W539" s="3"/>
      <c r="X539" s="3"/>
      <c r="Y539" s="103">
        <f>[2]Plan1!$A609</f>
        <v>54591</v>
      </c>
      <c r="Z539" s="103" t="str">
        <f>[2]Plan1!$C609</f>
        <v>Corpus Christi</v>
      </c>
      <c r="AA539" s="94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5">
        <f t="shared" si="218"/>
        <v>44722</v>
      </c>
      <c r="B540" s="15">
        <f t="shared" ca="1" si="227"/>
        <v>1189.6176820000001</v>
      </c>
      <c r="C540" s="14">
        <f t="shared" si="219"/>
        <v>1000</v>
      </c>
      <c r="D540" s="13">
        <f ca="1">IF(A540&lt;$B$1,VLOOKUP(A540,[1]DI!$A$4:$B$15000,2,FALSE),0)</f>
        <v>0.1265</v>
      </c>
      <c r="E540" s="14">
        <f t="shared" ca="1" si="228"/>
        <v>1.0004727899999999</v>
      </c>
      <c r="F540" s="14">
        <f ca="1">(TRUNC(PRODUCT($E$12:$E539),16))</f>
        <v>1.0935899111034999</v>
      </c>
      <c r="G540" s="14">
        <f t="shared" si="229"/>
        <v>1</v>
      </c>
      <c r="H540" s="14">
        <f t="shared" ca="1" si="230"/>
        <v>1.0935899099999999</v>
      </c>
      <c r="I540" s="13">
        <f t="shared" si="220"/>
        <v>0.06</v>
      </c>
      <c r="J540" s="29">
        <f t="shared" si="221"/>
        <v>44194</v>
      </c>
      <c r="K540" s="2">
        <f t="shared" si="222"/>
        <v>364</v>
      </c>
      <c r="L540" s="17">
        <f t="shared" si="223"/>
        <v>364</v>
      </c>
      <c r="M540" s="12">
        <f t="shared" si="214"/>
        <v>1.087809673</v>
      </c>
      <c r="N540" s="12">
        <f t="shared" ca="1" si="215"/>
        <v>1.189617682</v>
      </c>
      <c r="O540" s="17">
        <f t="shared" si="224"/>
        <v>0</v>
      </c>
      <c r="P540" s="14">
        <f t="shared" ca="1" si="212"/>
        <v>189.617682</v>
      </c>
      <c r="Q540" s="14">
        <f t="shared" si="213"/>
        <v>0</v>
      </c>
      <c r="R540" s="14">
        <f t="shared" si="231"/>
        <v>0</v>
      </c>
      <c r="S540" s="20">
        <f t="shared" si="216"/>
        <v>0</v>
      </c>
      <c r="T540" s="14">
        <f t="shared" si="217"/>
        <v>0</v>
      </c>
      <c r="U540" s="4" t="str">
        <f t="shared" si="225"/>
        <v>J=</v>
      </c>
      <c r="V540" s="29">
        <f t="shared" si="226"/>
        <v>44803</v>
      </c>
      <c r="W540" s="3"/>
      <c r="X540" s="3"/>
      <c r="Y540" s="103">
        <f>[2]Plan1!$A610</f>
        <v>54673</v>
      </c>
      <c r="Z540" s="103" t="str">
        <f>[2]Plan1!$C610</f>
        <v>Independência do Brasil</v>
      </c>
      <c r="AA540" s="94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5">
        <f t="shared" si="218"/>
        <v>44723</v>
      </c>
      <c r="B541" s="15">
        <f t="shared" ca="1" si="227"/>
        <v>1190.4553559999999</v>
      </c>
      <c r="C541" s="14">
        <f t="shared" si="219"/>
        <v>1000</v>
      </c>
      <c r="D541" s="13">
        <f ca="1">IF(A541&lt;$B$1,VLOOKUP(A541,[1]DI!$A$4:$B$15000,2,FALSE),0)</f>
        <v>0</v>
      </c>
      <c r="E541" s="14">
        <f t="shared" ca="1" si="228"/>
        <v>1</v>
      </c>
      <c r="F541" s="14">
        <f ca="1">(TRUNC(PRODUCT($E$12:$E540),16))</f>
        <v>1.0941069494775699</v>
      </c>
      <c r="G541" s="14">
        <f t="shared" si="229"/>
        <v>1</v>
      </c>
      <c r="H541" s="14">
        <f t="shared" ca="1" si="230"/>
        <v>1.09410695</v>
      </c>
      <c r="I541" s="13">
        <f t="shared" si="220"/>
        <v>0.06</v>
      </c>
      <c r="J541" s="29">
        <f t="shared" si="221"/>
        <v>44194</v>
      </c>
      <c r="K541" s="2">
        <f t="shared" si="222"/>
        <v>364</v>
      </c>
      <c r="L541" s="17">
        <f t="shared" si="223"/>
        <v>365</v>
      </c>
      <c r="M541" s="12">
        <f t="shared" si="214"/>
        <v>1.088061232</v>
      </c>
      <c r="N541" s="12">
        <f t="shared" ca="1" si="215"/>
        <v>1.190455356</v>
      </c>
      <c r="O541" s="17">
        <f t="shared" si="224"/>
        <v>0</v>
      </c>
      <c r="P541" s="14">
        <f t="shared" ca="1" si="212"/>
        <v>190.45535599999999</v>
      </c>
      <c r="Q541" s="14">
        <f t="shared" si="213"/>
        <v>0</v>
      </c>
      <c r="R541" s="14">
        <f t="shared" si="231"/>
        <v>0</v>
      </c>
      <c r="S541" s="20">
        <f t="shared" si="216"/>
        <v>0</v>
      </c>
      <c r="T541" s="14">
        <f t="shared" si="217"/>
        <v>0</v>
      </c>
      <c r="U541" s="4" t="str">
        <f t="shared" si="225"/>
        <v>J=</v>
      </c>
      <c r="V541" s="29">
        <f t="shared" si="226"/>
        <v>44803</v>
      </c>
      <c r="W541" s="3"/>
      <c r="X541" s="3"/>
      <c r="Y541" s="103">
        <f>[2]Plan1!$A611</f>
        <v>54708</v>
      </c>
      <c r="Z541" s="103" t="str">
        <f>[2]Plan1!$C611</f>
        <v>Nossa Sr.a Aparecida - Padroeira do Brasil</v>
      </c>
      <c r="AA541" s="94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5">
        <f t="shared" si="218"/>
        <v>44724</v>
      </c>
      <c r="B542" s="15">
        <f t="shared" ca="1" si="227"/>
        <v>1190.4553559999999</v>
      </c>
      <c r="C542" s="14">
        <f t="shared" si="219"/>
        <v>1000</v>
      </c>
      <c r="D542" s="13">
        <f ca="1">IF(A542&lt;$B$1,VLOOKUP(A542,[1]DI!$A$4:$B$15000,2,FALSE),0)</f>
        <v>0</v>
      </c>
      <c r="E542" s="14">
        <f t="shared" ca="1" si="228"/>
        <v>1</v>
      </c>
      <c r="F542" s="14">
        <f ca="1">(TRUNC(PRODUCT($E$12:$E541),16))</f>
        <v>1.0941069494775699</v>
      </c>
      <c r="G542" s="14">
        <f t="shared" si="229"/>
        <v>1</v>
      </c>
      <c r="H542" s="14">
        <f t="shared" ca="1" si="230"/>
        <v>1.09410695</v>
      </c>
      <c r="I542" s="13">
        <f t="shared" si="220"/>
        <v>0.06</v>
      </c>
      <c r="J542" s="29">
        <f t="shared" si="221"/>
        <v>44194</v>
      </c>
      <c r="K542" s="2">
        <f t="shared" si="222"/>
        <v>364</v>
      </c>
      <c r="L542" s="17">
        <f t="shared" si="223"/>
        <v>365</v>
      </c>
      <c r="M542" s="12">
        <f t="shared" si="214"/>
        <v>1.088061232</v>
      </c>
      <c r="N542" s="12">
        <f t="shared" ca="1" si="215"/>
        <v>1.190455356</v>
      </c>
      <c r="O542" s="17">
        <f t="shared" si="224"/>
        <v>0</v>
      </c>
      <c r="P542" s="14">
        <f t="shared" ca="1" si="212"/>
        <v>190.45535599999999</v>
      </c>
      <c r="Q542" s="14">
        <f t="shared" si="213"/>
        <v>0</v>
      </c>
      <c r="R542" s="14">
        <f t="shared" si="231"/>
        <v>0</v>
      </c>
      <c r="S542" s="20">
        <f t="shared" si="216"/>
        <v>0</v>
      </c>
      <c r="T542" s="14">
        <f t="shared" si="217"/>
        <v>0</v>
      </c>
      <c r="U542" s="4" t="str">
        <f t="shared" si="225"/>
        <v>J=</v>
      </c>
      <c r="V542" s="29">
        <f t="shared" si="226"/>
        <v>44803</v>
      </c>
      <c r="W542" s="3"/>
      <c r="X542" s="3"/>
      <c r="Y542" s="103">
        <f>[2]Plan1!$A612</f>
        <v>54729</v>
      </c>
      <c r="Z542" s="103" t="str">
        <f>[2]Plan1!$C612</f>
        <v>Finados</v>
      </c>
      <c r="AA542" s="94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5">
        <f t="shared" si="218"/>
        <v>44725</v>
      </c>
      <c r="B543" s="15">
        <f t="shared" ca="1" si="227"/>
        <v>1190.4553559999999</v>
      </c>
      <c r="C543" s="14">
        <f t="shared" si="219"/>
        <v>1000</v>
      </c>
      <c r="D543" s="13">
        <f ca="1">IF(A543&lt;$B$1,VLOOKUP(A543,[1]DI!$A$4:$B$15000,2,FALSE),0)</f>
        <v>0.1265</v>
      </c>
      <c r="E543" s="14">
        <f t="shared" ca="1" si="228"/>
        <v>1.0004727899999999</v>
      </c>
      <c r="F543" s="14">
        <f ca="1">(TRUNC(PRODUCT($E$12:$E542),16))</f>
        <v>1.0941069494775699</v>
      </c>
      <c r="G543" s="14">
        <f t="shared" si="229"/>
        <v>1</v>
      </c>
      <c r="H543" s="14">
        <f t="shared" ca="1" si="230"/>
        <v>1.09410695</v>
      </c>
      <c r="I543" s="13">
        <f t="shared" si="220"/>
        <v>0.06</v>
      </c>
      <c r="J543" s="29">
        <f t="shared" si="221"/>
        <v>44194</v>
      </c>
      <c r="K543" s="2">
        <f t="shared" si="222"/>
        <v>365</v>
      </c>
      <c r="L543" s="17">
        <f t="shared" si="223"/>
        <v>365</v>
      </c>
      <c r="M543" s="12">
        <f t="shared" si="214"/>
        <v>1.088061232</v>
      </c>
      <c r="N543" s="12">
        <f t="shared" ca="1" si="215"/>
        <v>1.190455356</v>
      </c>
      <c r="O543" s="17">
        <f t="shared" si="224"/>
        <v>0</v>
      </c>
      <c r="P543" s="14">
        <f t="shared" ca="1" si="212"/>
        <v>190.45535599999999</v>
      </c>
      <c r="Q543" s="14">
        <f t="shared" si="213"/>
        <v>0</v>
      </c>
      <c r="R543" s="14">
        <f t="shared" si="231"/>
        <v>0</v>
      </c>
      <c r="S543" s="20">
        <f t="shared" si="216"/>
        <v>0</v>
      </c>
      <c r="T543" s="14">
        <f t="shared" si="217"/>
        <v>0</v>
      </c>
      <c r="U543" s="4" t="str">
        <f t="shared" si="225"/>
        <v>J=</v>
      </c>
      <c r="V543" s="29">
        <f t="shared" si="226"/>
        <v>44803</v>
      </c>
      <c r="W543" s="3"/>
      <c r="X543" s="3"/>
      <c r="Y543" s="103">
        <f>[2]Plan1!$A613</f>
        <v>54742</v>
      </c>
      <c r="Z543" s="103" t="str">
        <f>[2]Plan1!$C613</f>
        <v>Proclamação da República</v>
      </c>
      <c r="AA543" s="94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5">
        <f t="shared" si="218"/>
        <v>44726</v>
      </c>
      <c r="B544" s="15">
        <f t="shared" ca="1" si="227"/>
        <v>1191.2936139999999</v>
      </c>
      <c r="C544" s="14">
        <f t="shared" si="219"/>
        <v>1000</v>
      </c>
      <c r="D544" s="13">
        <f ca="1">IF(A544&lt;$B$1,VLOOKUP(A544,[1]DI!$A$4:$B$15000,2,FALSE),0)</f>
        <v>0.1265</v>
      </c>
      <c r="E544" s="14">
        <f t="shared" ca="1" si="228"/>
        <v>1.0004727899999999</v>
      </c>
      <c r="F544" s="14">
        <f ca="1">(TRUNC(PRODUCT($E$12:$E543),16))</f>
        <v>1.09462423230221</v>
      </c>
      <c r="G544" s="14">
        <f t="shared" si="229"/>
        <v>1</v>
      </c>
      <c r="H544" s="14">
        <f t="shared" ca="1" si="230"/>
        <v>1.09462423</v>
      </c>
      <c r="I544" s="13">
        <f t="shared" si="220"/>
        <v>0.06</v>
      </c>
      <c r="J544" s="29">
        <f t="shared" si="221"/>
        <v>44194</v>
      </c>
      <c r="K544" s="2">
        <f t="shared" si="222"/>
        <v>366</v>
      </c>
      <c r="L544" s="17">
        <f t="shared" si="223"/>
        <v>366</v>
      </c>
      <c r="M544" s="12">
        <f t="shared" si="214"/>
        <v>1.088312849</v>
      </c>
      <c r="N544" s="12">
        <f t="shared" ca="1" si="215"/>
        <v>1.1912936139999999</v>
      </c>
      <c r="O544" s="17">
        <f t="shared" si="224"/>
        <v>0</v>
      </c>
      <c r="P544" s="14">
        <f t="shared" ca="1" si="212"/>
        <v>191.29361399999999</v>
      </c>
      <c r="Q544" s="14">
        <f t="shared" si="213"/>
        <v>0</v>
      </c>
      <c r="R544" s="14">
        <f t="shared" si="231"/>
        <v>0</v>
      </c>
      <c r="S544" s="20">
        <f t="shared" si="216"/>
        <v>0</v>
      </c>
      <c r="T544" s="14">
        <f t="shared" si="217"/>
        <v>0</v>
      </c>
      <c r="U544" s="4" t="str">
        <f t="shared" si="225"/>
        <v>J=</v>
      </c>
      <c r="V544" s="29">
        <f t="shared" si="226"/>
        <v>44803</v>
      </c>
      <c r="W544" s="3"/>
      <c r="X544" s="3"/>
      <c r="Y544" s="103">
        <f>[2]Plan1!$A614</f>
        <v>54747</v>
      </c>
      <c r="Z544" s="103" t="str">
        <f>[2]Plan1!$C614</f>
        <v>Dia Nacional de Zumbi e da Consciência Negra</v>
      </c>
      <c r="AA544" s="94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5">
        <f t="shared" si="218"/>
        <v>44727</v>
      </c>
      <c r="B545" s="15">
        <f t="shared" ca="1" si="227"/>
        <v>1192.1324689999999</v>
      </c>
      <c r="C545" s="14">
        <f t="shared" si="219"/>
        <v>1000</v>
      </c>
      <c r="D545" s="13">
        <f ca="1">IF(A545&lt;$B$1,VLOOKUP(A545,[1]DI!$A$4:$B$15000,2,FALSE),0)</f>
        <v>0.1265</v>
      </c>
      <c r="E545" s="14">
        <f t="shared" ca="1" si="228"/>
        <v>1.0004727899999999</v>
      </c>
      <c r="F545" s="14">
        <f ca="1">(TRUNC(PRODUCT($E$12:$E544),16))</f>
        <v>1.095141759693</v>
      </c>
      <c r="G545" s="14">
        <f t="shared" si="229"/>
        <v>1</v>
      </c>
      <c r="H545" s="14">
        <f t="shared" ca="1" si="230"/>
        <v>1.09514176</v>
      </c>
      <c r="I545" s="13">
        <f t="shared" si="220"/>
        <v>0.06</v>
      </c>
      <c r="J545" s="29">
        <f t="shared" si="221"/>
        <v>44194</v>
      </c>
      <c r="K545" s="2">
        <f t="shared" si="222"/>
        <v>367</v>
      </c>
      <c r="L545" s="17">
        <f t="shared" si="223"/>
        <v>367</v>
      </c>
      <c r="M545" s="12">
        <f t="shared" si="214"/>
        <v>1.0885645239999999</v>
      </c>
      <c r="N545" s="12">
        <f t="shared" ca="1" si="215"/>
        <v>1.1921324689999999</v>
      </c>
      <c r="O545" s="17">
        <f t="shared" si="224"/>
        <v>0</v>
      </c>
      <c r="P545" s="14">
        <f t="shared" ca="1" si="212"/>
        <v>192.13246899999999</v>
      </c>
      <c r="Q545" s="14">
        <f t="shared" si="213"/>
        <v>0</v>
      </c>
      <c r="R545" s="14">
        <f t="shared" si="231"/>
        <v>0</v>
      </c>
      <c r="S545" s="20">
        <f t="shared" si="216"/>
        <v>0</v>
      </c>
      <c r="T545" s="14">
        <f t="shared" si="217"/>
        <v>0</v>
      </c>
      <c r="U545" s="4" t="str">
        <f t="shared" si="225"/>
        <v>J=</v>
      </c>
      <c r="V545" s="29">
        <f t="shared" si="226"/>
        <v>44803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5">
        <f t="shared" si="218"/>
        <v>44728</v>
      </c>
      <c r="B546" s="15">
        <f t="shared" ca="1" si="227"/>
        <v>1192.9719090000001</v>
      </c>
      <c r="C546" s="14">
        <f t="shared" si="219"/>
        <v>1000</v>
      </c>
      <c r="D546" s="13">
        <f ca="1">IF(A546&lt;$B$1,VLOOKUP(A546,[1]DI!$A$4:$B$15000,2,FALSE),0)</f>
        <v>0</v>
      </c>
      <c r="E546" s="14">
        <f t="shared" ca="1" si="228"/>
        <v>1</v>
      </c>
      <c r="F546" s="14">
        <f ca="1">(TRUNC(PRODUCT($E$12:$E545),16))</f>
        <v>1.09565953176556</v>
      </c>
      <c r="G546" s="14">
        <f t="shared" si="229"/>
        <v>1</v>
      </c>
      <c r="H546" s="14">
        <f t="shared" ca="1" si="230"/>
        <v>1.09565953</v>
      </c>
      <c r="I546" s="13">
        <f t="shared" si="220"/>
        <v>0.06</v>
      </c>
      <c r="J546" s="29">
        <f t="shared" si="221"/>
        <v>44194</v>
      </c>
      <c r="K546" s="2">
        <f t="shared" si="222"/>
        <v>367</v>
      </c>
      <c r="L546" s="17">
        <f t="shared" si="223"/>
        <v>368</v>
      </c>
      <c r="M546" s="12">
        <f t="shared" si="214"/>
        <v>1.088816258</v>
      </c>
      <c r="N546" s="12">
        <f t="shared" ca="1" si="215"/>
        <v>1.1929719089999999</v>
      </c>
      <c r="O546" s="17">
        <f t="shared" si="224"/>
        <v>0</v>
      </c>
      <c r="P546" s="14">
        <f t="shared" ca="1" si="212"/>
        <v>192.97190900000001</v>
      </c>
      <c r="Q546" s="14">
        <f t="shared" si="213"/>
        <v>0</v>
      </c>
      <c r="R546" s="14">
        <f t="shared" si="231"/>
        <v>0</v>
      </c>
      <c r="S546" s="20">
        <f t="shared" si="216"/>
        <v>0</v>
      </c>
      <c r="T546" s="14">
        <f t="shared" si="217"/>
        <v>0</v>
      </c>
      <c r="U546" s="4" t="str">
        <f t="shared" si="225"/>
        <v>J=</v>
      </c>
      <c r="V546" s="29">
        <f t="shared" si="226"/>
        <v>44803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5">
        <f t="shared" si="218"/>
        <v>44729</v>
      </c>
      <c r="B547" s="15">
        <f t="shared" ca="1" si="227"/>
        <v>1192.9719090000001</v>
      </c>
      <c r="C547" s="14">
        <f t="shared" si="219"/>
        <v>1000</v>
      </c>
      <c r="D547" s="13">
        <f ca="1">IF(A547&lt;$B$1,VLOOKUP(A547,[1]DI!$A$4:$B$15000,2,FALSE),0)</f>
        <v>0.13150000000000001</v>
      </c>
      <c r="E547" s="14">
        <f t="shared" ca="1" si="228"/>
        <v>1.0004903700000001</v>
      </c>
      <c r="F547" s="14">
        <f ca="1">(TRUNC(PRODUCT($E$12:$E546),16))</f>
        <v>1.09565953176556</v>
      </c>
      <c r="G547" s="14">
        <f t="shared" si="229"/>
        <v>1</v>
      </c>
      <c r="H547" s="14">
        <f t="shared" ca="1" si="230"/>
        <v>1.09565953</v>
      </c>
      <c r="I547" s="13">
        <f t="shared" si="220"/>
        <v>0.06</v>
      </c>
      <c r="J547" s="29">
        <f t="shared" si="221"/>
        <v>44194</v>
      </c>
      <c r="K547" s="2">
        <f t="shared" si="222"/>
        <v>368</v>
      </c>
      <c r="L547" s="17">
        <f t="shared" si="223"/>
        <v>368</v>
      </c>
      <c r="M547" s="12">
        <f t="shared" si="214"/>
        <v>1.088816258</v>
      </c>
      <c r="N547" s="12">
        <f t="shared" ca="1" si="215"/>
        <v>1.1929719089999999</v>
      </c>
      <c r="O547" s="17">
        <f t="shared" si="224"/>
        <v>0</v>
      </c>
      <c r="P547" s="14">
        <f t="shared" ca="1" si="212"/>
        <v>192.97190900000001</v>
      </c>
      <c r="Q547" s="14">
        <f t="shared" si="213"/>
        <v>0</v>
      </c>
      <c r="R547" s="14">
        <f t="shared" si="231"/>
        <v>0</v>
      </c>
      <c r="S547" s="20">
        <f t="shared" si="216"/>
        <v>0</v>
      </c>
      <c r="T547" s="14">
        <f t="shared" si="217"/>
        <v>0</v>
      </c>
      <c r="U547" s="4" t="str">
        <f t="shared" si="225"/>
        <v>J=</v>
      </c>
      <c r="V547" s="29">
        <f t="shared" si="226"/>
        <v>44803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5">
        <f t="shared" si="218"/>
        <v>44730</v>
      </c>
      <c r="B548" s="15">
        <f t="shared" ca="1" si="227"/>
        <v>1193.8329209999999</v>
      </c>
      <c r="C548" s="14">
        <f t="shared" si="219"/>
        <v>1000</v>
      </c>
      <c r="D548" s="13">
        <f ca="1">IF(A548&lt;$B$1,VLOOKUP(A548,[1]DI!$A$4:$B$15000,2,FALSE),0)</f>
        <v>0</v>
      </c>
      <c r="E548" s="14">
        <f t="shared" ca="1" si="228"/>
        <v>1</v>
      </c>
      <c r="F548" s="14">
        <f ca="1">(TRUNC(PRODUCT($E$12:$E547),16))</f>
        <v>1.09619681033016</v>
      </c>
      <c r="G548" s="14">
        <f t="shared" si="229"/>
        <v>1</v>
      </c>
      <c r="H548" s="14">
        <f t="shared" ca="1" si="230"/>
        <v>1.0961968099999999</v>
      </c>
      <c r="I548" s="13">
        <f t="shared" si="220"/>
        <v>0.06</v>
      </c>
      <c r="J548" s="29">
        <f t="shared" si="221"/>
        <v>44194</v>
      </c>
      <c r="K548" s="2">
        <f t="shared" si="222"/>
        <v>368</v>
      </c>
      <c r="L548" s="17">
        <f t="shared" si="223"/>
        <v>369</v>
      </c>
      <c r="M548" s="12">
        <f t="shared" si="214"/>
        <v>1.089068049</v>
      </c>
      <c r="N548" s="12">
        <f t="shared" ca="1" si="215"/>
        <v>1.193832921</v>
      </c>
      <c r="O548" s="17">
        <f t="shared" si="224"/>
        <v>0</v>
      </c>
      <c r="P548" s="14">
        <f t="shared" ca="1" si="212"/>
        <v>193.832921</v>
      </c>
      <c r="Q548" s="14">
        <f t="shared" si="213"/>
        <v>0</v>
      </c>
      <c r="R548" s="14">
        <f t="shared" si="231"/>
        <v>0</v>
      </c>
      <c r="S548" s="20">
        <f t="shared" si="216"/>
        <v>0</v>
      </c>
      <c r="T548" s="14">
        <f t="shared" si="217"/>
        <v>0</v>
      </c>
      <c r="U548" s="4" t="str">
        <f t="shared" si="225"/>
        <v>J=</v>
      </c>
      <c r="V548" s="29">
        <f t="shared" si="226"/>
        <v>44803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5">
        <f t="shared" si="218"/>
        <v>44731</v>
      </c>
      <c r="B549" s="15">
        <f t="shared" ca="1" si="227"/>
        <v>1193.8329209999999</v>
      </c>
      <c r="C549" s="14">
        <f t="shared" si="219"/>
        <v>1000</v>
      </c>
      <c r="D549" s="13">
        <f ca="1">IF(A549&lt;$B$1,VLOOKUP(A549,[1]DI!$A$4:$B$15000,2,FALSE),0)</f>
        <v>0</v>
      </c>
      <c r="E549" s="14">
        <f t="shared" ca="1" si="228"/>
        <v>1</v>
      </c>
      <c r="F549" s="14">
        <f ca="1">(TRUNC(PRODUCT($E$12:$E548),16))</f>
        <v>1.09619681033016</v>
      </c>
      <c r="G549" s="14">
        <f t="shared" si="229"/>
        <v>1</v>
      </c>
      <c r="H549" s="14">
        <f t="shared" ca="1" si="230"/>
        <v>1.0961968099999999</v>
      </c>
      <c r="I549" s="13">
        <f t="shared" si="220"/>
        <v>0.06</v>
      </c>
      <c r="J549" s="29">
        <f t="shared" si="221"/>
        <v>44194</v>
      </c>
      <c r="K549" s="2">
        <f t="shared" si="222"/>
        <v>368</v>
      </c>
      <c r="L549" s="17">
        <f t="shared" si="223"/>
        <v>369</v>
      </c>
      <c r="M549" s="12">
        <f t="shared" si="214"/>
        <v>1.089068049</v>
      </c>
      <c r="N549" s="12">
        <f t="shared" ca="1" si="215"/>
        <v>1.193832921</v>
      </c>
      <c r="O549" s="17">
        <f t="shared" si="224"/>
        <v>0</v>
      </c>
      <c r="P549" s="14">
        <f t="shared" ca="1" si="212"/>
        <v>193.832921</v>
      </c>
      <c r="Q549" s="14">
        <f t="shared" si="213"/>
        <v>0</v>
      </c>
      <c r="R549" s="14">
        <f t="shared" si="231"/>
        <v>0</v>
      </c>
      <c r="S549" s="20">
        <f t="shared" si="216"/>
        <v>0</v>
      </c>
      <c r="T549" s="14">
        <f t="shared" si="217"/>
        <v>0</v>
      </c>
      <c r="U549" s="4" t="str">
        <f t="shared" si="225"/>
        <v>J=</v>
      </c>
      <c r="V549" s="29">
        <f t="shared" si="226"/>
        <v>44803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5">
        <f t="shared" si="218"/>
        <v>44732</v>
      </c>
      <c r="B550" s="15">
        <f t="shared" ca="1" si="227"/>
        <v>1193.8329209999999</v>
      </c>
      <c r="C550" s="14">
        <f t="shared" si="219"/>
        <v>1000</v>
      </c>
      <c r="D550" s="13">
        <f ca="1">IF(A550&lt;$B$1,VLOOKUP(A550,[1]DI!$A$4:$B$15000,2,FALSE),0)</f>
        <v>0.13150000000000001</v>
      </c>
      <c r="E550" s="14">
        <f t="shared" ca="1" si="228"/>
        <v>1.0004903700000001</v>
      </c>
      <c r="F550" s="14">
        <f ca="1">(TRUNC(PRODUCT($E$12:$E549),16))</f>
        <v>1.09619681033016</v>
      </c>
      <c r="G550" s="14">
        <f t="shared" si="229"/>
        <v>1</v>
      </c>
      <c r="H550" s="14">
        <f t="shared" ca="1" si="230"/>
        <v>1.0961968099999999</v>
      </c>
      <c r="I550" s="13">
        <f t="shared" si="220"/>
        <v>0.06</v>
      </c>
      <c r="J550" s="29">
        <f t="shared" si="221"/>
        <v>44194</v>
      </c>
      <c r="K550" s="2">
        <f t="shared" si="222"/>
        <v>369</v>
      </c>
      <c r="L550" s="17">
        <f t="shared" si="223"/>
        <v>369</v>
      </c>
      <c r="M550" s="12">
        <f t="shared" si="214"/>
        <v>1.089068049</v>
      </c>
      <c r="N550" s="12">
        <f t="shared" ca="1" si="215"/>
        <v>1.193832921</v>
      </c>
      <c r="O550" s="17">
        <f t="shared" si="224"/>
        <v>0</v>
      </c>
      <c r="P550" s="14">
        <f t="shared" ca="1" si="212"/>
        <v>193.832921</v>
      </c>
      <c r="Q550" s="14">
        <f t="shared" si="213"/>
        <v>0</v>
      </c>
      <c r="R550" s="14">
        <f t="shared" si="231"/>
        <v>0</v>
      </c>
      <c r="S550" s="20">
        <f t="shared" si="216"/>
        <v>0</v>
      </c>
      <c r="T550" s="14">
        <f t="shared" si="217"/>
        <v>0</v>
      </c>
      <c r="U550" s="4" t="str">
        <f t="shared" si="225"/>
        <v>J=</v>
      </c>
      <c r="V550" s="29">
        <f t="shared" si="226"/>
        <v>44803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5">
        <f t="shared" si="218"/>
        <v>44733</v>
      </c>
      <c r="B551" s="15">
        <f t="shared" ca="1" si="227"/>
        <v>1194.694551</v>
      </c>
      <c r="C551" s="14">
        <f t="shared" si="219"/>
        <v>1000</v>
      </c>
      <c r="D551" s="13">
        <f ca="1">IF(A551&lt;$B$1,VLOOKUP(A551,[1]DI!$A$4:$B$15000,2,FALSE),0)</f>
        <v>0.13150000000000001</v>
      </c>
      <c r="E551" s="14">
        <f t="shared" ca="1" si="228"/>
        <v>1.0004903700000001</v>
      </c>
      <c r="F551" s="14">
        <f ca="1">(TRUNC(PRODUCT($E$12:$E550),16))</f>
        <v>1.0967343523600399</v>
      </c>
      <c r="G551" s="14">
        <f t="shared" si="229"/>
        <v>1</v>
      </c>
      <c r="H551" s="14">
        <f t="shared" ca="1" si="230"/>
        <v>1.09673435</v>
      </c>
      <c r="I551" s="13">
        <f t="shared" si="220"/>
        <v>0.06</v>
      </c>
      <c r="J551" s="29">
        <f t="shared" si="221"/>
        <v>44194</v>
      </c>
      <c r="K551" s="2">
        <f t="shared" si="222"/>
        <v>370</v>
      </c>
      <c r="L551" s="17">
        <f t="shared" si="223"/>
        <v>370</v>
      </c>
      <c r="M551" s="12">
        <f t="shared" si="214"/>
        <v>1.0893198989999999</v>
      </c>
      <c r="N551" s="12">
        <f t="shared" ca="1" si="215"/>
        <v>1.194694551</v>
      </c>
      <c r="O551" s="17">
        <f t="shared" si="224"/>
        <v>0</v>
      </c>
      <c r="P551" s="14">
        <f t="shared" ca="1" si="212"/>
        <v>194.69455099999999</v>
      </c>
      <c r="Q551" s="14">
        <f t="shared" si="213"/>
        <v>0</v>
      </c>
      <c r="R551" s="14">
        <f t="shared" si="231"/>
        <v>0</v>
      </c>
      <c r="S551" s="20">
        <f t="shared" si="216"/>
        <v>0</v>
      </c>
      <c r="T551" s="14">
        <f t="shared" si="217"/>
        <v>0</v>
      </c>
      <c r="U551" s="4" t="str">
        <f t="shared" si="225"/>
        <v>J=</v>
      </c>
      <c r="V551" s="29">
        <f t="shared" si="226"/>
        <v>44803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5">
        <f t="shared" si="218"/>
        <v>44734</v>
      </c>
      <c r="B552" s="15">
        <f t="shared" ca="1" si="227"/>
        <v>1195.55681</v>
      </c>
      <c r="C552" s="14">
        <f t="shared" si="219"/>
        <v>1000</v>
      </c>
      <c r="D552" s="13">
        <f ca="1">IF(A552&lt;$B$1,VLOOKUP(A552,[1]DI!$A$4:$B$15000,2,FALSE),0)</f>
        <v>0.13150000000000001</v>
      </c>
      <c r="E552" s="14">
        <f t="shared" ca="1" si="228"/>
        <v>1.0004903700000001</v>
      </c>
      <c r="F552" s="14">
        <f ca="1">(TRUNC(PRODUCT($E$12:$E551),16))</f>
        <v>1.09727215798441</v>
      </c>
      <c r="G552" s="14">
        <f t="shared" si="229"/>
        <v>1</v>
      </c>
      <c r="H552" s="14">
        <f t="shared" ca="1" si="230"/>
        <v>1.0972721599999999</v>
      </c>
      <c r="I552" s="13">
        <f t="shared" si="220"/>
        <v>0.06</v>
      </c>
      <c r="J552" s="29">
        <f t="shared" si="221"/>
        <v>44194</v>
      </c>
      <c r="K552" s="2">
        <f t="shared" si="222"/>
        <v>371</v>
      </c>
      <c r="L552" s="17">
        <f t="shared" si="223"/>
        <v>371</v>
      </c>
      <c r="M552" s="12">
        <f t="shared" si="214"/>
        <v>1.089571807</v>
      </c>
      <c r="N552" s="12">
        <f t="shared" ca="1" si="215"/>
        <v>1.19555681</v>
      </c>
      <c r="O552" s="17">
        <f t="shared" si="224"/>
        <v>0</v>
      </c>
      <c r="P552" s="14">
        <f t="shared" ca="1" si="212"/>
        <v>195.55681000000001</v>
      </c>
      <c r="Q552" s="14">
        <f t="shared" si="213"/>
        <v>0</v>
      </c>
      <c r="R552" s="14">
        <f t="shared" si="231"/>
        <v>0</v>
      </c>
      <c r="S552" s="20">
        <f t="shared" si="216"/>
        <v>0</v>
      </c>
      <c r="T552" s="14">
        <f t="shared" si="217"/>
        <v>0</v>
      </c>
      <c r="U552" s="4" t="str">
        <f t="shared" si="225"/>
        <v>J=</v>
      </c>
      <c r="V552" s="29">
        <f t="shared" si="226"/>
        <v>44803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5">
        <f t="shared" si="218"/>
        <v>44735</v>
      </c>
      <c r="B553" s="15">
        <f t="shared" ca="1" si="227"/>
        <v>1196.4196870000001</v>
      </c>
      <c r="C553" s="14">
        <f t="shared" si="219"/>
        <v>1000</v>
      </c>
      <c r="D553" s="13">
        <f ca="1">IF(A553&lt;$B$1,VLOOKUP(A553,[1]DI!$A$4:$B$15000,2,FALSE),0)</f>
        <v>0.13150000000000001</v>
      </c>
      <c r="E553" s="14">
        <f t="shared" ca="1" si="228"/>
        <v>1.0004903700000001</v>
      </c>
      <c r="F553" s="14">
        <f ca="1">(TRUNC(PRODUCT($E$12:$E552),16))</f>
        <v>1.0978102273325201</v>
      </c>
      <c r="G553" s="14">
        <f t="shared" si="229"/>
        <v>1</v>
      </c>
      <c r="H553" s="14">
        <f t="shared" ca="1" si="230"/>
        <v>1.0978102300000001</v>
      </c>
      <c r="I553" s="13">
        <f t="shared" si="220"/>
        <v>0.06</v>
      </c>
      <c r="J553" s="29">
        <f t="shared" si="221"/>
        <v>44194</v>
      </c>
      <c r="K553" s="2">
        <f t="shared" si="222"/>
        <v>372</v>
      </c>
      <c r="L553" s="17">
        <f t="shared" si="223"/>
        <v>372</v>
      </c>
      <c r="M553" s="12">
        <f t="shared" si="214"/>
        <v>1.089823773</v>
      </c>
      <c r="N553" s="12">
        <f t="shared" ca="1" si="215"/>
        <v>1.1964196869999999</v>
      </c>
      <c r="O553" s="17">
        <f t="shared" si="224"/>
        <v>0</v>
      </c>
      <c r="P553" s="14">
        <f t="shared" ca="1" si="212"/>
        <v>196.41968700000001</v>
      </c>
      <c r="Q553" s="14">
        <f t="shared" si="213"/>
        <v>0</v>
      </c>
      <c r="R553" s="14">
        <f t="shared" si="231"/>
        <v>0</v>
      </c>
      <c r="S553" s="20">
        <f t="shared" si="216"/>
        <v>0</v>
      </c>
      <c r="T553" s="14">
        <f t="shared" si="217"/>
        <v>0</v>
      </c>
      <c r="U553" s="4" t="str">
        <f t="shared" si="225"/>
        <v>J=</v>
      </c>
      <c r="V553" s="29">
        <f t="shared" si="226"/>
        <v>44803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5">
        <f t="shared" si="218"/>
        <v>44736</v>
      </c>
      <c r="B554" s="15">
        <f t="shared" ca="1" si="227"/>
        <v>1197.283183</v>
      </c>
      <c r="C554" s="14">
        <f t="shared" si="219"/>
        <v>1000</v>
      </c>
      <c r="D554" s="13">
        <f ca="1">IF(A554&lt;$B$1,VLOOKUP(A554,[1]DI!$A$4:$B$15000,2,FALSE),0)</f>
        <v>0.13150000000000001</v>
      </c>
      <c r="E554" s="14">
        <f t="shared" ca="1" si="228"/>
        <v>1.0004903700000001</v>
      </c>
      <c r="F554" s="14">
        <f ca="1">(TRUNC(PRODUCT($E$12:$E553),16))</f>
        <v>1.09834856053369</v>
      </c>
      <c r="G554" s="14">
        <f t="shared" si="229"/>
        <v>1</v>
      </c>
      <c r="H554" s="14">
        <f t="shared" ca="1" si="230"/>
        <v>1.09834856</v>
      </c>
      <c r="I554" s="13">
        <f t="shared" si="220"/>
        <v>0.06</v>
      </c>
      <c r="J554" s="29">
        <f t="shared" si="221"/>
        <v>44194</v>
      </c>
      <c r="K554" s="2">
        <f t="shared" si="222"/>
        <v>373</v>
      </c>
      <c r="L554" s="17">
        <f t="shared" si="223"/>
        <v>373</v>
      </c>
      <c r="M554" s="12">
        <f t="shared" si="214"/>
        <v>1.090075798</v>
      </c>
      <c r="N554" s="12">
        <f t="shared" ca="1" si="215"/>
        <v>1.1972831829999999</v>
      </c>
      <c r="O554" s="17">
        <f t="shared" si="224"/>
        <v>0</v>
      </c>
      <c r="P554" s="14">
        <f t="shared" ca="1" si="212"/>
        <v>197.28318300000001</v>
      </c>
      <c r="Q554" s="14">
        <f t="shared" si="213"/>
        <v>0</v>
      </c>
      <c r="R554" s="14">
        <f t="shared" si="231"/>
        <v>0</v>
      </c>
      <c r="S554" s="20">
        <f t="shared" si="216"/>
        <v>0</v>
      </c>
      <c r="T554" s="14">
        <f t="shared" si="217"/>
        <v>0</v>
      </c>
      <c r="U554" s="4" t="str">
        <f t="shared" si="225"/>
        <v>J=</v>
      </c>
      <c r="V554" s="29">
        <f t="shared" si="226"/>
        <v>44803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5">
        <f t="shared" si="218"/>
        <v>44737</v>
      </c>
      <c r="B555" s="15">
        <f t="shared" ca="1" si="227"/>
        <v>1198.147309</v>
      </c>
      <c r="C555" s="14">
        <f t="shared" si="219"/>
        <v>1000</v>
      </c>
      <c r="D555" s="13">
        <f ca="1">IF(A555&lt;$B$1,VLOOKUP(A555,[1]DI!$A$4:$B$15000,2,FALSE),0)</f>
        <v>0</v>
      </c>
      <c r="E555" s="14">
        <f t="shared" ca="1" si="228"/>
        <v>1</v>
      </c>
      <c r="F555" s="14">
        <f ca="1">(TRUNC(PRODUCT($E$12:$E554),16))</f>
        <v>1.09888715771732</v>
      </c>
      <c r="G555" s="14">
        <f t="shared" si="229"/>
        <v>1</v>
      </c>
      <c r="H555" s="14">
        <f t="shared" ca="1" si="230"/>
        <v>1.0988871600000001</v>
      </c>
      <c r="I555" s="13">
        <f t="shared" si="220"/>
        <v>0.06</v>
      </c>
      <c r="J555" s="29">
        <f t="shared" si="221"/>
        <v>44194</v>
      </c>
      <c r="K555" s="2">
        <f t="shared" si="222"/>
        <v>373</v>
      </c>
      <c r="L555" s="17">
        <f t="shared" si="223"/>
        <v>374</v>
      </c>
      <c r="M555" s="12">
        <f t="shared" si="214"/>
        <v>1.0903278810000001</v>
      </c>
      <c r="N555" s="12">
        <f t="shared" ca="1" si="215"/>
        <v>1.1981473090000001</v>
      </c>
      <c r="O555" s="17">
        <f t="shared" si="224"/>
        <v>0</v>
      </c>
      <c r="P555" s="14">
        <f t="shared" ca="1" si="212"/>
        <v>198.14730900000001</v>
      </c>
      <c r="Q555" s="14">
        <f t="shared" si="213"/>
        <v>0</v>
      </c>
      <c r="R555" s="14">
        <f t="shared" si="231"/>
        <v>0</v>
      </c>
      <c r="S555" s="20">
        <f t="shared" si="216"/>
        <v>0</v>
      </c>
      <c r="T555" s="14">
        <f t="shared" si="217"/>
        <v>0</v>
      </c>
      <c r="U555" s="4" t="str">
        <f t="shared" si="225"/>
        <v>J=</v>
      </c>
      <c r="V555" s="29">
        <f t="shared" si="226"/>
        <v>44803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5">
        <f t="shared" si="218"/>
        <v>44738</v>
      </c>
      <c r="B556" s="15">
        <f t="shared" ca="1" si="227"/>
        <v>1198.147309</v>
      </c>
      <c r="C556" s="14">
        <f t="shared" si="219"/>
        <v>1000</v>
      </c>
      <c r="D556" s="13">
        <f ca="1">IF(A556&lt;$B$1,VLOOKUP(A556,[1]DI!$A$4:$B$15000,2,FALSE),0)</f>
        <v>0</v>
      </c>
      <c r="E556" s="14">
        <f t="shared" ca="1" si="228"/>
        <v>1</v>
      </c>
      <c r="F556" s="14">
        <f ca="1">(TRUNC(PRODUCT($E$12:$E555),16))</f>
        <v>1.09888715771732</v>
      </c>
      <c r="G556" s="14">
        <f t="shared" si="229"/>
        <v>1</v>
      </c>
      <c r="H556" s="14">
        <f t="shared" ca="1" si="230"/>
        <v>1.0988871600000001</v>
      </c>
      <c r="I556" s="13">
        <f t="shared" si="220"/>
        <v>0.06</v>
      </c>
      <c r="J556" s="29">
        <f t="shared" si="221"/>
        <v>44194</v>
      </c>
      <c r="K556" s="2">
        <f t="shared" si="222"/>
        <v>373</v>
      </c>
      <c r="L556" s="17">
        <f t="shared" si="223"/>
        <v>374</v>
      </c>
      <c r="M556" s="12">
        <f t="shared" si="214"/>
        <v>1.0903278810000001</v>
      </c>
      <c r="N556" s="12">
        <f t="shared" ca="1" si="215"/>
        <v>1.1981473090000001</v>
      </c>
      <c r="O556" s="17">
        <f t="shared" si="224"/>
        <v>0</v>
      </c>
      <c r="P556" s="14">
        <f t="shared" ca="1" si="212"/>
        <v>198.14730900000001</v>
      </c>
      <c r="Q556" s="14">
        <f t="shared" si="213"/>
        <v>0</v>
      </c>
      <c r="R556" s="14">
        <f t="shared" si="231"/>
        <v>0</v>
      </c>
      <c r="S556" s="20">
        <f t="shared" si="216"/>
        <v>0</v>
      </c>
      <c r="T556" s="14">
        <f t="shared" si="217"/>
        <v>0</v>
      </c>
      <c r="U556" s="4" t="str">
        <f t="shared" si="225"/>
        <v>J=</v>
      </c>
      <c r="V556" s="29">
        <f t="shared" si="226"/>
        <v>44803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5">
        <f t="shared" si="218"/>
        <v>44739</v>
      </c>
      <c r="B557" s="15">
        <f t="shared" ca="1" si="227"/>
        <v>1198.147309</v>
      </c>
      <c r="C557" s="14">
        <f t="shared" si="219"/>
        <v>1000</v>
      </c>
      <c r="D557" s="13">
        <f ca="1">IF(A557&lt;$B$1,VLOOKUP(A557,[1]DI!$A$4:$B$15000,2,FALSE),0)</f>
        <v>0.13150000000000001</v>
      </c>
      <c r="E557" s="14">
        <f t="shared" ca="1" si="228"/>
        <v>1.0004903700000001</v>
      </c>
      <c r="F557" s="14">
        <f ca="1">(TRUNC(PRODUCT($E$12:$E556),16))</f>
        <v>1.09888715771732</v>
      </c>
      <c r="G557" s="14">
        <f t="shared" si="229"/>
        <v>1</v>
      </c>
      <c r="H557" s="14">
        <f t="shared" ca="1" si="230"/>
        <v>1.0988871600000001</v>
      </c>
      <c r="I557" s="13">
        <f t="shared" si="220"/>
        <v>0.06</v>
      </c>
      <c r="J557" s="29">
        <f t="shared" si="221"/>
        <v>44194</v>
      </c>
      <c r="K557" s="2">
        <f t="shared" si="222"/>
        <v>374</v>
      </c>
      <c r="L557" s="17">
        <f t="shared" si="223"/>
        <v>374</v>
      </c>
      <c r="M557" s="12">
        <f t="shared" si="214"/>
        <v>1.0903278810000001</v>
      </c>
      <c r="N557" s="12">
        <f t="shared" ca="1" si="215"/>
        <v>1.1981473090000001</v>
      </c>
      <c r="O557" s="17">
        <f t="shared" si="224"/>
        <v>0</v>
      </c>
      <c r="P557" s="14">
        <f t="shared" ca="1" si="212"/>
        <v>198.14730900000001</v>
      </c>
      <c r="Q557" s="14">
        <f t="shared" si="213"/>
        <v>0</v>
      </c>
      <c r="R557" s="14">
        <f t="shared" si="231"/>
        <v>0</v>
      </c>
      <c r="S557" s="20">
        <f t="shared" si="216"/>
        <v>0</v>
      </c>
      <c r="T557" s="14">
        <f t="shared" si="217"/>
        <v>0</v>
      </c>
      <c r="U557" s="4" t="str">
        <f t="shared" si="225"/>
        <v>J=</v>
      </c>
      <c r="V557" s="29">
        <f t="shared" si="226"/>
        <v>44803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5">
        <f t="shared" si="218"/>
        <v>44740</v>
      </c>
      <c r="B558" s="15">
        <f t="shared" ca="1" si="227"/>
        <v>1199.0120529999999</v>
      </c>
      <c r="C558" s="14">
        <f t="shared" si="219"/>
        <v>1000</v>
      </c>
      <c r="D558" s="13">
        <f ca="1">IF(A558&lt;$B$1,VLOOKUP(A558,[1]DI!$A$4:$B$15000,2,FALSE),0)</f>
        <v>0.13150000000000001</v>
      </c>
      <c r="E558" s="14">
        <f t="shared" ca="1" si="228"/>
        <v>1.0004903700000001</v>
      </c>
      <c r="F558" s="14">
        <f ca="1">(TRUNC(PRODUCT($E$12:$E557),16))</f>
        <v>1.09942601901285</v>
      </c>
      <c r="G558" s="14">
        <f t="shared" si="229"/>
        <v>1</v>
      </c>
      <c r="H558" s="14">
        <f t="shared" ca="1" si="230"/>
        <v>1.0994260199999999</v>
      </c>
      <c r="I558" s="13">
        <f t="shared" si="220"/>
        <v>0.06</v>
      </c>
      <c r="J558" s="29">
        <f t="shared" si="221"/>
        <v>44194</v>
      </c>
      <c r="K558" s="2">
        <f t="shared" si="222"/>
        <v>375</v>
      </c>
      <c r="L558" s="17">
        <f t="shared" si="223"/>
        <v>375</v>
      </c>
      <c r="M558" s="12">
        <f t="shared" si="214"/>
        <v>1.0905800219999999</v>
      </c>
      <c r="N558" s="12">
        <f t="shared" ca="1" si="215"/>
        <v>1.1990120529999999</v>
      </c>
      <c r="O558" s="17">
        <f t="shared" si="224"/>
        <v>0</v>
      </c>
      <c r="P558" s="14">
        <f t="shared" ca="1" si="212"/>
        <v>199.01205300000001</v>
      </c>
      <c r="Q558" s="14">
        <f t="shared" si="213"/>
        <v>0</v>
      </c>
      <c r="R558" s="14">
        <f t="shared" si="231"/>
        <v>0</v>
      </c>
      <c r="S558" s="20">
        <f t="shared" si="216"/>
        <v>0</v>
      </c>
      <c r="T558" s="14">
        <f t="shared" si="217"/>
        <v>0</v>
      </c>
      <c r="U558" s="4" t="str">
        <f t="shared" si="225"/>
        <v>J=</v>
      </c>
      <c r="V558" s="29">
        <f t="shared" si="226"/>
        <v>44803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5">
        <f t="shared" si="218"/>
        <v>44741</v>
      </c>
      <c r="B559" s="15">
        <f t="shared" ca="1" si="227"/>
        <v>1199.8774169999999</v>
      </c>
      <c r="C559" s="14">
        <f t="shared" si="219"/>
        <v>1000</v>
      </c>
      <c r="D559" s="13">
        <f ca="1">IF(A559&lt;$B$1,VLOOKUP(A559,[1]DI!$A$4:$B$15000,2,FALSE),0)</f>
        <v>0.13150000000000001</v>
      </c>
      <c r="E559" s="14">
        <f t="shared" ca="1" si="228"/>
        <v>1.0004903700000001</v>
      </c>
      <c r="F559" s="14">
        <f ca="1">(TRUNC(PRODUCT($E$12:$E558),16))</f>
        <v>1.0999651445498</v>
      </c>
      <c r="G559" s="14">
        <f t="shared" si="229"/>
        <v>1</v>
      </c>
      <c r="H559" s="14">
        <f t="shared" ca="1" si="230"/>
        <v>1.0999651399999999</v>
      </c>
      <c r="I559" s="13">
        <f t="shared" si="220"/>
        <v>0.06</v>
      </c>
      <c r="J559" s="29">
        <f t="shared" si="221"/>
        <v>44194</v>
      </c>
      <c r="K559" s="2">
        <f t="shared" si="222"/>
        <v>376</v>
      </c>
      <c r="L559" s="17">
        <f t="shared" si="223"/>
        <v>376</v>
      </c>
      <c r="M559" s="12">
        <f t="shared" si="214"/>
        <v>1.0908322210000001</v>
      </c>
      <c r="N559" s="12">
        <f t="shared" ca="1" si="215"/>
        <v>1.1998774169999999</v>
      </c>
      <c r="O559" s="17">
        <f t="shared" si="224"/>
        <v>0</v>
      </c>
      <c r="P559" s="14">
        <f t="shared" ca="1" si="212"/>
        <v>199.87741700000001</v>
      </c>
      <c r="Q559" s="14">
        <f t="shared" si="213"/>
        <v>0</v>
      </c>
      <c r="R559" s="14">
        <f t="shared" si="231"/>
        <v>0</v>
      </c>
      <c r="S559" s="20">
        <f t="shared" si="216"/>
        <v>0</v>
      </c>
      <c r="T559" s="14">
        <f t="shared" si="217"/>
        <v>0</v>
      </c>
      <c r="U559" s="4" t="str">
        <f t="shared" si="225"/>
        <v>J=</v>
      </c>
      <c r="V559" s="29">
        <f t="shared" si="226"/>
        <v>44803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5">
        <f t="shared" si="218"/>
        <v>44742</v>
      </c>
      <c r="B560" s="15">
        <f t="shared" ca="1" si="227"/>
        <v>1200.743412</v>
      </c>
      <c r="C560" s="14">
        <f t="shared" si="219"/>
        <v>1000</v>
      </c>
      <c r="D560" s="13">
        <f ca="1">IF(A560&lt;$B$1,VLOOKUP(A560,[1]DI!$A$4:$B$15000,2,FALSE),0)</f>
        <v>0.13150000000000001</v>
      </c>
      <c r="E560" s="14">
        <f t="shared" ca="1" si="228"/>
        <v>1.0004903700000001</v>
      </c>
      <c r="F560" s="14">
        <f ca="1">(TRUNC(PRODUCT($E$12:$E559),16))</f>
        <v>1.10050453445773</v>
      </c>
      <c r="G560" s="14">
        <f t="shared" si="229"/>
        <v>1</v>
      </c>
      <c r="H560" s="14">
        <f t="shared" ca="1" si="230"/>
        <v>1.10050453</v>
      </c>
      <c r="I560" s="13">
        <f t="shared" si="220"/>
        <v>0.06</v>
      </c>
      <c r="J560" s="29">
        <f t="shared" si="221"/>
        <v>44194</v>
      </c>
      <c r="K560" s="2">
        <f t="shared" si="222"/>
        <v>377</v>
      </c>
      <c r="L560" s="17">
        <f t="shared" si="223"/>
        <v>377</v>
      </c>
      <c r="M560" s="12">
        <f t="shared" si="214"/>
        <v>1.0910844790000001</v>
      </c>
      <c r="N560" s="12">
        <f t="shared" ca="1" si="215"/>
        <v>1.200743412</v>
      </c>
      <c r="O560" s="17">
        <f t="shared" si="224"/>
        <v>0</v>
      </c>
      <c r="P560" s="14">
        <f t="shared" ca="1" si="212"/>
        <v>200.74341200000001</v>
      </c>
      <c r="Q560" s="14">
        <f t="shared" si="213"/>
        <v>0</v>
      </c>
      <c r="R560" s="14">
        <f t="shared" si="231"/>
        <v>0</v>
      </c>
      <c r="S560" s="20">
        <f t="shared" si="216"/>
        <v>0</v>
      </c>
      <c r="T560" s="14">
        <f t="shared" si="217"/>
        <v>0</v>
      </c>
      <c r="U560" s="4" t="str">
        <f t="shared" si="225"/>
        <v>J=</v>
      </c>
      <c r="V560" s="29">
        <f t="shared" si="226"/>
        <v>44803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5">
        <f t="shared" si="218"/>
        <v>44743</v>
      </c>
      <c r="B561" s="15">
        <f t="shared" ca="1" si="227"/>
        <v>1201.6100369999999</v>
      </c>
      <c r="C561" s="14">
        <f t="shared" si="219"/>
        <v>1000</v>
      </c>
      <c r="D561" s="13">
        <f ca="1">IF(A561&lt;$B$1,VLOOKUP(A561,[1]DI!$A$4:$B$15000,2,FALSE),0)</f>
        <v>0.13150000000000001</v>
      </c>
      <c r="E561" s="14">
        <f t="shared" ca="1" si="228"/>
        <v>1.0004903700000001</v>
      </c>
      <c r="F561" s="14">
        <f ca="1">(TRUNC(PRODUCT($E$12:$E560),16))</f>
        <v>1.1010441888662901</v>
      </c>
      <c r="G561" s="14">
        <f t="shared" si="229"/>
        <v>1</v>
      </c>
      <c r="H561" s="14">
        <f t="shared" ca="1" si="230"/>
        <v>1.1010441900000001</v>
      </c>
      <c r="I561" s="13">
        <f t="shared" si="220"/>
        <v>0.06</v>
      </c>
      <c r="J561" s="29">
        <f t="shared" si="221"/>
        <v>44194</v>
      </c>
      <c r="K561" s="2">
        <f t="shared" si="222"/>
        <v>378</v>
      </c>
      <c r="L561" s="17">
        <f t="shared" si="223"/>
        <v>378</v>
      </c>
      <c r="M561" s="12">
        <f t="shared" si="214"/>
        <v>1.0913367949999999</v>
      </c>
      <c r="N561" s="12">
        <f t="shared" ca="1" si="215"/>
        <v>1.201610037</v>
      </c>
      <c r="O561" s="17">
        <f t="shared" si="224"/>
        <v>0</v>
      </c>
      <c r="P561" s="14">
        <f t="shared" ca="1" si="212"/>
        <v>201.61003700000001</v>
      </c>
      <c r="Q561" s="14">
        <f t="shared" si="213"/>
        <v>0</v>
      </c>
      <c r="R561" s="14">
        <f t="shared" si="231"/>
        <v>0</v>
      </c>
      <c r="S561" s="20">
        <f t="shared" si="216"/>
        <v>0</v>
      </c>
      <c r="T561" s="14">
        <f t="shared" si="217"/>
        <v>0</v>
      </c>
      <c r="U561" s="4" t="str">
        <f t="shared" si="225"/>
        <v>J=</v>
      </c>
      <c r="V561" s="29">
        <f t="shared" si="226"/>
        <v>44803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5">
        <f t="shared" si="218"/>
        <v>44744</v>
      </c>
      <c r="B562" s="15">
        <f t="shared" ca="1" si="227"/>
        <v>1202.4772829999999</v>
      </c>
      <c r="C562" s="14">
        <f t="shared" si="219"/>
        <v>1000</v>
      </c>
      <c r="D562" s="13">
        <f ca="1">IF(A562&lt;$B$1,VLOOKUP(A562,[1]DI!$A$4:$B$15000,2,FALSE),0)</f>
        <v>0</v>
      </c>
      <c r="E562" s="14">
        <f t="shared" ca="1" si="228"/>
        <v>1</v>
      </c>
      <c r="F562" s="14">
        <f ca="1">(TRUNC(PRODUCT($E$12:$E561),16))</f>
        <v>1.10158410790518</v>
      </c>
      <c r="G562" s="14">
        <f t="shared" si="229"/>
        <v>1</v>
      </c>
      <c r="H562" s="14">
        <f t="shared" ca="1" si="230"/>
        <v>1.1015841099999999</v>
      </c>
      <c r="I562" s="13">
        <f t="shared" si="220"/>
        <v>0.06</v>
      </c>
      <c r="J562" s="29">
        <f t="shared" si="221"/>
        <v>44194</v>
      </c>
      <c r="K562" s="2">
        <f t="shared" si="222"/>
        <v>378</v>
      </c>
      <c r="L562" s="17">
        <f t="shared" si="223"/>
        <v>379</v>
      </c>
      <c r="M562" s="12">
        <f t="shared" si="214"/>
        <v>1.0915891689999999</v>
      </c>
      <c r="N562" s="12">
        <f t="shared" ca="1" si="215"/>
        <v>1.2024772829999999</v>
      </c>
      <c r="O562" s="17">
        <f t="shared" si="224"/>
        <v>0</v>
      </c>
      <c r="P562" s="14">
        <f t="shared" ref="P562:P625" ca="1" si="232">TRUNC(((N562-1)*C562),8)+TRUNC(R561*N562,8)</f>
        <v>202.477283</v>
      </c>
      <c r="Q562" s="14">
        <f t="shared" ref="Q562:Q625" si="233">Q561</f>
        <v>0</v>
      </c>
      <c r="R562" s="14">
        <f t="shared" si="231"/>
        <v>0</v>
      </c>
      <c r="S562" s="20">
        <f t="shared" si="216"/>
        <v>0</v>
      </c>
      <c r="T562" s="14">
        <f t="shared" si="217"/>
        <v>0</v>
      </c>
      <c r="U562" s="4" t="str">
        <f t="shared" si="225"/>
        <v>J=</v>
      </c>
      <c r="V562" s="29">
        <f t="shared" si="226"/>
        <v>44803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5">
        <f t="shared" si="218"/>
        <v>44745</v>
      </c>
      <c r="B563" s="15">
        <f t="shared" ca="1" si="227"/>
        <v>1202.4772829999999</v>
      </c>
      <c r="C563" s="14">
        <f t="shared" si="219"/>
        <v>1000</v>
      </c>
      <c r="D563" s="13">
        <f ca="1">IF(A563&lt;$B$1,VLOOKUP(A563,[1]DI!$A$4:$B$15000,2,FALSE),0)</f>
        <v>0</v>
      </c>
      <c r="E563" s="14">
        <f t="shared" ca="1" si="228"/>
        <v>1</v>
      </c>
      <c r="F563" s="14">
        <f ca="1">(TRUNC(PRODUCT($E$12:$E562),16))</f>
        <v>1.10158410790518</v>
      </c>
      <c r="G563" s="14">
        <f t="shared" si="229"/>
        <v>1</v>
      </c>
      <c r="H563" s="14">
        <f t="shared" ca="1" si="230"/>
        <v>1.1015841099999999</v>
      </c>
      <c r="I563" s="13">
        <f t="shared" si="220"/>
        <v>0.06</v>
      </c>
      <c r="J563" s="29">
        <f t="shared" si="221"/>
        <v>44194</v>
      </c>
      <c r="K563" s="2">
        <f t="shared" si="222"/>
        <v>378</v>
      </c>
      <c r="L563" s="17">
        <f t="shared" si="223"/>
        <v>379</v>
      </c>
      <c r="M563" s="12">
        <f t="shared" si="214"/>
        <v>1.0915891689999999</v>
      </c>
      <c r="N563" s="12">
        <f t="shared" ca="1" si="215"/>
        <v>1.2024772829999999</v>
      </c>
      <c r="O563" s="17">
        <f t="shared" si="224"/>
        <v>0</v>
      </c>
      <c r="P563" s="14">
        <f t="shared" ca="1" si="232"/>
        <v>202.477283</v>
      </c>
      <c r="Q563" s="14">
        <f t="shared" si="233"/>
        <v>0</v>
      </c>
      <c r="R563" s="14">
        <f t="shared" si="231"/>
        <v>0</v>
      </c>
      <c r="S563" s="20">
        <f t="shared" si="216"/>
        <v>0</v>
      </c>
      <c r="T563" s="14">
        <f t="shared" si="217"/>
        <v>0</v>
      </c>
      <c r="U563" s="4" t="str">
        <f t="shared" si="225"/>
        <v>J=</v>
      </c>
      <c r="V563" s="29">
        <f t="shared" si="226"/>
        <v>44803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5">
        <f t="shared" si="218"/>
        <v>44746</v>
      </c>
      <c r="B564" s="15">
        <f t="shared" ca="1" si="227"/>
        <v>1202.4772829999999</v>
      </c>
      <c r="C564" s="14">
        <f t="shared" si="219"/>
        <v>1000</v>
      </c>
      <c r="D564" s="13">
        <f ca="1">IF(A564&lt;$B$1,VLOOKUP(A564,[1]DI!$A$4:$B$15000,2,FALSE),0)</f>
        <v>0.13150000000000001</v>
      </c>
      <c r="E564" s="14">
        <f t="shared" ca="1" si="228"/>
        <v>1.0004903700000001</v>
      </c>
      <c r="F564" s="14">
        <f ca="1">(TRUNC(PRODUCT($E$12:$E563),16))</f>
        <v>1.10158410790518</v>
      </c>
      <c r="G564" s="14">
        <f t="shared" si="229"/>
        <v>1</v>
      </c>
      <c r="H564" s="14">
        <f t="shared" ca="1" si="230"/>
        <v>1.1015841099999999</v>
      </c>
      <c r="I564" s="13">
        <f t="shared" si="220"/>
        <v>0.06</v>
      </c>
      <c r="J564" s="29">
        <f t="shared" si="221"/>
        <v>44194</v>
      </c>
      <c r="K564" s="2">
        <f t="shared" si="222"/>
        <v>379</v>
      </c>
      <c r="L564" s="17">
        <f t="shared" si="223"/>
        <v>379</v>
      </c>
      <c r="M564" s="12">
        <f t="shared" si="214"/>
        <v>1.0915891689999999</v>
      </c>
      <c r="N564" s="12">
        <f t="shared" ca="1" si="215"/>
        <v>1.2024772829999999</v>
      </c>
      <c r="O564" s="17">
        <f t="shared" si="224"/>
        <v>0</v>
      </c>
      <c r="P564" s="14">
        <f t="shared" ca="1" si="232"/>
        <v>202.477283</v>
      </c>
      <c r="Q564" s="14">
        <f t="shared" si="233"/>
        <v>0</v>
      </c>
      <c r="R564" s="14">
        <f t="shared" si="231"/>
        <v>0</v>
      </c>
      <c r="S564" s="20">
        <f t="shared" si="216"/>
        <v>0</v>
      </c>
      <c r="T564" s="14">
        <f t="shared" si="217"/>
        <v>0</v>
      </c>
      <c r="U564" s="4" t="str">
        <f t="shared" si="225"/>
        <v>J=</v>
      </c>
      <c r="V564" s="29">
        <f t="shared" si="226"/>
        <v>44803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5">
        <f t="shared" si="218"/>
        <v>44747</v>
      </c>
      <c r="B565" s="15">
        <f t="shared" ca="1" si="227"/>
        <v>1203.3451500000001</v>
      </c>
      <c r="C565" s="14">
        <f t="shared" si="219"/>
        <v>1000</v>
      </c>
      <c r="D565" s="13">
        <f ca="1">IF(A565&lt;$B$1,VLOOKUP(A565,[1]DI!$A$4:$B$15000,2,FALSE),0)</f>
        <v>0.13150000000000001</v>
      </c>
      <c r="E565" s="14">
        <f t="shared" ca="1" si="228"/>
        <v>1.0004903700000001</v>
      </c>
      <c r="F565" s="14">
        <f ca="1">(TRUNC(PRODUCT($E$12:$E564),16))</f>
        <v>1.10212429170418</v>
      </c>
      <c r="G565" s="14">
        <f t="shared" si="229"/>
        <v>1</v>
      </c>
      <c r="H565" s="14">
        <f t="shared" ca="1" si="230"/>
        <v>1.1021242899999999</v>
      </c>
      <c r="I565" s="13">
        <f t="shared" si="220"/>
        <v>0.06</v>
      </c>
      <c r="J565" s="29">
        <f t="shared" si="221"/>
        <v>44194</v>
      </c>
      <c r="K565" s="2">
        <f t="shared" si="222"/>
        <v>380</v>
      </c>
      <c r="L565" s="17">
        <f t="shared" si="223"/>
        <v>380</v>
      </c>
      <c r="M565" s="12">
        <f t="shared" si="214"/>
        <v>1.0918416019999999</v>
      </c>
      <c r="N565" s="12">
        <f t="shared" ca="1" si="215"/>
        <v>1.2033451500000001</v>
      </c>
      <c r="O565" s="17">
        <f t="shared" si="224"/>
        <v>0</v>
      </c>
      <c r="P565" s="14">
        <f t="shared" ca="1" si="232"/>
        <v>203.34514999999999</v>
      </c>
      <c r="Q565" s="14">
        <f t="shared" si="233"/>
        <v>0</v>
      </c>
      <c r="R565" s="14">
        <f t="shared" si="231"/>
        <v>0</v>
      </c>
      <c r="S565" s="20">
        <f t="shared" si="216"/>
        <v>0</v>
      </c>
      <c r="T565" s="14">
        <f t="shared" si="217"/>
        <v>0</v>
      </c>
      <c r="U565" s="4" t="str">
        <f t="shared" si="225"/>
        <v>J=</v>
      </c>
      <c r="V565" s="29">
        <f t="shared" si="226"/>
        <v>44803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5">
        <f t="shared" si="218"/>
        <v>44748</v>
      </c>
      <c r="B566" s="15">
        <f t="shared" ca="1" si="227"/>
        <v>1204.213649</v>
      </c>
      <c r="C566" s="14">
        <f t="shared" si="219"/>
        <v>1000</v>
      </c>
      <c r="D566" s="13">
        <f ca="1">IF(A566&lt;$B$1,VLOOKUP(A566,[1]DI!$A$4:$B$15000,2,FALSE),0)</f>
        <v>0.13150000000000001</v>
      </c>
      <c r="E566" s="14">
        <f t="shared" ca="1" si="228"/>
        <v>1.0004903700000001</v>
      </c>
      <c r="F566" s="14">
        <f ca="1">(TRUNC(PRODUCT($E$12:$E565),16))</f>
        <v>1.1026647403931</v>
      </c>
      <c r="G566" s="14">
        <f t="shared" si="229"/>
        <v>1</v>
      </c>
      <c r="H566" s="14">
        <f t="shared" ca="1" si="230"/>
        <v>1.10266474</v>
      </c>
      <c r="I566" s="13">
        <f t="shared" si="220"/>
        <v>0.06</v>
      </c>
      <c r="J566" s="29">
        <f t="shared" si="221"/>
        <v>44194</v>
      </c>
      <c r="K566" s="2">
        <f t="shared" si="222"/>
        <v>381</v>
      </c>
      <c r="L566" s="17">
        <f t="shared" si="223"/>
        <v>381</v>
      </c>
      <c r="M566" s="12">
        <f t="shared" si="214"/>
        <v>1.092094093</v>
      </c>
      <c r="N566" s="12">
        <f t="shared" ca="1" si="215"/>
        <v>1.2042136489999999</v>
      </c>
      <c r="O566" s="17">
        <f t="shared" si="224"/>
        <v>0</v>
      </c>
      <c r="P566" s="14">
        <f t="shared" ca="1" si="232"/>
        <v>204.213649</v>
      </c>
      <c r="Q566" s="14">
        <f t="shared" si="233"/>
        <v>0</v>
      </c>
      <c r="R566" s="14">
        <f t="shared" si="231"/>
        <v>0</v>
      </c>
      <c r="S566" s="20">
        <f t="shared" si="216"/>
        <v>0</v>
      </c>
      <c r="T566" s="14">
        <f t="shared" si="217"/>
        <v>0</v>
      </c>
      <c r="U566" s="4" t="str">
        <f t="shared" si="225"/>
        <v>J=</v>
      </c>
      <c r="V566" s="29">
        <f t="shared" si="226"/>
        <v>44803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5">
        <f t="shared" si="218"/>
        <v>44749</v>
      </c>
      <c r="B567" s="15">
        <f t="shared" ca="1" si="227"/>
        <v>1205.08277</v>
      </c>
      <c r="C567" s="14">
        <f t="shared" si="219"/>
        <v>1000</v>
      </c>
      <c r="D567" s="13">
        <f ca="1">IF(A567&lt;$B$1,VLOOKUP(A567,[1]DI!$A$4:$B$15000,2,FALSE),0)</f>
        <v>0.13150000000000001</v>
      </c>
      <c r="E567" s="14">
        <f t="shared" ca="1" si="228"/>
        <v>1.0004903700000001</v>
      </c>
      <c r="F567" s="14">
        <f ca="1">(TRUNC(PRODUCT($E$12:$E566),16))</f>
        <v>1.1032054541018499</v>
      </c>
      <c r="G567" s="14">
        <f t="shared" si="229"/>
        <v>1</v>
      </c>
      <c r="H567" s="14">
        <f t="shared" ca="1" si="230"/>
        <v>1.1032054499999999</v>
      </c>
      <c r="I567" s="13">
        <f t="shared" si="220"/>
        <v>0.06</v>
      </c>
      <c r="J567" s="29">
        <f t="shared" si="221"/>
        <v>44194</v>
      </c>
      <c r="K567" s="2">
        <f t="shared" si="222"/>
        <v>382</v>
      </c>
      <c r="L567" s="17">
        <f t="shared" si="223"/>
        <v>382</v>
      </c>
      <c r="M567" s="12">
        <f t="shared" si="214"/>
        <v>1.092346643</v>
      </c>
      <c r="N567" s="12">
        <f t="shared" ca="1" si="215"/>
        <v>1.20508277</v>
      </c>
      <c r="O567" s="17">
        <f t="shared" si="224"/>
        <v>0</v>
      </c>
      <c r="P567" s="14">
        <f t="shared" ca="1" si="232"/>
        <v>205.08277000000001</v>
      </c>
      <c r="Q567" s="14">
        <f t="shared" si="233"/>
        <v>0</v>
      </c>
      <c r="R567" s="14">
        <f t="shared" si="231"/>
        <v>0</v>
      </c>
      <c r="S567" s="20">
        <f t="shared" si="216"/>
        <v>0</v>
      </c>
      <c r="T567" s="14">
        <f t="shared" si="217"/>
        <v>0</v>
      </c>
      <c r="U567" s="4" t="str">
        <f t="shared" si="225"/>
        <v>J=</v>
      </c>
      <c r="V567" s="29">
        <f t="shared" si="226"/>
        <v>44803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5">
        <f t="shared" si="218"/>
        <v>44750</v>
      </c>
      <c r="B568" s="15">
        <f t="shared" ca="1" si="227"/>
        <v>1205.9525229999999</v>
      </c>
      <c r="C568" s="14">
        <f t="shared" si="219"/>
        <v>1000</v>
      </c>
      <c r="D568" s="13">
        <f ca="1">IF(A568&lt;$B$1,VLOOKUP(A568,[1]DI!$A$4:$B$15000,2,FALSE),0)</f>
        <v>0.13150000000000001</v>
      </c>
      <c r="E568" s="14">
        <f t="shared" ca="1" si="228"/>
        <v>1.0004903700000001</v>
      </c>
      <c r="F568" s="14">
        <f ca="1">(TRUNC(PRODUCT($E$12:$E567),16))</f>
        <v>1.1037464329603801</v>
      </c>
      <c r="G568" s="14">
        <f t="shared" si="229"/>
        <v>1</v>
      </c>
      <c r="H568" s="14">
        <f t="shared" ca="1" si="230"/>
        <v>1.1037464299999999</v>
      </c>
      <c r="I568" s="13">
        <f t="shared" si="220"/>
        <v>0.06</v>
      </c>
      <c r="J568" s="29">
        <f t="shared" si="221"/>
        <v>44194</v>
      </c>
      <c r="K568" s="2">
        <f t="shared" si="222"/>
        <v>383</v>
      </c>
      <c r="L568" s="17">
        <f t="shared" si="223"/>
        <v>383</v>
      </c>
      <c r="M568" s="12">
        <f t="shared" si="214"/>
        <v>1.092599251</v>
      </c>
      <c r="N568" s="12">
        <f t="shared" ca="1" si="215"/>
        <v>1.2059525230000001</v>
      </c>
      <c r="O568" s="17">
        <f t="shared" si="224"/>
        <v>0</v>
      </c>
      <c r="P568" s="14">
        <f t="shared" ca="1" si="232"/>
        <v>205.95252300000001</v>
      </c>
      <c r="Q568" s="14">
        <f t="shared" si="233"/>
        <v>0</v>
      </c>
      <c r="R568" s="14">
        <f t="shared" si="231"/>
        <v>0</v>
      </c>
      <c r="S568" s="20">
        <f t="shared" si="216"/>
        <v>0</v>
      </c>
      <c r="T568" s="14">
        <f t="shared" si="217"/>
        <v>0</v>
      </c>
      <c r="U568" s="4" t="str">
        <f t="shared" si="225"/>
        <v>J=</v>
      </c>
      <c r="V568" s="29">
        <f t="shared" si="226"/>
        <v>44803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5">
        <f t="shared" si="218"/>
        <v>44751</v>
      </c>
      <c r="B569" s="15">
        <f t="shared" ca="1" si="227"/>
        <v>1206.8229080000001</v>
      </c>
      <c r="C569" s="14">
        <f t="shared" si="219"/>
        <v>1000</v>
      </c>
      <c r="D569" s="13">
        <f ca="1">IF(A569&lt;$B$1,VLOOKUP(A569,[1]DI!$A$4:$B$15000,2,FALSE),0)</f>
        <v>0</v>
      </c>
      <c r="E569" s="14">
        <f t="shared" ca="1" si="228"/>
        <v>1</v>
      </c>
      <c r="F569" s="14">
        <f ca="1">(TRUNC(PRODUCT($E$12:$E568),16))</f>
        <v>1.10428767709871</v>
      </c>
      <c r="G569" s="14">
        <f t="shared" si="229"/>
        <v>1</v>
      </c>
      <c r="H569" s="14">
        <f t="shared" ca="1" si="230"/>
        <v>1.1042876800000001</v>
      </c>
      <c r="I569" s="13">
        <f t="shared" si="220"/>
        <v>0.06</v>
      </c>
      <c r="J569" s="29">
        <f t="shared" si="221"/>
        <v>44194</v>
      </c>
      <c r="K569" s="2">
        <f t="shared" si="222"/>
        <v>383</v>
      </c>
      <c r="L569" s="17">
        <f t="shared" si="223"/>
        <v>384</v>
      </c>
      <c r="M569" s="12">
        <f t="shared" si="214"/>
        <v>1.092851917</v>
      </c>
      <c r="N569" s="12">
        <f t="shared" ca="1" si="215"/>
        <v>1.2068229079999999</v>
      </c>
      <c r="O569" s="17">
        <f t="shared" si="224"/>
        <v>0</v>
      </c>
      <c r="P569" s="14">
        <f t="shared" ca="1" si="232"/>
        <v>206.82290800000001</v>
      </c>
      <c r="Q569" s="14">
        <f t="shared" si="233"/>
        <v>0</v>
      </c>
      <c r="R569" s="14">
        <f t="shared" si="231"/>
        <v>0</v>
      </c>
      <c r="S569" s="20">
        <f t="shared" si="216"/>
        <v>0</v>
      </c>
      <c r="T569" s="14">
        <f t="shared" si="217"/>
        <v>0</v>
      </c>
      <c r="U569" s="4" t="str">
        <f t="shared" si="225"/>
        <v>J=</v>
      </c>
      <c r="V569" s="29">
        <f t="shared" si="226"/>
        <v>44803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5">
        <f t="shared" si="218"/>
        <v>44752</v>
      </c>
      <c r="B570" s="15">
        <f t="shared" ca="1" si="227"/>
        <v>1206.8229080000001</v>
      </c>
      <c r="C570" s="14">
        <f t="shared" si="219"/>
        <v>1000</v>
      </c>
      <c r="D570" s="13">
        <f ca="1">IF(A570&lt;$B$1,VLOOKUP(A570,[1]DI!$A$4:$B$15000,2,FALSE),0)</f>
        <v>0</v>
      </c>
      <c r="E570" s="14">
        <f t="shared" ca="1" si="228"/>
        <v>1</v>
      </c>
      <c r="F570" s="14">
        <f ca="1">(TRUNC(PRODUCT($E$12:$E569),16))</f>
        <v>1.10428767709871</v>
      </c>
      <c r="G570" s="14">
        <f t="shared" si="229"/>
        <v>1</v>
      </c>
      <c r="H570" s="14">
        <f t="shared" ca="1" si="230"/>
        <v>1.1042876800000001</v>
      </c>
      <c r="I570" s="13">
        <f t="shared" si="220"/>
        <v>0.06</v>
      </c>
      <c r="J570" s="29">
        <f t="shared" si="221"/>
        <v>44194</v>
      </c>
      <c r="K570" s="2">
        <f t="shared" si="222"/>
        <v>383</v>
      </c>
      <c r="L570" s="17">
        <f t="shared" si="223"/>
        <v>384</v>
      </c>
      <c r="M570" s="12">
        <f t="shared" si="214"/>
        <v>1.092851917</v>
      </c>
      <c r="N570" s="12">
        <f t="shared" ca="1" si="215"/>
        <v>1.2068229079999999</v>
      </c>
      <c r="O570" s="17">
        <f t="shared" si="224"/>
        <v>0</v>
      </c>
      <c r="P570" s="14">
        <f t="shared" ca="1" si="232"/>
        <v>206.82290800000001</v>
      </c>
      <c r="Q570" s="14">
        <f t="shared" si="233"/>
        <v>0</v>
      </c>
      <c r="R570" s="14">
        <f t="shared" si="231"/>
        <v>0</v>
      </c>
      <c r="S570" s="20">
        <f t="shared" si="216"/>
        <v>0</v>
      </c>
      <c r="T570" s="14">
        <f t="shared" si="217"/>
        <v>0</v>
      </c>
      <c r="U570" s="4" t="str">
        <f t="shared" si="225"/>
        <v>J=</v>
      </c>
      <c r="V570" s="29">
        <f t="shared" si="226"/>
        <v>44803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5">
        <f t="shared" si="218"/>
        <v>44753</v>
      </c>
      <c r="B571" s="15">
        <f t="shared" ca="1" si="227"/>
        <v>1206.8229080000001</v>
      </c>
      <c r="C571" s="14">
        <f t="shared" si="219"/>
        <v>1000</v>
      </c>
      <c r="D571" s="13">
        <f ca="1">IF(A571&lt;$B$1,VLOOKUP(A571,[1]DI!$A$4:$B$15000,2,FALSE),0)</f>
        <v>0.13150000000000001</v>
      </c>
      <c r="E571" s="14">
        <f t="shared" ca="1" si="228"/>
        <v>1.0004903700000001</v>
      </c>
      <c r="F571" s="14">
        <f ca="1">(TRUNC(PRODUCT($E$12:$E570),16))</f>
        <v>1.10428767709871</v>
      </c>
      <c r="G571" s="14">
        <f t="shared" si="229"/>
        <v>1</v>
      </c>
      <c r="H571" s="14">
        <f t="shared" ca="1" si="230"/>
        <v>1.1042876800000001</v>
      </c>
      <c r="I571" s="13">
        <f t="shared" si="220"/>
        <v>0.06</v>
      </c>
      <c r="J571" s="29">
        <f t="shared" si="221"/>
        <v>44194</v>
      </c>
      <c r="K571" s="2">
        <f t="shared" si="222"/>
        <v>384</v>
      </c>
      <c r="L571" s="17">
        <f t="shared" si="223"/>
        <v>384</v>
      </c>
      <c r="M571" s="12">
        <f t="shared" si="214"/>
        <v>1.092851917</v>
      </c>
      <c r="N571" s="12">
        <f t="shared" ca="1" si="215"/>
        <v>1.2068229079999999</v>
      </c>
      <c r="O571" s="17">
        <f t="shared" si="224"/>
        <v>0</v>
      </c>
      <c r="P571" s="14">
        <f t="shared" ca="1" si="232"/>
        <v>206.82290800000001</v>
      </c>
      <c r="Q571" s="14">
        <f t="shared" si="233"/>
        <v>0</v>
      </c>
      <c r="R571" s="14">
        <f t="shared" si="231"/>
        <v>0</v>
      </c>
      <c r="S571" s="20">
        <f t="shared" si="216"/>
        <v>0</v>
      </c>
      <c r="T571" s="14">
        <f t="shared" si="217"/>
        <v>0</v>
      </c>
      <c r="U571" s="4" t="str">
        <f t="shared" si="225"/>
        <v>J=</v>
      </c>
      <c r="V571" s="29">
        <f t="shared" si="226"/>
        <v>44803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5">
        <f t="shared" si="218"/>
        <v>44754</v>
      </c>
      <c r="B572" s="15">
        <f t="shared" ca="1" si="227"/>
        <v>1207.6939159999999</v>
      </c>
      <c r="C572" s="14">
        <f t="shared" si="219"/>
        <v>1000</v>
      </c>
      <c r="D572" s="13">
        <f ca="1">IF(A572&lt;$B$1,VLOOKUP(A572,[1]DI!$A$4:$B$15000,2,FALSE),0)</f>
        <v>0.13150000000000001</v>
      </c>
      <c r="E572" s="14">
        <f t="shared" ca="1" si="228"/>
        <v>1.0004903700000001</v>
      </c>
      <c r="F572" s="14">
        <f ca="1">(TRUNC(PRODUCT($E$12:$E571),16))</f>
        <v>1.10482918664693</v>
      </c>
      <c r="G572" s="14">
        <f t="shared" si="229"/>
        <v>1</v>
      </c>
      <c r="H572" s="14">
        <f t="shared" ca="1" si="230"/>
        <v>1.10482919</v>
      </c>
      <c r="I572" s="13">
        <f t="shared" si="220"/>
        <v>0.06</v>
      </c>
      <c r="J572" s="29">
        <f t="shared" si="221"/>
        <v>44194</v>
      </c>
      <c r="K572" s="2">
        <f t="shared" si="222"/>
        <v>385</v>
      </c>
      <c r="L572" s="17">
        <f t="shared" si="223"/>
        <v>385</v>
      </c>
      <c r="M572" s="12">
        <f t="shared" si="214"/>
        <v>1.0931046419999999</v>
      </c>
      <c r="N572" s="12">
        <f t="shared" ca="1" si="215"/>
        <v>1.207693916</v>
      </c>
      <c r="O572" s="17">
        <f t="shared" si="224"/>
        <v>0</v>
      </c>
      <c r="P572" s="14">
        <f t="shared" ca="1" si="232"/>
        <v>207.693916</v>
      </c>
      <c r="Q572" s="14">
        <f t="shared" si="233"/>
        <v>0</v>
      </c>
      <c r="R572" s="14">
        <f t="shared" si="231"/>
        <v>0</v>
      </c>
      <c r="S572" s="20">
        <f t="shared" si="216"/>
        <v>0</v>
      </c>
      <c r="T572" s="14">
        <f t="shared" si="217"/>
        <v>0</v>
      </c>
      <c r="U572" s="4" t="str">
        <f t="shared" si="225"/>
        <v>J=</v>
      </c>
      <c r="V572" s="29">
        <f t="shared" si="226"/>
        <v>44803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5">
        <f t="shared" si="218"/>
        <v>44755</v>
      </c>
      <c r="B573" s="15">
        <f t="shared" ca="1" si="227"/>
        <v>1208.565546</v>
      </c>
      <c r="C573" s="14">
        <f t="shared" si="219"/>
        <v>1000</v>
      </c>
      <c r="D573" s="13">
        <f ca="1">IF(A573&lt;$B$1,VLOOKUP(A573,[1]DI!$A$4:$B$15000,2,FALSE),0)</f>
        <v>0.13150000000000001</v>
      </c>
      <c r="E573" s="14">
        <f t="shared" ca="1" si="228"/>
        <v>1.0004903700000001</v>
      </c>
      <c r="F573" s="14">
        <f ca="1">(TRUNC(PRODUCT($E$12:$E572),16))</f>
        <v>1.1053709617351799</v>
      </c>
      <c r="G573" s="14">
        <f t="shared" si="229"/>
        <v>1</v>
      </c>
      <c r="H573" s="14">
        <f t="shared" ca="1" si="230"/>
        <v>1.1053709599999999</v>
      </c>
      <c r="I573" s="13">
        <f t="shared" si="220"/>
        <v>0.06</v>
      </c>
      <c r="J573" s="29">
        <f t="shared" si="221"/>
        <v>44194</v>
      </c>
      <c r="K573" s="2">
        <f t="shared" si="222"/>
        <v>386</v>
      </c>
      <c r="L573" s="17">
        <f t="shared" si="223"/>
        <v>386</v>
      </c>
      <c r="M573" s="12">
        <f t="shared" si="214"/>
        <v>1.093357425</v>
      </c>
      <c r="N573" s="12">
        <f t="shared" ca="1" si="215"/>
        <v>1.208565546</v>
      </c>
      <c r="O573" s="17">
        <f t="shared" si="224"/>
        <v>0</v>
      </c>
      <c r="P573" s="14">
        <f t="shared" ca="1" si="232"/>
        <v>208.56554600000001</v>
      </c>
      <c r="Q573" s="14">
        <f t="shared" si="233"/>
        <v>0</v>
      </c>
      <c r="R573" s="14">
        <f t="shared" si="231"/>
        <v>0</v>
      </c>
      <c r="S573" s="20">
        <f t="shared" si="216"/>
        <v>0</v>
      </c>
      <c r="T573" s="14">
        <f t="shared" si="217"/>
        <v>0</v>
      </c>
      <c r="U573" s="4" t="str">
        <f t="shared" si="225"/>
        <v>J=</v>
      </c>
      <c r="V573" s="29">
        <f t="shared" si="226"/>
        <v>44803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5">
        <f t="shared" si="218"/>
        <v>44756</v>
      </c>
      <c r="B574" s="15">
        <f t="shared" ca="1" si="227"/>
        <v>1209.437811</v>
      </c>
      <c r="C574" s="14">
        <f t="shared" si="219"/>
        <v>1000</v>
      </c>
      <c r="D574" s="13">
        <f ca="1">IF(A574&lt;$B$1,VLOOKUP(A574,[1]DI!$A$4:$B$15000,2,FALSE),0)</f>
        <v>0.13150000000000001</v>
      </c>
      <c r="E574" s="14">
        <f t="shared" ca="1" si="228"/>
        <v>1.0004903700000001</v>
      </c>
      <c r="F574" s="14">
        <f ca="1">(TRUNC(PRODUCT($E$12:$E573),16))</f>
        <v>1.1059130024936901</v>
      </c>
      <c r="G574" s="14">
        <f t="shared" si="229"/>
        <v>1</v>
      </c>
      <c r="H574" s="14">
        <f t="shared" ca="1" si="230"/>
        <v>1.1059129999999999</v>
      </c>
      <c r="I574" s="13">
        <f t="shared" si="220"/>
        <v>0.06</v>
      </c>
      <c r="J574" s="29">
        <f t="shared" si="221"/>
        <v>44194</v>
      </c>
      <c r="K574" s="2">
        <f t="shared" si="222"/>
        <v>387</v>
      </c>
      <c r="L574" s="17">
        <f t="shared" si="223"/>
        <v>387</v>
      </c>
      <c r="M574" s="12">
        <f t="shared" si="214"/>
        <v>1.0936102670000001</v>
      </c>
      <c r="N574" s="12">
        <f t="shared" ca="1" si="215"/>
        <v>1.2094378109999999</v>
      </c>
      <c r="O574" s="17">
        <f t="shared" si="224"/>
        <v>0</v>
      </c>
      <c r="P574" s="14">
        <f t="shared" ca="1" si="232"/>
        <v>209.43781100000001</v>
      </c>
      <c r="Q574" s="14">
        <f t="shared" si="233"/>
        <v>0</v>
      </c>
      <c r="R574" s="14">
        <f t="shared" si="231"/>
        <v>0</v>
      </c>
      <c r="S574" s="20">
        <f t="shared" si="216"/>
        <v>0</v>
      </c>
      <c r="T574" s="14">
        <f t="shared" si="217"/>
        <v>0</v>
      </c>
      <c r="U574" s="4" t="str">
        <f t="shared" si="225"/>
        <v>J=</v>
      </c>
      <c r="V574" s="29">
        <f t="shared" si="226"/>
        <v>44803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5">
        <f t="shared" si="218"/>
        <v>44757</v>
      </c>
      <c r="B575" s="15">
        <f t="shared" ca="1" si="227"/>
        <v>1210.31071</v>
      </c>
      <c r="C575" s="14">
        <f t="shared" si="219"/>
        <v>1000</v>
      </c>
      <c r="D575" s="13">
        <f ca="1">IF(A575&lt;$B$1,VLOOKUP(A575,[1]DI!$A$4:$B$15000,2,FALSE),0)</f>
        <v>0.13150000000000001</v>
      </c>
      <c r="E575" s="14">
        <f t="shared" ca="1" si="228"/>
        <v>1.0004903700000001</v>
      </c>
      <c r="F575" s="14">
        <f ca="1">(TRUNC(PRODUCT($E$12:$E574),16))</f>
        <v>1.10645530905272</v>
      </c>
      <c r="G575" s="14">
        <f t="shared" si="229"/>
        <v>1</v>
      </c>
      <c r="H575" s="14">
        <f t="shared" ca="1" si="230"/>
        <v>1.1064553100000001</v>
      </c>
      <c r="I575" s="13">
        <f t="shared" si="220"/>
        <v>0.06</v>
      </c>
      <c r="J575" s="29">
        <f t="shared" si="221"/>
        <v>44194</v>
      </c>
      <c r="K575" s="2">
        <f t="shared" si="222"/>
        <v>388</v>
      </c>
      <c r="L575" s="17">
        <f t="shared" si="223"/>
        <v>388</v>
      </c>
      <c r="M575" s="12">
        <f t="shared" si="214"/>
        <v>1.0938631670000001</v>
      </c>
      <c r="N575" s="12">
        <f t="shared" ca="1" si="215"/>
        <v>1.2103107099999999</v>
      </c>
      <c r="O575" s="17">
        <f t="shared" si="224"/>
        <v>0</v>
      </c>
      <c r="P575" s="14">
        <f t="shared" ca="1" si="232"/>
        <v>210.31071</v>
      </c>
      <c r="Q575" s="14">
        <f t="shared" si="233"/>
        <v>0</v>
      </c>
      <c r="R575" s="14">
        <f t="shared" si="231"/>
        <v>0</v>
      </c>
      <c r="S575" s="20">
        <f t="shared" si="216"/>
        <v>0</v>
      </c>
      <c r="T575" s="14">
        <f t="shared" si="217"/>
        <v>0</v>
      </c>
      <c r="U575" s="4" t="str">
        <f t="shared" si="225"/>
        <v>J=</v>
      </c>
      <c r="V575" s="29">
        <f t="shared" si="226"/>
        <v>44803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5">
        <f t="shared" si="218"/>
        <v>44758</v>
      </c>
      <c r="B576" s="15">
        <f t="shared" ca="1" si="227"/>
        <v>1211.1842320000001</v>
      </c>
      <c r="C576" s="14">
        <f t="shared" si="219"/>
        <v>1000</v>
      </c>
      <c r="D576" s="13">
        <f ca="1">IF(A576&lt;$B$1,VLOOKUP(A576,[1]DI!$A$4:$B$15000,2,FALSE),0)</f>
        <v>0</v>
      </c>
      <c r="E576" s="14">
        <f t="shared" ca="1" si="228"/>
        <v>1</v>
      </c>
      <c r="F576" s="14">
        <f ca="1">(TRUNC(PRODUCT($E$12:$E575),16))</f>
        <v>1.10699788154262</v>
      </c>
      <c r="G576" s="14">
        <f t="shared" si="229"/>
        <v>1</v>
      </c>
      <c r="H576" s="14">
        <f t="shared" ca="1" si="230"/>
        <v>1.10699788</v>
      </c>
      <c r="I576" s="13">
        <f t="shared" si="220"/>
        <v>0.06</v>
      </c>
      <c r="J576" s="29">
        <f t="shared" si="221"/>
        <v>44194</v>
      </c>
      <c r="K576" s="2">
        <f t="shared" si="222"/>
        <v>388</v>
      </c>
      <c r="L576" s="17">
        <f t="shared" si="223"/>
        <v>389</v>
      </c>
      <c r="M576" s="12">
        <f t="shared" si="214"/>
        <v>1.0941161260000001</v>
      </c>
      <c r="N576" s="12">
        <f t="shared" ca="1" si="215"/>
        <v>1.2111842319999999</v>
      </c>
      <c r="O576" s="17">
        <f t="shared" si="224"/>
        <v>0</v>
      </c>
      <c r="P576" s="14">
        <f t="shared" ca="1" si="232"/>
        <v>211.18423200000001</v>
      </c>
      <c r="Q576" s="14">
        <f t="shared" si="233"/>
        <v>0</v>
      </c>
      <c r="R576" s="14">
        <f t="shared" si="231"/>
        <v>0</v>
      </c>
      <c r="S576" s="20">
        <f t="shared" si="216"/>
        <v>0</v>
      </c>
      <c r="T576" s="14">
        <f t="shared" si="217"/>
        <v>0</v>
      </c>
      <c r="U576" s="4" t="str">
        <f t="shared" si="225"/>
        <v>J=</v>
      </c>
      <c r="V576" s="29">
        <f t="shared" si="226"/>
        <v>44803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5">
        <f t="shared" si="218"/>
        <v>44759</v>
      </c>
      <c r="B577" s="15">
        <f t="shared" ca="1" si="227"/>
        <v>1211.1842320000001</v>
      </c>
      <c r="C577" s="14">
        <f t="shared" si="219"/>
        <v>1000</v>
      </c>
      <c r="D577" s="13">
        <f ca="1">IF(A577&lt;$B$1,VLOOKUP(A577,[1]DI!$A$4:$B$15000,2,FALSE),0)</f>
        <v>0</v>
      </c>
      <c r="E577" s="14">
        <f t="shared" ca="1" si="228"/>
        <v>1</v>
      </c>
      <c r="F577" s="14">
        <f ca="1">(TRUNC(PRODUCT($E$12:$E576),16))</f>
        <v>1.10699788154262</v>
      </c>
      <c r="G577" s="14">
        <f t="shared" si="229"/>
        <v>1</v>
      </c>
      <c r="H577" s="14">
        <f t="shared" ca="1" si="230"/>
        <v>1.10699788</v>
      </c>
      <c r="I577" s="13">
        <f t="shared" si="220"/>
        <v>0.06</v>
      </c>
      <c r="J577" s="29">
        <f t="shared" si="221"/>
        <v>44194</v>
      </c>
      <c r="K577" s="2">
        <f t="shared" si="222"/>
        <v>388</v>
      </c>
      <c r="L577" s="17">
        <f t="shared" si="223"/>
        <v>389</v>
      </c>
      <c r="M577" s="12">
        <f t="shared" si="214"/>
        <v>1.0941161260000001</v>
      </c>
      <c r="N577" s="12">
        <f t="shared" ca="1" si="215"/>
        <v>1.2111842319999999</v>
      </c>
      <c r="O577" s="17">
        <f t="shared" si="224"/>
        <v>0</v>
      </c>
      <c r="P577" s="14">
        <f t="shared" ca="1" si="232"/>
        <v>211.18423200000001</v>
      </c>
      <c r="Q577" s="14">
        <f t="shared" si="233"/>
        <v>0</v>
      </c>
      <c r="R577" s="14">
        <f t="shared" si="231"/>
        <v>0</v>
      </c>
      <c r="S577" s="20">
        <f t="shared" si="216"/>
        <v>0</v>
      </c>
      <c r="T577" s="14">
        <f t="shared" si="217"/>
        <v>0</v>
      </c>
      <c r="U577" s="4" t="str">
        <f t="shared" si="225"/>
        <v>J=</v>
      </c>
      <c r="V577" s="29">
        <f t="shared" si="226"/>
        <v>44803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5">
        <f t="shared" si="218"/>
        <v>44760</v>
      </c>
      <c r="B578" s="15">
        <f t="shared" ca="1" si="227"/>
        <v>1211.1842320000001</v>
      </c>
      <c r="C578" s="14">
        <f t="shared" si="219"/>
        <v>1000</v>
      </c>
      <c r="D578" s="13">
        <f ca="1">IF(A578&lt;$B$1,VLOOKUP(A578,[1]DI!$A$4:$B$15000,2,FALSE),0)</f>
        <v>0.13150000000000001</v>
      </c>
      <c r="E578" s="14">
        <f t="shared" ca="1" si="228"/>
        <v>1.0004903700000001</v>
      </c>
      <c r="F578" s="14">
        <f ca="1">(TRUNC(PRODUCT($E$12:$E577),16))</f>
        <v>1.10699788154262</v>
      </c>
      <c r="G578" s="14">
        <f t="shared" si="229"/>
        <v>1</v>
      </c>
      <c r="H578" s="14">
        <f t="shared" ca="1" si="230"/>
        <v>1.10699788</v>
      </c>
      <c r="I578" s="13">
        <f t="shared" si="220"/>
        <v>0.06</v>
      </c>
      <c r="J578" s="29">
        <f t="shared" si="221"/>
        <v>44194</v>
      </c>
      <c r="K578" s="2">
        <f t="shared" si="222"/>
        <v>389</v>
      </c>
      <c r="L578" s="17">
        <f t="shared" si="223"/>
        <v>389</v>
      </c>
      <c r="M578" s="12">
        <f t="shared" si="214"/>
        <v>1.0941161260000001</v>
      </c>
      <c r="N578" s="12">
        <f t="shared" ca="1" si="215"/>
        <v>1.2111842319999999</v>
      </c>
      <c r="O578" s="17">
        <f t="shared" si="224"/>
        <v>0</v>
      </c>
      <c r="P578" s="14">
        <f t="shared" ca="1" si="232"/>
        <v>211.18423200000001</v>
      </c>
      <c r="Q578" s="14">
        <f t="shared" si="233"/>
        <v>0</v>
      </c>
      <c r="R578" s="14">
        <f t="shared" si="231"/>
        <v>0</v>
      </c>
      <c r="S578" s="20">
        <f t="shared" si="216"/>
        <v>0</v>
      </c>
      <c r="T578" s="14">
        <f t="shared" si="217"/>
        <v>0</v>
      </c>
      <c r="U578" s="4" t="str">
        <f t="shared" si="225"/>
        <v>J=</v>
      </c>
      <c r="V578" s="29">
        <f t="shared" si="226"/>
        <v>44803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5">
        <f t="shared" si="218"/>
        <v>44761</v>
      </c>
      <c r="B579" s="15">
        <f t="shared" ca="1" si="227"/>
        <v>1212.058389</v>
      </c>
      <c r="C579" s="14">
        <f t="shared" si="219"/>
        <v>1000</v>
      </c>
      <c r="D579" s="13">
        <f ca="1">IF(A579&lt;$B$1,VLOOKUP(A579,[1]DI!$A$4:$B$15000,2,FALSE),0)</f>
        <v>0.13150000000000001</v>
      </c>
      <c r="E579" s="14">
        <f t="shared" ca="1" si="228"/>
        <v>1.0004903700000001</v>
      </c>
      <c r="F579" s="14">
        <f ca="1">(TRUNC(PRODUCT($E$12:$E578),16))</f>
        <v>1.1075407200937899</v>
      </c>
      <c r="G579" s="14">
        <f t="shared" si="229"/>
        <v>1</v>
      </c>
      <c r="H579" s="14">
        <f t="shared" ca="1" si="230"/>
        <v>1.10754072</v>
      </c>
      <c r="I579" s="13">
        <f t="shared" si="220"/>
        <v>0.06</v>
      </c>
      <c r="J579" s="29">
        <f t="shared" si="221"/>
        <v>44194</v>
      </c>
      <c r="K579" s="2">
        <f t="shared" si="222"/>
        <v>390</v>
      </c>
      <c r="L579" s="17">
        <f t="shared" si="223"/>
        <v>390</v>
      </c>
      <c r="M579" s="12">
        <f t="shared" si="214"/>
        <v>1.094369143</v>
      </c>
      <c r="N579" s="12">
        <f t="shared" ca="1" si="215"/>
        <v>1.2120583890000001</v>
      </c>
      <c r="O579" s="17">
        <f t="shared" si="224"/>
        <v>0</v>
      </c>
      <c r="P579" s="14">
        <f t="shared" ca="1" si="232"/>
        <v>212.05838900000001</v>
      </c>
      <c r="Q579" s="14">
        <f t="shared" si="233"/>
        <v>0</v>
      </c>
      <c r="R579" s="14">
        <f t="shared" si="231"/>
        <v>0</v>
      </c>
      <c r="S579" s="20">
        <f t="shared" si="216"/>
        <v>0</v>
      </c>
      <c r="T579" s="14">
        <f t="shared" si="217"/>
        <v>0</v>
      </c>
      <c r="U579" s="4" t="str">
        <f t="shared" si="225"/>
        <v>J=</v>
      </c>
      <c r="V579" s="29">
        <f t="shared" si="226"/>
        <v>44803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5">
        <f t="shared" si="218"/>
        <v>44762</v>
      </c>
      <c r="B580" s="15">
        <f t="shared" ca="1" si="227"/>
        <v>1212.93317</v>
      </c>
      <c r="C580" s="14">
        <f t="shared" si="219"/>
        <v>1000</v>
      </c>
      <c r="D580" s="13">
        <f ca="1">IF(A580&lt;$B$1,VLOOKUP(A580,[1]DI!$A$4:$B$15000,2,FALSE),0)</f>
        <v>0.13150000000000001</v>
      </c>
      <c r="E580" s="14">
        <f t="shared" ca="1" si="228"/>
        <v>1.0004903700000001</v>
      </c>
      <c r="F580" s="14">
        <f ca="1">(TRUNC(PRODUCT($E$12:$E579),16))</f>
        <v>1.10808382483671</v>
      </c>
      <c r="G580" s="14">
        <f t="shared" si="229"/>
        <v>1</v>
      </c>
      <c r="H580" s="14">
        <f t="shared" ca="1" si="230"/>
        <v>1.1080838200000001</v>
      </c>
      <c r="I580" s="13">
        <f t="shared" si="220"/>
        <v>0.06</v>
      </c>
      <c r="J580" s="29">
        <f t="shared" si="221"/>
        <v>44194</v>
      </c>
      <c r="K580" s="2">
        <f t="shared" si="222"/>
        <v>391</v>
      </c>
      <c r="L580" s="17">
        <f t="shared" si="223"/>
        <v>391</v>
      </c>
      <c r="M580" s="12">
        <f t="shared" si="214"/>
        <v>1.0946222189999999</v>
      </c>
      <c r="N580" s="12">
        <f t="shared" ca="1" si="215"/>
        <v>1.2129331699999999</v>
      </c>
      <c r="O580" s="17">
        <f t="shared" si="224"/>
        <v>0</v>
      </c>
      <c r="P580" s="14">
        <f t="shared" ca="1" si="232"/>
        <v>212.93316999999999</v>
      </c>
      <c r="Q580" s="14">
        <f t="shared" si="233"/>
        <v>0</v>
      </c>
      <c r="R580" s="14">
        <f t="shared" si="231"/>
        <v>0</v>
      </c>
      <c r="S580" s="20">
        <f t="shared" si="216"/>
        <v>0</v>
      </c>
      <c r="T580" s="14">
        <f t="shared" si="217"/>
        <v>0</v>
      </c>
      <c r="U580" s="4" t="str">
        <f t="shared" si="225"/>
        <v>J=</v>
      </c>
      <c r="V580" s="29">
        <f t="shared" si="226"/>
        <v>44803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5">
        <f t="shared" si="218"/>
        <v>44763</v>
      </c>
      <c r="B581" s="15">
        <f t="shared" ca="1" si="227"/>
        <v>1213.808597</v>
      </c>
      <c r="C581" s="14">
        <f t="shared" si="219"/>
        <v>1000</v>
      </c>
      <c r="D581" s="13">
        <f ca="1">IF(A581&lt;$B$1,VLOOKUP(A581,[1]DI!$A$4:$B$15000,2,FALSE),0)</f>
        <v>0.13150000000000001</v>
      </c>
      <c r="E581" s="14">
        <f t="shared" ca="1" si="228"/>
        <v>1.0004903700000001</v>
      </c>
      <c r="F581" s="14">
        <f ca="1">(TRUNC(PRODUCT($E$12:$E580),16))</f>
        <v>1.1086271959018901</v>
      </c>
      <c r="G581" s="14">
        <f t="shared" si="229"/>
        <v>1</v>
      </c>
      <c r="H581" s="14">
        <f t="shared" ca="1" si="230"/>
        <v>1.1086271999999999</v>
      </c>
      <c r="I581" s="13">
        <f t="shared" si="220"/>
        <v>0.06</v>
      </c>
      <c r="J581" s="29">
        <f t="shared" si="221"/>
        <v>44194</v>
      </c>
      <c r="K581" s="2">
        <f t="shared" si="222"/>
        <v>392</v>
      </c>
      <c r="L581" s="17">
        <f t="shared" si="223"/>
        <v>392</v>
      </c>
      <c r="M581" s="12">
        <f t="shared" si="214"/>
        <v>1.0948753529999999</v>
      </c>
      <c r="N581" s="12">
        <f t="shared" ca="1" si="215"/>
        <v>1.2138085970000001</v>
      </c>
      <c r="O581" s="17">
        <f t="shared" si="224"/>
        <v>0</v>
      </c>
      <c r="P581" s="14">
        <f t="shared" ca="1" si="232"/>
        <v>213.80859699999999</v>
      </c>
      <c r="Q581" s="14">
        <f t="shared" si="233"/>
        <v>0</v>
      </c>
      <c r="R581" s="14">
        <f t="shared" si="231"/>
        <v>0</v>
      </c>
      <c r="S581" s="20">
        <f t="shared" si="216"/>
        <v>0</v>
      </c>
      <c r="T581" s="14">
        <f t="shared" si="217"/>
        <v>0</v>
      </c>
      <c r="U581" s="4" t="str">
        <f t="shared" si="225"/>
        <v>J=</v>
      </c>
      <c r="V581" s="29">
        <f t="shared" si="226"/>
        <v>44803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5">
        <f t="shared" si="218"/>
        <v>44764</v>
      </c>
      <c r="B582" s="15">
        <f t="shared" ca="1" si="227"/>
        <v>1214.6846379999999</v>
      </c>
      <c r="C582" s="14">
        <f t="shared" si="219"/>
        <v>1000</v>
      </c>
      <c r="D582" s="13">
        <f ca="1">IF(A582&lt;$B$1,VLOOKUP(A582,[1]DI!$A$4:$B$15000,2,FALSE),0)</f>
        <v>0.13150000000000001</v>
      </c>
      <c r="E582" s="14">
        <f t="shared" ca="1" si="228"/>
        <v>1.0004903700000001</v>
      </c>
      <c r="F582" s="14">
        <f ca="1">(TRUNC(PRODUCT($E$12:$E581),16))</f>
        <v>1.1091708334199499</v>
      </c>
      <c r="G582" s="14">
        <f t="shared" si="229"/>
        <v>1</v>
      </c>
      <c r="H582" s="14">
        <f t="shared" ca="1" si="230"/>
        <v>1.1091708300000001</v>
      </c>
      <c r="I582" s="13">
        <f t="shared" si="220"/>
        <v>0.06</v>
      </c>
      <c r="J582" s="29">
        <f t="shared" si="221"/>
        <v>44194</v>
      </c>
      <c r="K582" s="2">
        <f t="shared" si="222"/>
        <v>393</v>
      </c>
      <c r="L582" s="17">
        <f t="shared" si="223"/>
        <v>393</v>
      </c>
      <c r="M582" s="12">
        <f t="shared" si="214"/>
        <v>1.095128546</v>
      </c>
      <c r="N582" s="12">
        <f t="shared" ca="1" si="215"/>
        <v>1.214684638</v>
      </c>
      <c r="O582" s="17">
        <f t="shared" si="224"/>
        <v>0</v>
      </c>
      <c r="P582" s="14">
        <f t="shared" ca="1" si="232"/>
        <v>214.68463800000001</v>
      </c>
      <c r="Q582" s="14">
        <f t="shared" si="233"/>
        <v>0</v>
      </c>
      <c r="R582" s="14">
        <f t="shared" si="231"/>
        <v>0</v>
      </c>
      <c r="S582" s="20">
        <f t="shared" si="216"/>
        <v>0</v>
      </c>
      <c r="T582" s="14">
        <f t="shared" si="217"/>
        <v>0</v>
      </c>
      <c r="U582" s="4" t="str">
        <f t="shared" si="225"/>
        <v>J=</v>
      </c>
      <c r="V582" s="29">
        <f t="shared" si="226"/>
        <v>44803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5">
        <f t="shared" si="218"/>
        <v>44765</v>
      </c>
      <c r="B583" s="15">
        <f t="shared" ca="1" si="227"/>
        <v>1215.561326</v>
      </c>
      <c r="C583" s="14">
        <f t="shared" si="219"/>
        <v>1000</v>
      </c>
      <c r="D583" s="13">
        <f ca="1">IF(A583&lt;$B$1,VLOOKUP(A583,[1]DI!$A$4:$B$15000,2,FALSE),0)</f>
        <v>0</v>
      </c>
      <c r="E583" s="14">
        <f t="shared" ca="1" si="228"/>
        <v>1</v>
      </c>
      <c r="F583" s="14">
        <f ca="1">(TRUNC(PRODUCT($E$12:$E582),16))</f>
        <v>1.1097147375215299</v>
      </c>
      <c r="G583" s="14">
        <f t="shared" si="229"/>
        <v>1</v>
      </c>
      <c r="H583" s="14">
        <f t="shared" ca="1" si="230"/>
        <v>1.10971474</v>
      </c>
      <c r="I583" s="13">
        <f t="shared" si="220"/>
        <v>0.06</v>
      </c>
      <c r="J583" s="29">
        <f t="shared" si="221"/>
        <v>44194</v>
      </c>
      <c r="K583" s="2">
        <f t="shared" si="222"/>
        <v>393</v>
      </c>
      <c r="L583" s="17">
        <f t="shared" si="223"/>
        <v>394</v>
      </c>
      <c r="M583" s="12">
        <f t="shared" si="214"/>
        <v>1.0953817969999999</v>
      </c>
      <c r="N583" s="12">
        <f t="shared" ca="1" si="215"/>
        <v>1.215561326</v>
      </c>
      <c r="O583" s="17">
        <f t="shared" si="224"/>
        <v>0</v>
      </c>
      <c r="P583" s="14">
        <f t="shared" ca="1" si="232"/>
        <v>215.56132600000001</v>
      </c>
      <c r="Q583" s="14">
        <f t="shared" si="233"/>
        <v>0</v>
      </c>
      <c r="R583" s="14">
        <f t="shared" si="231"/>
        <v>0</v>
      </c>
      <c r="S583" s="20">
        <f t="shared" si="216"/>
        <v>0</v>
      </c>
      <c r="T583" s="14">
        <f t="shared" si="217"/>
        <v>0</v>
      </c>
      <c r="U583" s="4" t="str">
        <f t="shared" si="225"/>
        <v>J=</v>
      </c>
      <c r="V583" s="29">
        <f t="shared" si="226"/>
        <v>44803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5">
        <f t="shared" si="218"/>
        <v>44766</v>
      </c>
      <c r="B584" s="15">
        <f t="shared" ca="1" si="227"/>
        <v>1215.561326</v>
      </c>
      <c r="C584" s="14">
        <f t="shared" si="219"/>
        <v>1000</v>
      </c>
      <c r="D584" s="13">
        <f ca="1">IF(A584&lt;$B$1,VLOOKUP(A584,[1]DI!$A$4:$B$15000,2,FALSE),0)</f>
        <v>0</v>
      </c>
      <c r="E584" s="14">
        <f t="shared" ca="1" si="228"/>
        <v>1</v>
      </c>
      <c r="F584" s="14">
        <f ca="1">(TRUNC(PRODUCT($E$12:$E583),16))</f>
        <v>1.1097147375215299</v>
      </c>
      <c r="G584" s="14">
        <f t="shared" si="229"/>
        <v>1</v>
      </c>
      <c r="H584" s="14">
        <f t="shared" ca="1" si="230"/>
        <v>1.10971474</v>
      </c>
      <c r="I584" s="13">
        <f t="shared" si="220"/>
        <v>0.06</v>
      </c>
      <c r="J584" s="29">
        <f t="shared" si="221"/>
        <v>44194</v>
      </c>
      <c r="K584" s="2">
        <f t="shared" si="222"/>
        <v>393</v>
      </c>
      <c r="L584" s="17">
        <f t="shared" si="223"/>
        <v>394</v>
      </c>
      <c r="M584" s="12">
        <f t="shared" si="214"/>
        <v>1.0953817969999999</v>
      </c>
      <c r="N584" s="12">
        <f t="shared" ca="1" si="215"/>
        <v>1.215561326</v>
      </c>
      <c r="O584" s="17">
        <f t="shared" si="224"/>
        <v>0</v>
      </c>
      <c r="P584" s="14">
        <f t="shared" ca="1" si="232"/>
        <v>215.56132600000001</v>
      </c>
      <c r="Q584" s="14">
        <f t="shared" si="233"/>
        <v>0</v>
      </c>
      <c r="R584" s="14">
        <f t="shared" si="231"/>
        <v>0</v>
      </c>
      <c r="S584" s="20">
        <f t="shared" si="216"/>
        <v>0</v>
      </c>
      <c r="T584" s="14">
        <f t="shared" si="217"/>
        <v>0</v>
      </c>
      <c r="U584" s="4" t="str">
        <f t="shared" si="225"/>
        <v>J=</v>
      </c>
      <c r="V584" s="29">
        <f t="shared" si="226"/>
        <v>44803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5">
        <f t="shared" si="218"/>
        <v>44767</v>
      </c>
      <c r="B585" s="15">
        <f t="shared" ca="1" si="227"/>
        <v>1215.561326</v>
      </c>
      <c r="C585" s="14">
        <f t="shared" si="219"/>
        <v>1000</v>
      </c>
      <c r="D585" s="13">
        <f ca="1">IF(A585&lt;$B$1,VLOOKUP(A585,[1]DI!$A$4:$B$15000,2,FALSE),0)</f>
        <v>0.13150000000000001</v>
      </c>
      <c r="E585" s="14">
        <f t="shared" ca="1" si="228"/>
        <v>1.0004903700000001</v>
      </c>
      <c r="F585" s="14">
        <f ca="1">(TRUNC(PRODUCT($E$12:$E584),16))</f>
        <v>1.1097147375215299</v>
      </c>
      <c r="G585" s="14">
        <f t="shared" si="229"/>
        <v>1</v>
      </c>
      <c r="H585" s="14">
        <f t="shared" ca="1" si="230"/>
        <v>1.10971474</v>
      </c>
      <c r="I585" s="13">
        <f t="shared" si="220"/>
        <v>0.06</v>
      </c>
      <c r="J585" s="29">
        <f t="shared" si="221"/>
        <v>44194</v>
      </c>
      <c r="K585" s="2">
        <f t="shared" si="222"/>
        <v>394</v>
      </c>
      <c r="L585" s="17">
        <f t="shared" si="223"/>
        <v>394</v>
      </c>
      <c r="M585" s="12">
        <f t="shared" si="214"/>
        <v>1.0953817969999999</v>
      </c>
      <c r="N585" s="12">
        <f t="shared" ca="1" si="215"/>
        <v>1.215561326</v>
      </c>
      <c r="O585" s="17">
        <f t="shared" si="224"/>
        <v>0</v>
      </c>
      <c r="P585" s="14">
        <f t="shared" ca="1" si="232"/>
        <v>215.56132600000001</v>
      </c>
      <c r="Q585" s="14">
        <f t="shared" si="233"/>
        <v>0</v>
      </c>
      <c r="R585" s="14">
        <f t="shared" si="231"/>
        <v>0</v>
      </c>
      <c r="S585" s="20">
        <f t="shared" si="216"/>
        <v>0</v>
      </c>
      <c r="T585" s="14">
        <f t="shared" si="217"/>
        <v>0</v>
      </c>
      <c r="U585" s="4" t="str">
        <f t="shared" si="225"/>
        <v>J=</v>
      </c>
      <c r="V585" s="29">
        <f t="shared" si="226"/>
        <v>44803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5">
        <f t="shared" si="218"/>
        <v>44768</v>
      </c>
      <c r="B586" s="15">
        <f t="shared" ca="1" si="227"/>
        <v>1216.4386400000001</v>
      </c>
      <c r="C586" s="14">
        <f t="shared" si="219"/>
        <v>1000</v>
      </c>
      <c r="D586" s="13">
        <f ca="1">IF(A586&lt;$B$1,VLOOKUP(A586,[1]DI!$A$4:$B$15000,2,FALSE),0)</f>
        <v>0.13150000000000001</v>
      </c>
      <c r="E586" s="14">
        <f t="shared" ca="1" si="228"/>
        <v>1.0004903700000001</v>
      </c>
      <c r="F586" s="14">
        <f ca="1">(TRUNC(PRODUCT($E$12:$E585),16))</f>
        <v>1.11025890833737</v>
      </c>
      <c r="G586" s="14">
        <f t="shared" si="229"/>
        <v>1</v>
      </c>
      <c r="H586" s="14">
        <f t="shared" ca="1" si="230"/>
        <v>1.11025891</v>
      </c>
      <c r="I586" s="13">
        <f t="shared" si="220"/>
        <v>0.06</v>
      </c>
      <c r="J586" s="29">
        <f t="shared" si="221"/>
        <v>44194</v>
      </c>
      <c r="K586" s="2">
        <f t="shared" si="222"/>
        <v>395</v>
      </c>
      <c r="L586" s="17">
        <f t="shared" si="223"/>
        <v>395</v>
      </c>
      <c r="M586" s="12">
        <f t="shared" si="214"/>
        <v>1.0956351070000001</v>
      </c>
      <c r="N586" s="12">
        <f t="shared" ca="1" si="215"/>
        <v>1.21643864</v>
      </c>
      <c r="O586" s="17">
        <f t="shared" si="224"/>
        <v>0</v>
      </c>
      <c r="P586" s="14">
        <f t="shared" ca="1" si="232"/>
        <v>216.43863999999999</v>
      </c>
      <c r="Q586" s="14">
        <f t="shared" si="233"/>
        <v>0</v>
      </c>
      <c r="R586" s="14">
        <f t="shared" si="231"/>
        <v>0</v>
      </c>
      <c r="S586" s="20">
        <f t="shared" si="216"/>
        <v>0</v>
      </c>
      <c r="T586" s="14">
        <f t="shared" si="217"/>
        <v>0</v>
      </c>
      <c r="U586" s="4" t="str">
        <f t="shared" si="225"/>
        <v>J=</v>
      </c>
      <c r="V586" s="29">
        <f t="shared" si="226"/>
        <v>44803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5">
        <f t="shared" si="218"/>
        <v>44769</v>
      </c>
      <c r="B587" s="15">
        <f t="shared" ca="1" si="227"/>
        <v>1217.316589</v>
      </c>
      <c r="C587" s="14">
        <f t="shared" si="219"/>
        <v>1000</v>
      </c>
      <c r="D587" s="13">
        <f ca="1">IF(A587&lt;$B$1,VLOOKUP(A587,[1]DI!$A$4:$B$15000,2,FALSE),0)</f>
        <v>0.13150000000000001</v>
      </c>
      <c r="E587" s="14">
        <f t="shared" ca="1" si="228"/>
        <v>1.0004903700000001</v>
      </c>
      <c r="F587" s="14">
        <f ca="1">(TRUNC(PRODUCT($E$12:$E586),16))</f>
        <v>1.11080334599825</v>
      </c>
      <c r="G587" s="14">
        <f t="shared" si="229"/>
        <v>1</v>
      </c>
      <c r="H587" s="14">
        <f t="shared" ca="1" si="230"/>
        <v>1.1108033500000001</v>
      </c>
      <c r="I587" s="13">
        <f t="shared" si="220"/>
        <v>0.06</v>
      </c>
      <c r="J587" s="29">
        <f t="shared" si="221"/>
        <v>44194</v>
      </c>
      <c r="K587" s="2">
        <f t="shared" si="222"/>
        <v>396</v>
      </c>
      <c r="L587" s="17">
        <f t="shared" si="223"/>
        <v>396</v>
      </c>
      <c r="M587" s="12">
        <f t="shared" si="214"/>
        <v>1.095888475</v>
      </c>
      <c r="N587" s="12">
        <f t="shared" ca="1" si="215"/>
        <v>1.2173165889999999</v>
      </c>
      <c r="O587" s="17">
        <f t="shared" si="224"/>
        <v>0</v>
      </c>
      <c r="P587" s="14">
        <f t="shared" ca="1" si="232"/>
        <v>217.31658899999999</v>
      </c>
      <c r="Q587" s="14">
        <f t="shared" si="233"/>
        <v>0</v>
      </c>
      <c r="R587" s="14">
        <f t="shared" si="231"/>
        <v>0</v>
      </c>
      <c r="S587" s="20">
        <f t="shared" si="216"/>
        <v>0</v>
      </c>
      <c r="T587" s="14">
        <f t="shared" si="217"/>
        <v>0</v>
      </c>
      <c r="U587" s="4" t="str">
        <f t="shared" si="225"/>
        <v>J=</v>
      </c>
      <c r="V587" s="29">
        <f t="shared" si="226"/>
        <v>44803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5">
        <f t="shared" si="218"/>
        <v>44770</v>
      </c>
      <c r="B588" s="15">
        <f t="shared" ca="1" si="227"/>
        <v>1218.1951650000001</v>
      </c>
      <c r="C588" s="14">
        <f t="shared" si="219"/>
        <v>1000</v>
      </c>
      <c r="D588" s="13">
        <f ca="1">IF(A588&lt;$B$1,VLOOKUP(A588,[1]DI!$A$4:$B$15000,2,FALSE),0)</f>
        <v>0.13150000000000001</v>
      </c>
      <c r="E588" s="14">
        <f t="shared" ca="1" si="228"/>
        <v>1.0004903700000001</v>
      </c>
      <c r="F588" s="14">
        <f ca="1">(TRUNC(PRODUCT($E$12:$E587),16))</f>
        <v>1.1113480506350299</v>
      </c>
      <c r="G588" s="14">
        <f t="shared" si="229"/>
        <v>1</v>
      </c>
      <c r="H588" s="14">
        <f t="shared" ca="1" si="230"/>
        <v>1.1113480499999999</v>
      </c>
      <c r="I588" s="13">
        <f t="shared" si="220"/>
        <v>0.06</v>
      </c>
      <c r="J588" s="29">
        <f t="shared" si="221"/>
        <v>44194</v>
      </c>
      <c r="K588" s="2">
        <f t="shared" si="222"/>
        <v>397</v>
      </c>
      <c r="L588" s="17">
        <f t="shared" si="223"/>
        <v>397</v>
      </c>
      <c r="M588" s="12">
        <f t="shared" ref="M588:M651" si="234">ROUND((I588+1)^(L588/252),9)</f>
        <v>1.0961419020000001</v>
      </c>
      <c r="N588" s="12">
        <f t="shared" ref="N588:N651" ca="1" si="235">ROUND(H588*M588,9)</f>
        <v>1.218195165</v>
      </c>
      <c r="O588" s="17">
        <f t="shared" si="224"/>
        <v>0</v>
      </c>
      <c r="P588" s="14">
        <f t="shared" ca="1" si="232"/>
        <v>218.195165</v>
      </c>
      <c r="Q588" s="14">
        <f t="shared" si="233"/>
        <v>0</v>
      </c>
      <c r="R588" s="14">
        <f t="shared" si="231"/>
        <v>0</v>
      </c>
      <c r="S588" s="20">
        <f t="shared" ref="S588:S651" si="236">IF($O588&gt;0,VLOOKUP($O588,$Y$12:$AE$150,7),0)</f>
        <v>0</v>
      </c>
      <c r="T588" s="14">
        <f t="shared" ref="T588:T651" si="237">IF(S588&gt;0,TRUNC(S588*C588,8),0)</f>
        <v>0</v>
      </c>
      <c r="U588" s="4" t="str">
        <f t="shared" si="225"/>
        <v>J=</v>
      </c>
      <c r="V588" s="29">
        <f t="shared" si="226"/>
        <v>44803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5">
        <f t="shared" ref="A589:A652" si="238">(A588+1)</f>
        <v>44771</v>
      </c>
      <c r="B589" s="15">
        <f t="shared" ca="1" si="227"/>
        <v>1219.0743789999999</v>
      </c>
      <c r="C589" s="14">
        <f t="shared" ref="C589:C652" si="239">(C588-T588)</f>
        <v>1000</v>
      </c>
      <c r="D589" s="13">
        <f ca="1">IF(A589&lt;$B$1,VLOOKUP(A589,[1]DI!$A$4:$B$15000,2,FALSE),0)</f>
        <v>0.13150000000000001</v>
      </c>
      <c r="E589" s="14">
        <f t="shared" ca="1" si="228"/>
        <v>1.0004903700000001</v>
      </c>
      <c r="F589" s="14">
        <f ca="1">(TRUNC(PRODUCT($E$12:$E588),16))</f>
        <v>1.1118930223786201</v>
      </c>
      <c r="G589" s="14">
        <f t="shared" si="229"/>
        <v>1</v>
      </c>
      <c r="H589" s="14">
        <f t="shared" ca="1" si="230"/>
        <v>1.1118930199999999</v>
      </c>
      <c r="I589" s="13">
        <f t="shared" ref="I589:I652" si="240">I588</f>
        <v>0.06</v>
      </c>
      <c r="J589" s="29">
        <f t="shared" ref="J589:J652" si="241">IF(O588&gt;0,VLOOKUP(O588,Y$12:AI$150,2),J588)</f>
        <v>44194</v>
      </c>
      <c r="K589" s="2">
        <f t="shared" ref="K589:K652" si="242">IF(A589&gt;J589,IF(NETWORKDAYS(J589,A589,$Y$160:$Y$544)-1=0,1,NETWORKDAYS(J589,A589,$Y$160:$Y$544)-1),0)</f>
        <v>398</v>
      </c>
      <c r="L589" s="17">
        <f t="shared" ref="L589:L652" si="243">IF(AND(K589=1,K588=1),1,IF(K589&gt;0,IF(K589=K588,K589+1,K589),0))</f>
        <v>398</v>
      </c>
      <c r="M589" s="12">
        <f t="shared" si="234"/>
        <v>1.0963953879999999</v>
      </c>
      <c r="N589" s="12">
        <f t="shared" ca="1" si="235"/>
        <v>1.219074379</v>
      </c>
      <c r="O589" s="17">
        <f t="shared" ref="O589:O652" si="244">IF(VLOOKUP(A589,Z$12:AG$150,8)=VLOOKUP(A588,Z$12:AG$150,8),0,VLOOKUP(A589,Z$12:AG$150,8))</f>
        <v>0</v>
      </c>
      <c r="P589" s="14">
        <f t="shared" ca="1" si="232"/>
        <v>219.07437899999999</v>
      </c>
      <c r="Q589" s="14">
        <f t="shared" si="233"/>
        <v>0</v>
      </c>
      <c r="R589" s="14">
        <f t="shared" si="231"/>
        <v>0</v>
      </c>
      <c r="S589" s="20">
        <f t="shared" si="236"/>
        <v>0</v>
      </c>
      <c r="T589" s="14">
        <f t="shared" si="237"/>
        <v>0</v>
      </c>
      <c r="U589" s="4" t="str">
        <f t="shared" ref="U589:U652" si="245">IF(O588&gt;0,VLOOKUP(O588,Y$12:AI$150,10),U588)</f>
        <v>J=</v>
      </c>
      <c r="V589" s="29">
        <f t="shared" ref="V589:V652" si="246">IF(O588&gt;0,VLOOKUP(O588,Y$12:AI$150,11),V588)</f>
        <v>44803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5">
        <f t="shared" si="238"/>
        <v>44772</v>
      </c>
      <c r="B590" s="15">
        <f t="shared" ref="B590:B653" ca="1" si="247">IF(A590&lt;=TODAY(),C590+P590,IF(AND(A590&gt;TODAY(),A590&lt;=$B$1),IF(VLOOKUP(TODAY(),$A$10:$D$5000,4,FALSE)=0,"n.d",C590+P590),"n.d"))</f>
        <v>1219.9542300000001</v>
      </c>
      <c r="C590" s="14">
        <f t="shared" si="239"/>
        <v>1000</v>
      </c>
      <c r="D590" s="13">
        <f ca="1">IF(A590&lt;$B$1,VLOOKUP(A590,[1]DI!$A$4:$B$15000,2,FALSE),0)</f>
        <v>0</v>
      </c>
      <c r="E590" s="14">
        <f t="shared" ref="E590:E653" ca="1" si="248">ROUND(((1+D590)^(1/252)),8)</f>
        <v>1</v>
      </c>
      <c r="F590" s="14">
        <f ca="1">(TRUNC(PRODUCT($E$12:$E589),16))</f>
        <v>1.1124382613599999</v>
      </c>
      <c r="G590" s="14">
        <f t="shared" ref="G590:G653" si="249">IF(O589&gt;0,F589,G589)</f>
        <v>1</v>
      </c>
      <c r="H590" s="14">
        <f t="shared" ref="H590:H653" ca="1" si="250">ROUND(F590/G590,8)</f>
        <v>1.11243826</v>
      </c>
      <c r="I590" s="13">
        <f t="shared" si="240"/>
        <v>0.06</v>
      </c>
      <c r="J590" s="29">
        <f t="shared" si="241"/>
        <v>44194</v>
      </c>
      <c r="K590" s="2">
        <f t="shared" si="242"/>
        <v>398</v>
      </c>
      <c r="L590" s="17">
        <f t="shared" si="243"/>
        <v>399</v>
      </c>
      <c r="M590" s="12">
        <f t="shared" si="234"/>
        <v>1.0966489319999999</v>
      </c>
      <c r="N590" s="12">
        <f t="shared" ca="1" si="235"/>
        <v>1.2199542299999999</v>
      </c>
      <c r="O590" s="17">
        <f t="shared" si="244"/>
        <v>0</v>
      </c>
      <c r="P590" s="14">
        <f t="shared" ca="1" si="232"/>
        <v>219.95423</v>
      </c>
      <c r="Q590" s="14">
        <f t="shared" si="233"/>
        <v>0</v>
      </c>
      <c r="R590" s="14">
        <f t="shared" si="231"/>
        <v>0</v>
      </c>
      <c r="S590" s="20">
        <f t="shared" si="236"/>
        <v>0</v>
      </c>
      <c r="T590" s="14">
        <f t="shared" si="237"/>
        <v>0</v>
      </c>
      <c r="U590" s="4" t="str">
        <f t="shared" si="245"/>
        <v>J=</v>
      </c>
      <c r="V590" s="29">
        <f t="shared" si="246"/>
        <v>44803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5">
        <f t="shared" si="238"/>
        <v>44773</v>
      </c>
      <c r="B591" s="15">
        <f t="shared" ca="1" si="247"/>
        <v>1219.9542300000001</v>
      </c>
      <c r="C591" s="14">
        <f t="shared" si="239"/>
        <v>1000</v>
      </c>
      <c r="D591" s="13">
        <f ca="1">IF(A591&lt;$B$1,VLOOKUP(A591,[1]DI!$A$4:$B$15000,2,FALSE),0)</f>
        <v>0</v>
      </c>
      <c r="E591" s="14">
        <f t="shared" ca="1" si="248"/>
        <v>1</v>
      </c>
      <c r="F591" s="14">
        <f ca="1">(TRUNC(PRODUCT($E$12:$E590),16))</f>
        <v>1.1124382613599999</v>
      </c>
      <c r="G591" s="14">
        <f t="shared" si="249"/>
        <v>1</v>
      </c>
      <c r="H591" s="14">
        <f t="shared" ca="1" si="250"/>
        <v>1.11243826</v>
      </c>
      <c r="I591" s="13">
        <f t="shared" si="240"/>
        <v>0.06</v>
      </c>
      <c r="J591" s="29">
        <f t="shared" si="241"/>
        <v>44194</v>
      </c>
      <c r="K591" s="2">
        <f t="shared" si="242"/>
        <v>398</v>
      </c>
      <c r="L591" s="17">
        <f t="shared" si="243"/>
        <v>399</v>
      </c>
      <c r="M591" s="12">
        <f t="shared" si="234"/>
        <v>1.0966489319999999</v>
      </c>
      <c r="N591" s="12">
        <f t="shared" ca="1" si="235"/>
        <v>1.2199542299999999</v>
      </c>
      <c r="O591" s="17">
        <f t="shared" si="244"/>
        <v>0</v>
      </c>
      <c r="P591" s="14">
        <f t="shared" ca="1" si="232"/>
        <v>219.95423</v>
      </c>
      <c r="Q591" s="14">
        <f t="shared" si="233"/>
        <v>0</v>
      </c>
      <c r="R591" s="14">
        <f t="shared" si="231"/>
        <v>0</v>
      </c>
      <c r="S591" s="20">
        <f t="shared" si="236"/>
        <v>0</v>
      </c>
      <c r="T591" s="14">
        <f t="shared" si="237"/>
        <v>0</v>
      </c>
      <c r="U591" s="4" t="str">
        <f t="shared" si="245"/>
        <v>J=</v>
      </c>
      <c r="V591" s="29">
        <f t="shared" si="246"/>
        <v>44803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5">
        <f t="shared" si="238"/>
        <v>44774</v>
      </c>
      <c r="B592" s="15">
        <f t="shared" ca="1" si="247"/>
        <v>1219.9542300000001</v>
      </c>
      <c r="C592" s="14">
        <f t="shared" si="239"/>
        <v>1000</v>
      </c>
      <c r="D592" s="13">
        <f ca="1">IF(A592&lt;$B$1,VLOOKUP(A592,[1]DI!$A$4:$B$15000,2,FALSE),0)</f>
        <v>0.13150000000000001</v>
      </c>
      <c r="E592" s="14">
        <f t="shared" ca="1" si="248"/>
        <v>1.0004903700000001</v>
      </c>
      <c r="F592" s="14">
        <f ca="1">(TRUNC(PRODUCT($E$12:$E591),16))</f>
        <v>1.1124382613599999</v>
      </c>
      <c r="G592" s="14">
        <f t="shared" si="249"/>
        <v>1</v>
      </c>
      <c r="H592" s="14">
        <f t="shared" ca="1" si="250"/>
        <v>1.11243826</v>
      </c>
      <c r="I592" s="13">
        <f t="shared" si="240"/>
        <v>0.06</v>
      </c>
      <c r="J592" s="29">
        <f t="shared" si="241"/>
        <v>44194</v>
      </c>
      <c r="K592" s="2">
        <f t="shared" si="242"/>
        <v>399</v>
      </c>
      <c r="L592" s="17">
        <f t="shared" si="243"/>
        <v>399</v>
      </c>
      <c r="M592" s="12">
        <f t="shared" si="234"/>
        <v>1.0966489319999999</v>
      </c>
      <c r="N592" s="12">
        <f t="shared" ca="1" si="235"/>
        <v>1.2199542299999999</v>
      </c>
      <c r="O592" s="17">
        <f t="shared" si="244"/>
        <v>0</v>
      </c>
      <c r="P592" s="14">
        <f t="shared" ca="1" si="232"/>
        <v>219.95423</v>
      </c>
      <c r="Q592" s="14">
        <f t="shared" si="233"/>
        <v>0</v>
      </c>
      <c r="R592" s="14">
        <f t="shared" si="231"/>
        <v>0</v>
      </c>
      <c r="S592" s="20">
        <f t="shared" si="236"/>
        <v>0</v>
      </c>
      <c r="T592" s="14">
        <f t="shared" si="237"/>
        <v>0</v>
      </c>
      <c r="U592" s="4" t="str">
        <f t="shared" si="245"/>
        <v>J=</v>
      </c>
      <c r="V592" s="29">
        <f t="shared" si="246"/>
        <v>44803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5">
        <f t="shared" si="238"/>
        <v>44775</v>
      </c>
      <c r="B593" s="15">
        <f t="shared" ca="1" si="247"/>
        <v>1220.834719</v>
      </c>
      <c r="C593" s="14">
        <f t="shared" si="239"/>
        <v>1000</v>
      </c>
      <c r="D593" s="13">
        <f ca="1">IF(A593&lt;$B$1,VLOOKUP(A593,[1]DI!$A$4:$B$15000,2,FALSE),0)</f>
        <v>0.13150000000000001</v>
      </c>
      <c r="E593" s="14">
        <f t="shared" ca="1" si="248"/>
        <v>1.0004903700000001</v>
      </c>
      <c r="F593" s="14">
        <f ca="1">(TRUNC(PRODUCT($E$12:$E592),16))</f>
        <v>1.1129837677102199</v>
      </c>
      <c r="G593" s="14">
        <f t="shared" si="249"/>
        <v>1</v>
      </c>
      <c r="H593" s="14">
        <f t="shared" ca="1" si="250"/>
        <v>1.11298377</v>
      </c>
      <c r="I593" s="13">
        <f t="shared" si="240"/>
        <v>0.06</v>
      </c>
      <c r="J593" s="29">
        <f t="shared" si="241"/>
        <v>44194</v>
      </c>
      <c r="K593" s="2">
        <f t="shared" si="242"/>
        <v>400</v>
      </c>
      <c r="L593" s="17">
        <f t="shared" si="243"/>
        <v>400</v>
      </c>
      <c r="M593" s="12">
        <f t="shared" si="234"/>
        <v>1.0969025349999999</v>
      </c>
      <c r="N593" s="12">
        <f t="shared" ca="1" si="235"/>
        <v>1.220834719</v>
      </c>
      <c r="O593" s="17">
        <f t="shared" si="244"/>
        <v>0</v>
      </c>
      <c r="P593" s="14">
        <f t="shared" ca="1" si="232"/>
        <v>220.83471900000001</v>
      </c>
      <c r="Q593" s="14">
        <f t="shared" si="233"/>
        <v>0</v>
      </c>
      <c r="R593" s="14">
        <f t="shared" si="231"/>
        <v>0</v>
      </c>
      <c r="S593" s="20">
        <f t="shared" si="236"/>
        <v>0</v>
      </c>
      <c r="T593" s="14">
        <f t="shared" si="237"/>
        <v>0</v>
      </c>
      <c r="U593" s="4" t="str">
        <f t="shared" si="245"/>
        <v>J=</v>
      </c>
      <c r="V593" s="29">
        <f t="shared" si="246"/>
        <v>44803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5">
        <f t="shared" si="238"/>
        <v>44776</v>
      </c>
      <c r="B594" s="15">
        <f t="shared" ca="1" si="247"/>
        <v>1221.7158340000001</v>
      </c>
      <c r="C594" s="14">
        <f t="shared" si="239"/>
        <v>1000</v>
      </c>
      <c r="D594" s="13">
        <f ca="1">IF(A594&lt;$B$1,VLOOKUP(A594,[1]DI!$A$4:$B$15000,2,FALSE),0)</f>
        <v>0.13150000000000001</v>
      </c>
      <c r="E594" s="14">
        <f t="shared" ca="1" si="248"/>
        <v>1.0004903700000001</v>
      </c>
      <c r="F594" s="14">
        <f ca="1">(TRUNC(PRODUCT($E$12:$E593),16))</f>
        <v>1.1135295415604001</v>
      </c>
      <c r="G594" s="14">
        <f t="shared" si="249"/>
        <v>1</v>
      </c>
      <c r="H594" s="14">
        <f t="shared" ca="1" si="250"/>
        <v>1.11352954</v>
      </c>
      <c r="I594" s="13">
        <f t="shared" si="240"/>
        <v>0.06</v>
      </c>
      <c r="J594" s="29">
        <f t="shared" si="241"/>
        <v>44194</v>
      </c>
      <c r="K594" s="2">
        <f t="shared" si="242"/>
        <v>401</v>
      </c>
      <c r="L594" s="17">
        <f t="shared" si="243"/>
        <v>401</v>
      </c>
      <c r="M594" s="12">
        <f t="shared" si="234"/>
        <v>1.097156196</v>
      </c>
      <c r="N594" s="12">
        <f t="shared" ca="1" si="235"/>
        <v>1.2217158340000001</v>
      </c>
      <c r="O594" s="17">
        <f t="shared" si="244"/>
        <v>0</v>
      </c>
      <c r="P594" s="14">
        <f t="shared" ca="1" si="232"/>
        <v>221.715834</v>
      </c>
      <c r="Q594" s="14">
        <f t="shared" si="233"/>
        <v>0</v>
      </c>
      <c r="R594" s="14">
        <f t="shared" ref="R594:R657" si="251">IF(O594&gt;0,P594-Q594,R593)</f>
        <v>0</v>
      </c>
      <c r="S594" s="20">
        <f t="shared" si="236"/>
        <v>0</v>
      </c>
      <c r="T594" s="14">
        <f t="shared" si="237"/>
        <v>0</v>
      </c>
      <c r="U594" s="4" t="str">
        <f t="shared" si="245"/>
        <v>J=</v>
      </c>
      <c r="V594" s="29">
        <f t="shared" si="246"/>
        <v>44803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5">
        <f t="shared" si="238"/>
        <v>44777</v>
      </c>
      <c r="B595" s="15">
        <f t="shared" ca="1" si="247"/>
        <v>1222.5975900000001</v>
      </c>
      <c r="C595" s="14">
        <f t="shared" si="239"/>
        <v>1000</v>
      </c>
      <c r="D595" s="13">
        <f ca="1">IF(A595&lt;$B$1,VLOOKUP(A595,[1]DI!$A$4:$B$15000,2,FALSE),0)</f>
        <v>0.13650000000000001</v>
      </c>
      <c r="E595" s="14">
        <f t="shared" ca="1" si="248"/>
        <v>1.00050788</v>
      </c>
      <c r="F595" s="14">
        <f ca="1">(TRUNC(PRODUCT($E$12:$E594),16))</f>
        <v>1.11407558304169</v>
      </c>
      <c r="G595" s="14">
        <f t="shared" si="249"/>
        <v>1</v>
      </c>
      <c r="H595" s="14">
        <f t="shared" ca="1" si="250"/>
        <v>1.11407558</v>
      </c>
      <c r="I595" s="13">
        <f t="shared" si="240"/>
        <v>0.06</v>
      </c>
      <c r="J595" s="29">
        <f t="shared" si="241"/>
        <v>44194</v>
      </c>
      <c r="K595" s="2">
        <f t="shared" si="242"/>
        <v>402</v>
      </c>
      <c r="L595" s="17">
        <f t="shared" si="243"/>
        <v>402</v>
      </c>
      <c r="M595" s="12">
        <f t="shared" si="234"/>
        <v>1.097409917</v>
      </c>
      <c r="N595" s="12">
        <f t="shared" ca="1" si="235"/>
        <v>1.2225975899999999</v>
      </c>
      <c r="O595" s="17">
        <f t="shared" si="244"/>
        <v>0</v>
      </c>
      <c r="P595" s="14">
        <f t="shared" ca="1" si="232"/>
        <v>222.59759</v>
      </c>
      <c r="Q595" s="14">
        <f t="shared" si="233"/>
        <v>0</v>
      </c>
      <c r="R595" s="14">
        <f t="shared" si="251"/>
        <v>0</v>
      </c>
      <c r="S595" s="20">
        <f t="shared" si="236"/>
        <v>0</v>
      </c>
      <c r="T595" s="14">
        <f t="shared" si="237"/>
        <v>0</v>
      </c>
      <c r="U595" s="4" t="str">
        <f t="shared" si="245"/>
        <v>J=</v>
      </c>
      <c r="V595" s="29">
        <f t="shared" si="246"/>
        <v>44803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5">
        <f t="shared" si="238"/>
        <v>44778</v>
      </c>
      <c r="B596" s="15">
        <f t="shared" ca="1" si="247"/>
        <v>1223.5013979999999</v>
      </c>
      <c r="C596" s="14">
        <f t="shared" si="239"/>
        <v>1000</v>
      </c>
      <c r="D596" s="13">
        <f ca="1">IF(A596&lt;$B$1,VLOOKUP(A596,[1]DI!$A$4:$B$15000,2,FALSE),0)</f>
        <v>0.13650000000000001</v>
      </c>
      <c r="E596" s="14">
        <f t="shared" ca="1" si="248"/>
        <v>1.00050788</v>
      </c>
      <c r="F596" s="14">
        <f ca="1">(TRUNC(PRODUCT($E$12:$E595),16))</f>
        <v>1.11464139974881</v>
      </c>
      <c r="G596" s="14">
        <f t="shared" si="249"/>
        <v>1</v>
      </c>
      <c r="H596" s="14">
        <f t="shared" ca="1" si="250"/>
        <v>1.1146414</v>
      </c>
      <c r="I596" s="13">
        <f t="shared" si="240"/>
        <v>0.06</v>
      </c>
      <c r="J596" s="29">
        <f t="shared" si="241"/>
        <v>44194</v>
      </c>
      <c r="K596" s="2">
        <f t="shared" si="242"/>
        <v>403</v>
      </c>
      <c r="L596" s="17">
        <f t="shared" si="243"/>
        <v>403</v>
      </c>
      <c r="M596" s="12">
        <f t="shared" si="234"/>
        <v>1.0976636950000001</v>
      </c>
      <c r="N596" s="12">
        <f t="shared" ca="1" si="235"/>
        <v>1.223501398</v>
      </c>
      <c r="O596" s="17">
        <f t="shared" si="244"/>
        <v>0</v>
      </c>
      <c r="P596" s="14">
        <f t="shared" ca="1" si="232"/>
        <v>223.50139799999999</v>
      </c>
      <c r="Q596" s="14">
        <f t="shared" si="233"/>
        <v>0</v>
      </c>
      <c r="R596" s="14">
        <f t="shared" si="251"/>
        <v>0</v>
      </c>
      <c r="S596" s="20">
        <f t="shared" si="236"/>
        <v>0</v>
      </c>
      <c r="T596" s="14">
        <f t="shared" si="237"/>
        <v>0</v>
      </c>
      <c r="U596" s="4" t="str">
        <f t="shared" si="245"/>
        <v>J=</v>
      </c>
      <c r="V596" s="29">
        <f t="shared" si="246"/>
        <v>44803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5">
        <f t="shared" si="238"/>
        <v>44779</v>
      </c>
      <c r="B597" s="15">
        <f t="shared" ca="1" si="247"/>
        <v>1224.4058669999999</v>
      </c>
      <c r="C597" s="14">
        <f t="shared" si="239"/>
        <v>1000</v>
      </c>
      <c r="D597" s="13">
        <f ca="1">IF(A597&lt;$B$1,VLOOKUP(A597,[1]DI!$A$4:$B$15000,2,FALSE),0)</f>
        <v>0</v>
      </c>
      <c r="E597" s="14">
        <f t="shared" ca="1" si="248"/>
        <v>1</v>
      </c>
      <c r="F597" s="14">
        <f ca="1">(TRUNC(PRODUCT($E$12:$E596),16))</f>
        <v>1.1152075038229099</v>
      </c>
      <c r="G597" s="14">
        <f t="shared" si="249"/>
        <v>1</v>
      </c>
      <c r="H597" s="14">
        <f t="shared" ca="1" si="250"/>
        <v>1.1152074999999999</v>
      </c>
      <c r="I597" s="13">
        <f t="shared" si="240"/>
        <v>0.06</v>
      </c>
      <c r="J597" s="29">
        <f t="shared" si="241"/>
        <v>44194</v>
      </c>
      <c r="K597" s="2">
        <f t="shared" si="242"/>
        <v>403</v>
      </c>
      <c r="L597" s="17">
        <f t="shared" si="243"/>
        <v>404</v>
      </c>
      <c r="M597" s="12">
        <f t="shared" si="234"/>
        <v>1.0979175329999999</v>
      </c>
      <c r="N597" s="12">
        <f t="shared" ca="1" si="235"/>
        <v>1.224405867</v>
      </c>
      <c r="O597" s="17">
        <f t="shared" si="244"/>
        <v>0</v>
      </c>
      <c r="P597" s="14">
        <f t="shared" ca="1" si="232"/>
        <v>224.405867</v>
      </c>
      <c r="Q597" s="14">
        <f t="shared" si="233"/>
        <v>0</v>
      </c>
      <c r="R597" s="14">
        <f t="shared" si="251"/>
        <v>0</v>
      </c>
      <c r="S597" s="20">
        <f t="shared" si="236"/>
        <v>0</v>
      </c>
      <c r="T597" s="14">
        <f t="shared" si="237"/>
        <v>0</v>
      </c>
      <c r="U597" s="4" t="str">
        <f t="shared" si="245"/>
        <v>J=</v>
      </c>
      <c r="V597" s="29">
        <f t="shared" si="246"/>
        <v>44803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5">
        <f t="shared" si="238"/>
        <v>44780</v>
      </c>
      <c r="B598" s="15">
        <f t="shared" ca="1" si="247"/>
        <v>1224.4058669999999</v>
      </c>
      <c r="C598" s="14">
        <f t="shared" si="239"/>
        <v>1000</v>
      </c>
      <c r="D598" s="13">
        <f ca="1">IF(A598&lt;$B$1,VLOOKUP(A598,[1]DI!$A$4:$B$15000,2,FALSE),0)</f>
        <v>0</v>
      </c>
      <c r="E598" s="14">
        <f t="shared" ca="1" si="248"/>
        <v>1</v>
      </c>
      <c r="F598" s="14">
        <f ca="1">(TRUNC(PRODUCT($E$12:$E597),16))</f>
        <v>1.1152075038229099</v>
      </c>
      <c r="G598" s="14">
        <f t="shared" si="249"/>
        <v>1</v>
      </c>
      <c r="H598" s="14">
        <f t="shared" ca="1" si="250"/>
        <v>1.1152074999999999</v>
      </c>
      <c r="I598" s="13">
        <f t="shared" si="240"/>
        <v>0.06</v>
      </c>
      <c r="J598" s="29">
        <f t="shared" si="241"/>
        <v>44194</v>
      </c>
      <c r="K598" s="2">
        <f t="shared" si="242"/>
        <v>403</v>
      </c>
      <c r="L598" s="17">
        <f t="shared" si="243"/>
        <v>404</v>
      </c>
      <c r="M598" s="12">
        <f t="shared" si="234"/>
        <v>1.0979175329999999</v>
      </c>
      <c r="N598" s="12">
        <f t="shared" ca="1" si="235"/>
        <v>1.224405867</v>
      </c>
      <c r="O598" s="17">
        <f t="shared" si="244"/>
        <v>0</v>
      </c>
      <c r="P598" s="14">
        <f t="shared" ca="1" si="232"/>
        <v>224.405867</v>
      </c>
      <c r="Q598" s="14">
        <f t="shared" si="233"/>
        <v>0</v>
      </c>
      <c r="R598" s="14">
        <f t="shared" si="251"/>
        <v>0</v>
      </c>
      <c r="S598" s="20">
        <f t="shared" si="236"/>
        <v>0</v>
      </c>
      <c r="T598" s="14">
        <f t="shared" si="237"/>
        <v>0</v>
      </c>
      <c r="U598" s="4" t="str">
        <f t="shared" si="245"/>
        <v>J=</v>
      </c>
      <c r="V598" s="29">
        <f t="shared" si="246"/>
        <v>44803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5">
        <f t="shared" si="238"/>
        <v>44781</v>
      </c>
      <c r="B599" s="15">
        <f t="shared" ca="1" si="247"/>
        <v>1224.4058669999999</v>
      </c>
      <c r="C599" s="14">
        <f t="shared" si="239"/>
        <v>1000</v>
      </c>
      <c r="D599" s="13">
        <f ca="1">IF(A599&lt;$B$1,VLOOKUP(A599,[1]DI!$A$4:$B$15000,2,FALSE),0)</f>
        <v>0.13650000000000001</v>
      </c>
      <c r="E599" s="14">
        <f t="shared" ca="1" si="248"/>
        <v>1.00050788</v>
      </c>
      <c r="F599" s="14">
        <f ca="1">(TRUNC(PRODUCT($E$12:$E598),16))</f>
        <v>1.1152075038229099</v>
      </c>
      <c r="G599" s="14">
        <f t="shared" si="249"/>
        <v>1</v>
      </c>
      <c r="H599" s="14">
        <f t="shared" ca="1" si="250"/>
        <v>1.1152074999999999</v>
      </c>
      <c r="I599" s="13">
        <f t="shared" si="240"/>
        <v>0.06</v>
      </c>
      <c r="J599" s="29">
        <f t="shared" si="241"/>
        <v>44194</v>
      </c>
      <c r="K599" s="2">
        <f t="shared" si="242"/>
        <v>404</v>
      </c>
      <c r="L599" s="17">
        <f t="shared" si="243"/>
        <v>404</v>
      </c>
      <c r="M599" s="12">
        <f t="shared" si="234"/>
        <v>1.0979175329999999</v>
      </c>
      <c r="N599" s="12">
        <f t="shared" ca="1" si="235"/>
        <v>1.224405867</v>
      </c>
      <c r="O599" s="17">
        <f t="shared" si="244"/>
        <v>0</v>
      </c>
      <c r="P599" s="14">
        <f t="shared" ca="1" si="232"/>
        <v>224.405867</v>
      </c>
      <c r="Q599" s="14">
        <f t="shared" si="233"/>
        <v>0</v>
      </c>
      <c r="R599" s="14">
        <f t="shared" si="251"/>
        <v>0</v>
      </c>
      <c r="S599" s="20">
        <f t="shared" si="236"/>
        <v>0</v>
      </c>
      <c r="T599" s="14">
        <f t="shared" si="237"/>
        <v>0</v>
      </c>
      <c r="U599" s="4" t="str">
        <f t="shared" si="245"/>
        <v>J=</v>
      </c>
      <c r="V599" s="29">
        <f t="shared" si="246"/>
        <v>44803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5">
        <f t="shared" si="238"/>
        <v>44782</v>
      </c>
      <c r="B600" s="15">
        <f t="shared" ca="1" si="247"/>
        <v>1225.3110179999999</v>
      </c>
      <c r="C600" s="14">
        <f t="shared" si="239"/>
        <v>1000</v>
      </c>
      <c r="D600" s="13">
        <f ca="1">IF(A600&lt;$B$1,VLOOKUP(A600,[1]DI!$A$4:$B$15000,2,FALSE),0)</f>
        <v>0.13650000000000001</v>
      </c>
      <c r="E600" s="14">
        <f t="shared" ca="1" si="248"/>
        <v>1.00050788</v>
      </c>
      <c r="F600" s="14">
        <f ca="1">(TRUNC(PRODUCT($E$12:$E599),16))</f>
        <v>1.1157738954099501</v>
      </c>
      <c r="G600" s="14">
        <f t="shared" si="249"/>
        <v>1</v>
      </c>
      <c r="H600" s="14">
        <f t="shared" ca="1" si="250"/>
        <v>1.1157739</v>
      </c>
      <c r="I600" s="13">
        <f t="shared" si="240"/>
        <v>0.06</v>
      </c>
      <c r="J600" s="29">
        <f t="shared" si="241"/>
        <v>44194</v>
      </c>
      <c r="K600" s="2">
        <f t="shared" si="242"/>
        <v>405</v>
      </c>
      <c r="L600" s="17">
        <f t="shared" si="243"/>
        <v>405</v>
      </c>
      <c r="M600" s="12">
        <f t="shared" si="234"/>
        <v>1.098171429</v>
      </c>
      <c r="N600" s="12">
        <f t="shared" ca="1" si="235"/>
        <v>1.225311018</v>
      </c>
      <c r="O600" s="17">
        <f t="shared" si="244"/>
        <v>0</v>
      </c>
      <c r="P600" s="14">
        <f t="shared" ca="1" si="232"/>
        <v>225.31101799999999</v>
      </c>
      <c r="Q600" s="14">
        <f t="shared" si="233"/>
        <v>0</v>
      </c>
      <c r="R600" s="14">
        <f t="shared" si="251"/>
        <v>0</v>
      </c>
      <c r="S600" s="20">
        <f t="shared" si="236"/>
        <v>0</v>
      </c>
      <c r="T600" s="14">
        <f t="shared" si="237"/>
        <v>0</v>
      </c>
      <c r="U600" s="4" t="str">
        <f t="shared" si="245"/>
        <v>J=</v>
      </c>
      <c r="V600" s="29">
        <f t="shared" si="246"/>
        <v>44803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5">
        <f t="shared" si="238"/>
        <v>44783</v>
      </c>
      <c r="B601" s="15">
        <f t="shared" ca="1" si="247"/>
        <v>1226.216819</v>
      </c>
      <c r="C601" s="14">
        <f t="shared" si="239"/>
        <v>1000</v>
      </c>
      <c r="D601" s="13">
        <f ca="1">IF(A601&lt;$B$1,VLOOKUP(A601,[1]DI!$A$4:$B$15000,2,FALSE),0)</f>
        <v>0.13650000000000001</v>
      </c>
      <c r="E601" s="14">
        <f t="shared" ca="1" si="248"/>
        <v>1.00050788</v>
      </c>
      <c r="F601" s="14">
        <f ca="1">(TRUNC(PRODUCT($E$12:$E600),16))</f>
        <v>1.11634057465595</v>
      </c>
      <c r="G601" s="14">
        <f t="shared" si="249"/>
        <v>1</v>
      </c>
      <c r="H601" s="14">
        <f t="shared" ca="1" si="250"/>
        <v>1.11634057</v>
      </c>
      <c r="I601" s="13">
        <f t="shared" si="240"/>
        <v>0.06</v>
      </c>
      <c r="J601" s="29">
        <f t="shared" si="241"/>
        <v>44194</v>
      </c>
      <c r="K601" s="2">
        <f t="shared" si="242"/>
        <v>406</v>
      </c>
      <c r="L601" s="17">
        <f t="shared" si="243"/>
        <v>406</v>
      </c>
      <c r="M601" s="12">
        <f t="shared" si="234"/>
        <v>1.098425384</v>
      </c>
      <c r="N601" s="12">
        <f t="shared" ca="1" si="235"/>
        <v>1.226216819</v>
      </c>
      <c r="O601" s="17">
        <f t="shared" si="244"/>
        <v>0</v>
      </c>
      <c r="P601" s="14">
        <f t="shared" ca="1" si="232"/>
        <v>226.21681899999999</v>
      </c>
      <c r="Q601" s="14">
        <f t="shared" si="233"/>
        <v>0</v>
      </c>
      <c r="R601" s="14">
        <f t="shared" si="251"/>
        <v>0</v>
      </c>
      <c r="S601" s="20">
        <f t="shared" si="236"/>
        <v>0</v>
      </c>
      <c r="T601" s="14">
        <f t="shared" si="237"/>
        <v>0</v>
      </c>
      <c r="U601" s="4" t="str">
        <f t="shared" si="245"/>
        <v>J=</v>
      </c>
      <c r="V601" s="29">
        <f t="shared" si="246"/>
        <v>44803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5">
        <f t="shared" si="238"/>
        <v>44784</v>
      </c>
      <c r="B602" s="15">
        <f t="shared" ca="1" si="247"/>
        <v>1227.123304</v>
      </c>
      <c r="C602" s="14">
        <f t="shared" si="239"/>
        <v>1000</v>
      </c>
      <c r="D602" s="13">
        <f ca="1">IF(A602&lt;$B$1,VLOOKUP(A602,[1]DI!$A$4:$B$15000,2,FALSE),0)</f>
        <v>0.13650000000000001</v>
      </c>
      <c r="E602" s="14">
        <f t="shared" ca="1" si="248"/>
        <v>1.00050788</v>
      </c>
      <c r="F602" s="14">
        <f ca="1">(TRUNC(PRODUCT($E$12:$E601),16))</f>
        <v>1.11690754170701</v>
      </c>
      <c r="G602" s="14">
        <f t="shared" si="249"/>
        <v>1</v>
      </c>
      <c r="H602" s="14">
        <f t="shared" ca="1" si="250"/>
        <v>1.1169075399999999</v>
      </c>
      <c r="I602" s="13">
        <f t="shared" si="240"/>
        <v>0.06</v>
      </c>
      <c r="J602" s="29">
        <f t="shared" si="241"/>
        <v>44194</v>
      </c>
      <c r="K602" s="2">
        <f t="shared" si="242"/>
        <v>407</v>
      </c>
      <c r="L602" s="17">
        <f t="shared" si="243"/>
        <v>407</v>
      </c>
      <c r="M602" s="12">
        <f t="shared" si="234"/>
        <v>1.098679398</v>
      </c>
      <c r="N602" s="12">
        <f t="shared" ca="1" si="235"/>
        <v>1.227123304</v>
      </c>
      <c r="O602" s="17">
        <f t="shared" si="244"/>
        <v>0</v>
      </c>
      <c r="P602" s="14">
        <f t="shared" ca="1" si="232"/>
        <v>227.12330399999999</v>
      </c>
      <c r="Q602" s="14">
        <f t="shared" si="233"/>
        <v>0</v>
      </c>
      <c r="R602" s="14">
        <f t="shared" si="251"/>
        <v>0</v>
      </c>
      <c r="S602" s="20">
        <f t="shared" si="236"/>
        <v>0</v>
      </c>
      <c r="T602" s="14">
        <f t="shared" si="237"/>
        <v>0</v>
      </c>
      <c r="U602" s="4" t="str">
        <f t="shared" si="245"/>
        <v>J=</v>
      </c>
      <c r="V602" s="29">
        <f t="shared" si="246"/>
        <v>44803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5">
        <f t="shared" si="238"/>
        <v>44785</v>
      </c>
      <c r="B603" s="15">
        <f t="shared" ca="1" si="247"/>
        <v>1228.0304599999999</v>
      </c>
      <c r="C603" s="14">
        <f t="shared" si="239"/>
        <v>1000</v>
      </c>
      <c r="D603" s="13">
        <f ca="1">IF(A603&lt;$B$1,VLOOKUP(A603,[1]DI!$A$4:$B$15000,2,FALSE),0)</f>
        <v>0.13650000000000001</v>
      </c>
      <c r="E603" s="14">
        <f t="shared" ca="1" si="248"/>
        <v>1.00050788</v>
      </c>
      <c r="F603" s="14">
        <f ca="1">(TRUNC(PRODUCT($E$12:$E602),16))</f>
        <v>1.11747479670929</v>
      </c>
      <c r="G603" s="14">
        <f t="shared" si="249"/>
        <v>1</v>
      </c>
      <c r="H603" s="14">
        <f t="shared" ca="1" si="250"/>
        <v>1.1174748000000001</v>
      </c>
      <c r="I603" s="13">
        <f t="shared" si="240"/>
        <v>0.06</v>
      </c>
      <c r="J603" s="29">
        <f t="shared" si="241"/>
        <v>44194</v>
      </c>
      <c r="K603" s="2">
        <f t="shared" si="242"/>
        <v>408</v>
      </c>
      <c r="L603" s="17">
        <f t="shared" si="243"/>
        <v>408</v>
      </c>
      <c r="M603" s="12">
        <f t="shared" si="234"/>
        <v>1.09893347</v>
      </c>
      <c r="N603" s="12">
        <f t="shared" ca="1" si="235"/>
        <v>1.22803046</v>
      </c>
      <c r="O603" s="17">
        <f t="shared" si="244"/>
        <v>0</v>
      </c>
      <c r="P603" s="14">
        <f t="shared" ca="1" si="232"/>
        <v>228.03046000000001</v>
      </c>
      <c r="Q603" s="14">
        <f t="shared" si="233"/>
        <v>0</v>
      </c>
      <c r="R603" s="14">
        <f t="shared" si="251"/>
        <v>0</v>
      </c>
      <c r="S603" s="20">
        <f t="shared" si="236"/>
        <v>0</v>
      </c>
      <c r="T603" s="14">
        <f t="shared" si="237"/>
        <v>0</v>
      </c>
      <c r="U603" s="4" t="str">
        <f t="shared" si="245"/>
        <v>J=</v>
      </c>
      <c r="V603" s="29">
        <f t="shared" si="246"/>
        <v>44803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5">
        <f t="shared" si="238"/>
        <v>44786</v>
      </c>
      <c r="B604" s="15">
        <f t="shared" ca="1" si="247"/>
        <v>1228.9382780000001</v>
      </c>
      <c r="C604" s="14">
        <f t="shared" si="239"/>
        <v>1000</v>
      </c>
      <c r="D604" s="13">
        <f ca="1">IF(A604&lt;$B$1,VLOOKUP(A604,[1]DI!$A$4:$B$15000,2,FALSE),0)</f>
        <v>0</v>
      </c>
      <c r="E604" s="14">
        <f t="shared" ca="1" si="248"/>
        <v>1</v>
      </c>
      <c r="F604" s="14">
        <f ca="1">(TRUNC(PRODUCT($E$12:$E603),16))</f>
        <v>1.11804233980904</v>
      </c>
      <c r="G604" s="14">
        <f t="shared" si="249"/>
        <v>1</v>
      </c>
      <c r="H604" s="14">
        <f t="shared" ca="1" si="250"/>
        <v>1.1180423399999999</v>
      </c>
      <c r="I604" s="13">
        <f t="shared" si="240"/>
        <v>0.06</v>
      </c>
      <c r="J604" s="29">
        <f t="shared" si="241"/>
        <v>44194</v>
      </c>
      <c r="K604" s="2">
        <f t="shared" si="242"/>
        <v>408</v>
      </c>
      <c r="L604" s="17">
        <f t="shared" si="243"/>
        <v>409</v>
      </c>
      <c r="M604" s="12">
        <f t="shared" si="234"/>
        <v>1.0991876009999999</v>
      </c>
      <c r="N604" s="12">
        <f t="shared" ca="1" si="235"/>
        <v>1.228938278</v>
      </c>
      <c r="O604" s="17">
        <f t="shared" si="244"/>
        <v>0</v>
      </c>
      <c r="P604" s="14">
        <f t="shared" ca="1" si="232"/>
        <v>228.938278</v>
      </c>
      <c r="Q604" s="14">
        <f t="shared" si="233"/>
        <v>0</v>
      </c>
      <c r="R604" s="14">
        <f t="shared" si="251"/>
        <v>0</v>
      </c>
      <c r="S604" s="20">
        <f t="shared" si="236"/>
        <v>0</v>
      </c>
      <c r="T604" s="14">
        <f t="shared" si="237"/>
        <v>0</v>
      </c>
      <c r="U604" s="4" t="str">
        <f t="shared" si="245"/>
        <v>J=</v>
      </c>
      <c r="V604" s="29">
        <f t="shared" si="246"/>
        <v>44803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5">
        <f t="shared" si="238"/>
        <v>44787</v>
      </c>
      <c r="B605" s="15">
        <f t="shared" ca="1" si="247"/>
        <v>1228.9382780000001</v>
      </c>
      <c r="C605" s="14">
        <f t="shared" si="239"/>
        <v>1000</v>
      </c>
      <c r="D605" s="13">
        <f ca="1">IF(A605&lt;$B$1,VLOOKUP(A605,[1]DI!$A$4:$B$15000,2,FALSE),0)</f>
        <v>0</v>
      </c>
      <c r="E605" s="14">
        <f t="shared" ca="1" si="248"/>
        <v>1</v>
      </c>
      <c r="F605" s="14">
        <f ca="1">(TRUNC(PRODUCT($E$12:$E604),16))</f>
        <v>1.11804233980904</v>
      </c>
      <c r="G605" s="14">
        <f t="shared" si="249"/>
        <v>1</v>
      </c>
      <c r="H605" s="14">
        <f t="shared" ca="1" si="250"/>
        <v>1.1180423399999999</v>
      </c>
      <c r="I605" s="13">
        <f t="shared" si="240"/>
        <v>0.06</v>
      </c>
      <c r="J605" s="29">
        <f t="shared" si="241"/>
        <v>44194</v>
      </c>
      <c r="K605" s="2">
        <f t="shared" si="242"/>
        <v>408</v>
      </c>
      <c r="L605" s="17">
        <f t="shared" si="243"/>
        <v>409</v>
      </c>
      <c r="M605" s="12">
        <f t="shared" si="234"/>
        <v>1.0991876009999999</v>
      </c>
      <c r="N605" s="12">
        <f t="shared" ca="1" si="235"/>
        <v>1.228938278</v>
      </c>
      <c r="O605" s="17">
        <f t="shared" si="244"/>
        <v>0</v>
      </c>
      <c r="P605" s="14">
        <f t="shared" ca="1" si="232"/>
        <v>228.938278</v>
      </c>
      <c r="Q605" s="14">
        <f t="shared" si="233"/>
        <v>0</v>
      </c>
      <c r="R605" s="14">
        <f t="shared" si="251"/>
        <v>0</v>
      </c>
      <c r="S605" s="20">
        <f t="shared" si="236"/>
        <v>0</v>
      </c>
      <c r="T605" s="14">
        <f t="shared" si="237"/>
        <v>0</v>
      </c>
      <c r="U605" s="4" t="str">
        <f t="shared" si="245"/>
        <v>J=</v>
      </c>
      <c r="V605" s="29">
        <f t="shared" si="246"/>
        <v>44803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5">
        <f t="shared" si="238"/>
        <v>44788</v>
      </c>
      <c r="B606" s="15">
        <f t="shared" ca="1" si="247"/>
        <v>1228.9382780000001</v>
      </c>
      <c r="C606" s="14">
        <f t="shared" si="239"/>
        <v>1000</v>
      </c>
      <c r="D606" s="13">
        <f ca="1">IF(A606&lt;$B$1,VLOOKUP(A606,[1]DI!$A$4:$B$15000,2,FALSE),0)</f>
        <v>0.13650000000000001</v>
      </c>
      <c r="E606" s="14">
        <f t="shared" ca="1" si="248"/>
        <v>1.00050788</v>
      </c>
      <c r="F606" s="14">
        <f ca="1">(TRUNC(PRODUCT($E$12:$E605),16))</f>
        <v>1.11804233980904</v>
      </c>
      <c r="G606" s="14">
        <f t="shared" si="249"/>
        <v>1</v>
      </c>
      <c r="H606" s="14">
        <f t="shared" ca="1" si="250"/>
        <v>1.1180423399999999</v>
      </c>
      <c r="I606" s="13">
        <f t="shared" si="240"/>
        <v>0.06</v>
      </c>
      <c r="J606" s="29">
        <f t="shared" si="241"/>
        <v>44194</v>
      </c>
      <c r="K606" s="2">
        <f t="shared" si="242"/>
        <v>409</v>
      </c>
      <c r="L606" s="17">
        <f t="shared" si="243"/>
        <v>409</v>
      </c>
      <c r="M606" s="12">
        <f t="shared" si="234"/>
        <v>1.0991876009999999</v>
      </c>
      <c r="N606" s="12">
        <f t="shared" ca="1" si="235"/>
        <v>1.228938278</v>
      </c>
      <c r="O606" s="17">
        <f t="shared" si="244"/>
        <v>0</v>
      </c>
      <c r="P606" s="14">
        <f t="shared" ca="1" si="232"/>
        <v>228.938278</v>
      </c>
      <c r="Q606" s="14">
        <f t="shared" si="233"/>
        <v>0</v>
      </c>
      <c r="R606" s="14">
        <f t="shared" si="251"/>
        <v>0</v>
      </c>
      <c r="S606" s="20">
        <f t="shared" si="236"/>
        <v>0</v>
      </c>
      <c r="T606" s="14">
        <f t="shared" si="237"/>
        <v>0</v>
      </c>
      <c r="U606" s="4" t="str">
        <f t="shared" si="245"/>
        <v>J=</v>
      </c>
      <c r="V606" s="29">
        <f t="shared" si="246"/>
        <v>44803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5">
        <f t="shared" si="238"/>
        <v>44789</v>
      </c>
      <c r="B607" s="15">
        <f t="shared" ca="1" si="247"/>
        <v>1229.846769</v>
      </c>
      <c r="C607" s="14">
        <f t="shared" si="239"/>
        <v>1000</v>
      </c>
      <c r="D607" s="13">
        <f ca="1">IF(A607&lt;$B$1,VLOOKUP(A607,[1]DI!$A$4:$B$15000,2,FALSE),0)</f>
        <v>0.13650000000000001</v>
      </c>
      <c r="E607" s="14">
        <f t="shared" ca="1" si="248"/>
        <v>1.00050788</v>
      </c>
      <c r="F607" s="14">
        <f ca="1">(TRUNC(PRODUCT($E$12:$E606),16))</f>
        <v>1.11861017115259</v>
      </c>
      <c r="G607" s="14">
        <f t="shared" si="249"/>
        <v>1</v>
      </c>
      <c r="H607" s="14">
        <f t="shared" ca="1" si="250"/>
        <v>1.11861017</v>
      </c>
      <c r="I607" s="13">
        <f t="shared" si="240"/>
        <v>0.06</v>
      </c>
      <c r="J607" s="29">
        <f t="shared" si="241"/>
        <v>44194</v>
      </c>
      <c r="K607" s="2">
        <f t="shared" si="242"/>
        <v>410</v>
      </c>
      <c r="L607" s="17">
        <f t="shared" si="243"/>
        <v>410</v>
      </c>
      <c r="M607" s="12">
        <f t="shared" si="234"/>
        <v>1.0994417910000001</v>
      </c>
      <c r="N607" s="12">
        <f t="shared" ca="1" si="235"/>
        <v>1.2298467689999999</v>
      </c>
      <c r="O607" s="17">
        <f t="shared" si="244"/>
        <v>0</v>
      </c>
      <c r="P607" s="14">
        <f t="shared" ca="1" si="232"/>
        <v>229.84676899999999</v>
      </c>
      <c r="Q607" s="14">
        <f t="shared" si="233"/>
        <v>0</v>
      </c>
      <c r="R607" s="14">
        <f t="shared" si="251"/>
        <v>0</v>
      </c>
      <c r="S607" s="20">
        <f t="shared" si="236"/>
        <v>0</v>
      </c>
      <c r="T607" s="14">
        <f t="shared" si="237"/>
        <v>0</v>
      </c>
      <c r="U607" s="4" t="str">
        <f t="shared" si="245"/>
        <v>J=</v>
      </c>
      <c r="V607" s="29">
        <f t="shared" si="246"/>
        <v>44803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5">
        <f t="shared" si="238"/>
        <v>44790</v>
      </c>
      <c r="B608" s="15">
        <f t="shared" ca="1" si="247"/>
        <v>1230.755934</v>
      </c>
      <c r="C608" s="14">
        <f t="shared" si="239"/>
        <v>1000</v>
      </c>
      <c r="D608" s="13">
        <f ca="1">IF(A608&lt;$B$1,VLOOKUP(A608,[1]DI!$A$4:$B$15000,2,FALSE),0)</f>
        <v>0.13650000000000001</v>
      </c>
      <c r="E608" s="14">
        <f t="shared" ca="1" si="248"/>
        <v>1.00050788</v>
      </c>
      <c r="F608" s="14">
        <f ca="1">(TRUNC(PRODUCT($E$12:$E607),16))</f>
        <v>1.1191782908863099</v>
      </c>
      <c r="G608" s="14">
        <f t="shared" si="249"/>
        <v>1</v>
      </c>
      <c r="H608" s="14">
        <f t="shared" ca="1" si="250"/>
        <v>1.11917829</v>
      </c>
      <c r="I608" s="13">
        <f t="shared" si="240"/>
        <v>0.06</v>
      </c>
      <c r="J608" s="29">
        <f t="shared" si="241"/>
        <v>44194</v>
      </c>
      <c r="K608" s="2">
        <f t="shared" si="242"/>
        <v>411</v>
      </c>
      <c r="L608" s="17">
        <f t="shared" si="243"/>
        <v>411</v>
      </c>
      <c r="M608" s="12">
        <f t="shared" si="234"/>
        <v>1.09969604</v>
      </c>
      <c r="N608" s="12">
        <f t="shared" ca="1" si="235"/>
        <v>1.2307559340000001</v>
      </c>
      <c r="O608" s="17">
        <f t="shared" si="244"/>
        <v>0</v>
      </c>
      <c r="P608" s="14">
        <f t="shared" ca="1" si="232"/>
        <v>230.755934</v>
      </c>
      <c r="Q608" s="14">
        <f t="shared" si="233"/>
        <v>0</v>
      </c>
      <c r="R608" s="14">
        <f t="shared" si="251"/>
        <v>0</v>
      </c>
      <c r="S608" s="20">
        <f t="shared" si="236"/>
        <v>0</v>
      </c>
      <c r="T608" s="14">
        <f t="shared" si="237"/>
        <v>0</v>
      </c>
      <c r="U608" s="4" t="str">
        <f t="shared" si="245"/>
        <v>J=</v>
      </c>
      <c r="V608" s="29">
        <f t="shared" si="246"/>
        <v>44803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5">
        <f t="shared" si="238"/>
        <v>44791</v>
      </c>
      <c r="B609" s="15">
        <f t="shared" ca="1" si="247"/>
        <v>1231.6657720000001</v>
      </c>
      <c r="C609" s="14">
        <f t="shared" si="239"/>
        <v>1000</v>
      </c>
      <c r="D609" s="13">
        <f ca="1">IF(A609&lt;$B$1,VLOOKUP(A609,[1]DI!$A$4:$B$15000,2,FALSE),0)</f>
        <v>0.13650000000000001</v>
      </c>
      <c r="E609" s="14">
        <f t="shared" ca="1" si="248"/>
        <v>1.00050788</v>
      </c>
      <c r="F609" s="14">
        <f ca="1">(TRUNC(PRODUCT($E$12:$E608),16))</f>
        <v>1.11974669915669</v>
      </c>
      <c r="G609" s="14">
        <f t="shared" si="249"/>
        <v>1</v>
      </c>
      <c r="H609" s="14">
        <f t="shared" ca="1" si="250"/>
        <v>1.1197467000000001</v>
      </c>
      <c r="I609" s="13">
        <f t="shared" si="240"/>
        <v>0.06</v>
      </c>
      <c r="J609" s="29">
        <f t="shared" si="241"/>
        <v>44194</v>
      </c>
      <c r="K609" s="2">
        <f t="shared" si="242"/>
        <v>412</v>
      </c>
      <c r="L609" s="17">
        <f t="shared" si="243"/>
        <v>412</v>
      </c>
      <c r="M609" s="12">
        <f t="shared" si="234"/>
        <v>1.0999503479999999</v>
      </c>
      <c r="N609" s="12">
        <f t="shared" ca="1" si="235"/>
        <v>1.2316657719999999</v>
      </c>
      <c r="O609" s="17">
        <f t="shared" si="244"/>
        <v>0</v>
      </c>
      <c r="P609" s="14">
        <f t="shared" ca="1" si="232"/>
        <v>231.665772</v>
      </c>
      <c r="Q609" s="14">
        <f t="shared" si="233"/>
        <v>0</v>
      </c>
      <c r="R609" s="14">
        <f t="shared" si="251"/>
        <v>0</v>
      </c>
      <c r="S609" s="20">
        <f t="shared" si="236"/>
        <v>0</v>
      </c>
      <c r="T609" s="14">
        <f t="shared" si="237"/>
        <v>0</v>
      </c>
      <c r="U609" s="4" t="str">
        <f t="shared" si="245"/>
        <v>J=</v>
      </c>
      <c r="V609" s="29">
        <f t="shared" si="246"/>
        <v>44803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5">
        <f t="shared" si="238"/>
        <v>44792</v>
      </c>
      <c r="B610" s="15">
        <f t="shared" ca="1" si="247"/>
        <v>1232.576284</v>
      </c>
      <c r="C610" s="14">
        <f t="shared" si="239"/>
        <v>1000</v>
      </c>
      <c r="D610" s="13">
        <f ca="1">IF(A610&lt;$B$1,VLOOKUP(A610,[1]DI!$A$4:$B$15000,2,FALSE),0)</f>
        <v>0.13650000000000001</v>
      </c>
      <c r="E610" s="14">
        <f t="shared" ca="1" si="248"/>
        <v>1.00050788</v>
      </c>
      <c r="F610" s="14">
        <f ca="1">(TRUNC(PRODUCT($E$12:$E609),16))</f>
        <v>1.1203153961102501</v>
      </c>
      <c r="G610" s="14">
        <f t="shared" si="249"/>
        <v>1</v>
      </c>
      <c r="H610" s="14">
        <f t="shared" ca="1" si="250"/>
        <v>1.1203154</v>
      </c>
      <c r="I610" s="13">
        <f t="shared" si="240"/>
        <v>0.06</v>
      </c>
      <c r="J610" s="29">
        <f t="shared" si="241"/>
        <v>44194</v>
      </c>
      <c r="K610" s="2">
        <f t="shared" si="242"/>
        <v>413</v>
      </c>
      <c r="L610" s="17">
        <f t="shared" si="243"/>
        <v>413</v>
      </c>
      <c r="M610" s="12">
        <f t="shared" si="234"/>
        <v>1.100204714</v>
      </c>
      <c r="N610" s="12">
        <f t="shared" ca="1" si="235"/>
        <v>1.2325762840000001</v>
      </c>
      <c r="O610" s="17">
        <f t="shared" si="244"/>
        <v>0</v>
      </c>
      <c r="P610" s="14">
        <f t="shared" ca="1" si="232"/>
        <v>232.57628399999999</v>
      </c>
      <c r="Q610" s="14">
        <f t="shared" si="233"/>
        <v>0</v>
      </c>
      <c r="R610" s="14">
        <f t="shared" si="251"/>
        <v>0</v>
      </c>
      <c r="S610" s="20">
        <f t="shared" si="236"/>
        <v>0</v>
      </c>
      <c r="T610" s="14">
        <f t="shared" si="237"/>
        <v>0</v>
      </c>
      <c r="U610" s="4" t="str">
        <f t="shared" si="245"/>
        <v>J=</v>
      </c>
      <c r="V610" s="29">
        <f t="shared" si="246"/>
        <v>44803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5">
        <f t="shared" si="238"/>
        <v>44793</v>
      </c>
      <c r="B611" s="15">
        <f t="shared" ca="1" si="247"/>
        <v>1233.4874600000001</v>
      </c>
      <c r="C611" s="14">
        <f t="shared" si="239"/>
        <v>1000</v>
      </c>
      <c r="D611" s="13">
        <f ca="1">IF(A611&lt;$B$1,VLOOKUP(A611,[1]DI!$A$4:$B$15000,2,FALSE),0)</f>
        <v>0</v>
      </c>
      <c r="E611" s="14">
        <f t="shared" ca="1" si="248"/>
        <v>1</v>
      </c>
      <c r="F611" s="14">
        <f ca="1">(TRUNC(PRODUCT($E$12:$E610),16))</f>
        <v>1.12088438189363</v>
      </c>
      <c r="G611" s="14">
        <f t="shared" si="249"/>
        <v>1</v>
      </c>
      <c r="H611" s="14">
        <f t="shared" ca="1" si="250"/>
        <v>1.1208843799999999</v>
      </c>
      <c r="I611" s="13">
        <f t="shared" si="240"/>
        <v>0.06</v>
      </c>
      <c r="J611" s="29">
        <f t="shared" si="241"/>
        <v>44194</v>
      </c>
      <c r="K611" s="2">
        <f t="shared" si="242"/>
        <v>413</v>
      </c>
      <c r="L611" s="17">
        <f t="shared" si="243"/>
        <v>414</v>
      </c>
      <c r="M611" s="12">
        <f t="shared" si="234"/>
        <v>1.100459139</v>
      </c>
      <c r="N611" s="12">
        <f t="shared" ca="1" si="235"/>
        <v>1.2334874600000001</v>
      </c>
      <c r="O611" s="17">
        <f t="shared" si="244"/>
        <v>0</v>
      </c>
      <c r="P611" s="14">
        <f t="shared" ca="1" si="232"/>
        <v>233.48746</v>
      </c>
      <c r="Q611" s="14">
        <f t="shared" si="233"/>
        <v>0</v>
      </c>
      <c r="R611" s="14">
        <f t="shared" si="251"/>
        <v>0</v>
      </c>
      <c r="S611" s="20">
        <f t="shared" si="236"/>
        <v>0</v>
      </c>
      <c r="T611" s="14">
        <f t="shared" si="237"/>
        <v>0</v>
      </c>
      <c r="U611" s="4" t="str">
        <f t="shared" si="245"/>
        <v>J=</v>
      </c>
      <c r="V611" s="29">
        <f t="shared" si="246"/>
        <v>44803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5">
        <f t="shared" si="238"/>
        <v>44794</v>
      </c>
      <c r="B612" s="15">
        <f t="shared" ca="1" si="247"/>
        <v>1233.4874600000001</v>
      </c>
      <c r="C612" s="14">
        <f t="shared" si="239"/>
        <v>1000</v>
      </c>
      <c r="D612" s="13">
        <f ca="1">IF(A612&lt;$B$1,VLOOKUP(A612,[1]DI!$A$4:$B$15000,2,FALSE),0)</f>
        <v>0</v>
      </c>
      <c r="E612" s="14">
        <f t="shared" ca="1" si="248"/>
        <v>1</v>
      </c>
      <c r="F612" s="14">
        <f ca="1">(TRUNC(PRODUCT($E$12:$E611),16))</f>
        <v>1.12088438189363</v>
      </c>
      <c r="G612" s="14">
        <f t="shared" si="249"/>
        <v>1</v>
      </c>
      <c r="H612" s="14">
        <f t="shared" ca="1" si="250"/>
        <v>1.1208843799999999</v>
      </c>
      <c r="I612" s="13">
        <f t="shared" si="240"/>
        <v>0.06</v>
      </c>
      <c r="J612" s="29">
        <f t="shared" si="241"/>
        <v>44194</v>
      </c>
      <c r="K612" s="2">
        <f t="shared" si="242"/>
        <v>413</v>
      </c>
      <c r="L612" s="17">
        <f t="shared" si="243"/>
        <v>414</v>
      </c>
      <c r="M612" s="12">
        <f t="shared" si="234"/>
        <v>1.100459139</v>
      </c>
      <c r="N612" s="12">
        <f t="shared" ca="1" si="235"/>
        <v>1.2334874600000001</v>
      </c>
      <c r="O612" s="17">
        <f t="shared" si="244"/>
        <v>0</v>
      </c>
      <c r="P612" s="14">
        <f t="shared" ca="1" si="232"/>
        <v>233.48746</v>
      </c>
      <c r="Q612" s="14">
        <f t="shared" si="233"/>
        <v>0</v>
      </c>
      <c r="R612" s="14">
        <f t="shared" si="251"/>
        <v>0</v>
      </c>
      <c r="S612" s="20">
        <f t="shared" si="236"/>
        <v>0</v>
      </c>
      <c r="T612" s="14">
        <f t="shared" si="237"/>
        <v>0</v>
      </c>
      <c r="U612" s="4" t="str">
        <f t="shared" si="245"/>
        <v>J=</v>
      </c>
      <c r="V612" s="29">
        <f t="shared" si="246"/>
        <v>44803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5">
        <f t="shared" si="238"/>
        <v>44795</v>
      </c>
      <c r="B613" s="15">
        <f t="shared" ca="1" si="247"/>
        <v>1233.4874600000001</v>
      </c>
      <c r="C613" s="14">
        <f t="shared" si="239"/>
        <v>1000</v>
      </c>
      <c r="D613" s="13">
        <f ca="1">IF(A613&lt;$B$1,VLOOKUP(A613,[1]DI!$A$4:$B$15000,2,FALSE),0)</f>
        <v>0.13650000000000001</v>
      </c>
      <c r="E613" s="14">
        <f t="shared" ca="1" si="248"/>
        <v>1.00050788</v>
      </c>
      <c r="F613" s="14">
        <f ca="1">(TRUNC(PRODUCT($E$12:$E612),16))</f>
        <v>1.12088438189363</v>
      </c>
      <c r="G613" s="14">
        <f t="shared" si="249"/>
        <v>1</v>
      </c>
      <c r="H613" s="14">
        <f t="shared" ca="1" si="250"/>
        <v>1.1208843799999999</v>
      </c>
      <c r="I613" s="13">
        <f t="shared" si="240"/>
        <v>0.06</v>
      </c>
      <c r="J613" s="29">
        <f t="shared" si="241"/>
        <v>44194</v>
      </c>
      <c r="K613" s="2">
        <f t="shared" si="242"/>
        <v>414</v>
      </c>
      <c r="L613" s="17">
        <f t="shared" si="243"/>
        <v>414</v>
      </c>
      <c r="M613" s="12">
        <f t="shared" si="234"/>
        <v>1.100459139</v>
      </c>
      <c r="N613" s="12">
        <f t="shared" ca="1" si="235"/>
        <v>1.2334874600000001</v>
      </c>
      <c r="O613" s="17">
        <f t="shared" si="244"/>
        <v>0</v>
      </c>
      <c r="P613" s="14">
        <f t="shared" ca="1" si="232"/>
        <v>233.48746</v>
      </c>
      <c r="Q613" s="14">
        <f t="shared" si="233"/>
        <v>0</v>
      </c>
      <c r="R613" s="14">
        <f t="shared" si="251"/>
        <v>0</v>
      </c>
      <c r="S613" s="20">
        <f t="shared" si="236"/>
        <v>0</v>
      </c>
      <c r="T613" s="14">
        <f t="shared" si="237"/>
        <v>0</v>
      </c>
      <c r="U613" s="4" t="str">
        <f t="shared" si="245"/>
        <v>J=</v>
      </c>
      <c r="V613" s="29">
        <f t="shared" si="246"/>
        <v>44803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5">
        <f t="shared" si="238"/>
        <v>44796</v>
      </c>
      <c r="B614" s="15">
        <f t="shared" ca="1" si="247"/>
        <v>1234.3993209999999</v>
      </c>
      <c r="C614" s="14">
        <f t="shared" si="239"/>
        <v>1000</v>
      </c>
      <c r="D614" s="13">
        <f ca="1">IF(A614&lt;$B$1,VLOOKUP(A614,[1]DI!$A$4:$B$15000,2,FALSE),0)</f>
        <v>0.13650000000000001</v>
      </c>
      <c r="E614" s="14">
        <f t="shared" ca="1" si="248"/>
        <v>1.00050788</v>
      </c>
      <c r="F614" s="14">
        <f ca="1">(TRUNC(PRODUCT($E$12:$E613),16))</f>
        <v>1.12145365665351</v>
      </c>
      <c r="G614" s="14">
        <f t="shared" si="249"/>
        <v>1</v>
      </c>
      <c r="H614" s="14">
        <f t="shared" ca="1" si="250"/>
        <v>1.12145366</v>
      </c>
      <c r="I614" s="13">
        <f t="shared" si="240"/>
        <v>0.06</v>
      </c>
      <c r="J614" s="29">
        <f t="shared" si="241"/>
        <v>44194</v>
      </c>
      <c r="K614" s="2">
        <f t="shared" si="242"/>
        <v>415</v>
      </c>
      <c r="L614" s="17">
        <f t="shared" si="243"/>
        <v>415</v>
      </c>
      <c r="M614" s="12">
        <f t="shared" si="234"/>
        <v>1.1007136230000001</v>
      </c>
      <c r="N614" s="12">
        <f t="shared" ca="1" si="235"/>
        <v>1.2343993209999999</v>
      </c>
      <c r="O614" s="17">
        <f t="shared" si="244"/>
        <v>0</v>
      </c>
      <c r="P614" s="14">
        <f t="shared" ca="1" si="232"/>
        <v>234.39932099999999</v>
      </c>
      <c r="Q614" s="14">
        <f t="shared" si="233"/>
        <v>0</v>
      </c>
      <c r="R614" s="14">
        <f t="shared" si="251"/>
        <v>0</v>
      </c>
      <c r="S614" s="20">
        <f t="shared" si="236"/>
        <v>0</v>
      </c>
      <c r="T614" s="14">
        <f t="shared" si="237"/>
        <v>0</v>
      </c>
      <c r="U614" s="4" t="str">
        <f t="shared" si="245"/>
        <v>J=</v>
      </c>
      <c r="V614" s="29">
        <f t="shared" si="246"/>
        <v>44803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5">
        <f t="shared" si="238"/>
        <v>44797</v>
      </c>
      <c r="B615" s="15">
        <f t="shared" ca="1" si="247"/>
        <v>1235.3118469999999</v>
      </c>
      <c r="C615" s="14">
        <f t="shared" si="239"/>
        <v>1000</v>
      </c>
      <c r="D615" s="13">
        <f ca="1">IF(A615&lt;$B$1,VLOOKUP(A615,[1]DI!$A$4:$B$15000,2,FALSE),0)</f>
        <v>0.13650000000000001</v>
      </c>
      <c r="E615" s="14">
        <f t="shared" ca="1" si="248"/>
        <v>1.00050788</v>
      </c>
      <c r="F615" s="14">
        <f ca="1">(TRUNC(PRODUCT($E$12:$E614),16))</f>
        <v>1.12202322053665</v>
      </c>
      <c r="G615" s="14">
        <f t="shared" si="249"/>
        <v>1</v>
      </c>
      <c r="H615" s="14">
        <f t="shared" ca="1" si="250"/>
        <v>1.12202322</v>
      </c>
      <c r="I615" s="13">
        <f t="shared" si="240"/>
        <v>0.06</v>
      </c>
      <c r="J615" s="29">
        <f t="shared" si="241"/>
        <v>44194</v>
      </c>
      <c r="K615" s="2">
        <f t="shared" si="242"/>
        <v>416</v>
      </c>
      <c r="L615" s="17">
        <f t="shared" si="243"/>
        <v>416</v>
      </c>
      <c r="M615" s="12">
        <f t="shared" si="234"/>
        <v>1.1009681659999999</v>
      </c>
      <c r="N615" s="12">
        <f t="shared" ca="1" si="235"/>
        <v>1.235311847</v>
      </c>
      <c r="O615" s="17">
        <f t="shared" si="244"/>
        <v>0</v>
      </c>
      <c r="P615" s="14">
        <f t="shared" ca="1" si="232"/>
        <v>235.311847</v>
      </c>
      <c r="Q615" s="14">
        <f t="shared" si="233"/>
        <v>0</v>
      </c>
      <c r="R615" s="14">
        <f t="shared" si="251"/>
        <v>0</v>
      </c>
      <c r="S615" s="20">
        <f t="shared" si="236"/>
        <v>0</v>
      </c>
      <c r="T615" s="14">
        <f t="shared" si="237"/>
        <v>0</v>
      </c>
      <c r="U615" s="4" t="str">
        <f t="shared" si="245"/>
        <v>J=</v>
      </c>
      <c r="V615" s="29">
        <f t="shared" si="246"/>
        <v>44803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5">
        <f t="shared" si="238"/>
        <v>44798</v>
      </c>
      <c r="B616" s="15">
        <f t="shared" ca="1" si="247"/>
        <v>1236.225048</v>
      </c>
      <c r="C616" s="14">
        <f t="shared" si="239"/>
        <v>1000</v>
      </c>
      <c r="D616" s="13">
        <f ca="1">IF(A616&lt;$B$1,VLOOKUP(A616,[1]DI!$A$4:$B$15000,2,FALSE),0)</f>
        <v>0.13650000000000001</v>
      </c>
      <c r="E616" s="14">
        <f t="shared" ca="1" si="248"/>
        <v>1.00050788</v>
      </c>
      <c r="F616" s="14">
        <f ca="1">(TRUNC(PRODUCT($E$12:$E615),16))</f>
        <v>1.1225930736898899</v>
      </c>
      <c r="G616" s="14">
        <f t="shared" si="249"/>
        <v>1</v>
      </c>
      <c r="H616" s="14">
        <f t="shared" ca="1" si="250"/>
        <v>1.12259307</v>
      </c>
      <c r="I616" s="13">
        <f t="shared" si="240"/>
        <v>0.06</v>
      </c>
      <c r="J616" s="29">
        <f t="shared" si="241"/>
        <v>44194</v>
      </c>
      <c r="K616" s="2">
        <f t="shared" si="242"/>
        <v>417</v>
      </c>
      <c r="L616" s="17">
        <f t="shared" si="243"/>
        <v>417</v>
      </c>
      <c r="M616" s="12">
        <f t="shared" si="234"/>
        <v>1.101222768</v>
      </c>
      <c r="N616" s="12">
        <f t="shared" ca="1" si="235"/>
        <v>1.2362250480000001</v>
      </c>
      <c r="O616" s="17">
        <f t="shared" si="244"/>
        <v>0</v>
      </c>
      <c r="P616" s="14">
        <f t="shared" ca="1" si="232"/>
        <v>236.22504799999999</v>
      </c>
      <c r="Q616" s="14">
        <f t="shared" si="233"/>
        <v>0</v>
      </c>
      <c r="R616" s="14">
        <f t="shared" si="251"/>
        <v>0</v>
      </c>
      <c r="S616" s="20">
        <f t="shared" si="236"/>
        <v>0</v>
      </c>
      <c r="T616" s="14">
        <f t="shared" si="237"/>
        <v>0</v>
      </c>
      <c r="U616" s="4" t="str">
        <f t="shared" si="245"/>
        <v>J=</v>
      </c>
      <c r="V616" s="29">
        <f t="shared" si="246"/>
        <v>44803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5">
        <f t="shared" si="238"/>
        <v>44799</v>
      </c>
      <c r="B617" s="15">
        <f t="shared" ca="1" si="247"/>
        <v>1237.1389349999999</v>
      </c>
      <c r="C617" s="14">
        <f t="shared" si="239"/>
        <v>1000</v>
      </c>
      <c r="D617" s="13">
        <f ca="1">IF(A617&lt;$B$1,VLOOKUP(A617,[1]DI!$A$4:$B$15000,2,FALSE),0)</f>
        <v>0.13650000000000001</v>
      </c>
      <c r="E617" s="14">
        <f t="shared" ca="1" si="248"/>
        <v>1.00050788</v>
      </c>
      <c r="F617" s="14">
        <f ca="1">(TRUNC(PRODUCT($E$12:$E616),16))</f>
        <v>1.1231632162601599</v>
      </c>
      <c r="G617" s="14">
        <f t="shared" si="249"/>
        <v>1</v>
      </c>
      <c r="H617" s="14">
        <f t="shared" ca="1" si="250"/>
        <v>1.1231632199999999</v>
      </c>
      <c r="I617" s="13">
        <f t="shared" si="240"/>
        <v>0.06</v>
      </c>
      <c r="J617" s="29">
        <f t="shared" si="241"/>
        <v>44194</v>
      </c>
      <c r="K617" s="2">
        <f t="shared" si="242"/>
        <v>418</v>
      </c>
      <c r="L617" s="17">
        <f t="shared" si="243"/>
        <v>418</v>
      </c>
      <c r="M617" s="12">
        <f t="shared" si="234"/>
        <v>1.1014774279999999</v>
      </c>
      <c r="N617" s="12">
        <f t="shared" ca="1" si="235"/>
        <v>1.2371389349999999</v>
      </c>
      <c r="O617" s="17">
        <f t="shared" si="244"/>
        <v>0</v>
      </c>
      <c r="P617" s="14">
        <f t="shared" ca="1" si="232"/>
        <v>237.138935</v>
      </c>
      <c r="Q617" s="14">
        <f t="shared" si="233"/>
        <v>0</v>
      </c>
      <c r="R617" s="14">
        <f t="shared" si="251"/>
        <v>0</v>
      </c>
      <c r="S617" s="20">
        <f t="shared" si="236"/>
        <v>0</v>
      </c>
      <c r="T617" s="14">
        <f t="shared" si="237"/>
        <v>0</v>
      </c>
      <c r="U617" s="4" t="str">
        <f t="shared" si="245"/>
        <v>J=</v>
      </c>
      <c r="V617" s="29">
        <f t="shared" si="246"/>
        <v>44803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5">
        <f t="shared" si="238"/>
        <v>44800</v>
      </c>
      <c r="B618" s="15">
        <f t="shared" ca="1" si="247"/>
        <v>1238.053488</v>
      </c>
      <c r="C618" s="14">
        <f t="shared" si="239"/>
        <v>1000</v>
      </c>
      <c r="D618" s="13">
        <f ca="1">IF(A618&lt;$B$1,VLOOKUP(A618,[1]DI!$A$4:$B$15000,2,FALSE),0)</f>
        <v>0</v>
      </c>
      <c r="E618" s="14">
        <f t="shared" ca="1" si="248"/>
        <v>1</v>
      </c>
      <c r="F618" s="14">
        <f ca="1">(TRUNC(PRODUCT($E$12:$E617),16))</f>
        <v>1.12373364839443</v>
      </c>
      <c r="G618" s="14">
        <f t="shared" si="249"/>
        <v>1</v>
      </c>
      <c r="H618" s="14">
        <f t="shared" ca="1" si="250"/>
        <v>1.1237336499999999</v>
      </c>
      <c r="I618" s="13">
        <f t="shared" si="240"/>
        <v>0.06</v>
      </c>
      <c r="J618" s="29">
        <f t="shared" si="241"/>
        <v>44194</v>
      </c>
      <c r="K618" s="2">
        <f t="shared" si="242"/>
        <v>418</v>
      </c>
      <c r="L618" s="17">
        <f t="shared" si="243"/>
        <v>419</v>
      </c>
      <c r="M618" s="12">
        <f t="shared" si="234"/>
        <v>1.101732148</v>
      </c>
      <c r="N618" s="12">
        <f t="shared" ca="1" si="235"/>
        <v>1.238053488</v>
      </c>
      <c r="O618" s="17">
        <f t="shared" si="244"/>
        <v>0</v>
      </c>
      <c r="P618" s="14">
        <f t="shared" ca="1" si="232"/>
        <v>238.05348799999999</v>
      </c>
      <c r="Q618" s="14">
        <f t="shared" si="233"/>
        <v>0</v>
      </c>
      <c r="R618" s="14">
        <f t="shared" si="251"/>
        <v>0</v>
      </c>
      <c r="S618" s="20">
        <f t="shared" si="236"/>
        <v>0</v>
      </c>
      <c r="T618" s="14">
        <f t="shared" si="237"/>
        <v>0</v>
      </c>
      <c r="U618" s="4" t="str">
        <f t="shared" si="245"/>
        <v>J=</v>
      </c>
      <c r="V618" s="29">
        <f t="shared" si="246"/>
        <v>44803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5">
        <f t="shared" si="238"/>
        <v>44801</v>
      </c>
      <c r="B619" s="15">
        <f t="shared" ca="1" si="247"/>
        <v>1238.053488</v>
      </c>
      <c r="C619" s="14">
        <f t="shared" si="239"/>
        <v>1000</v>
      </c>
      <c r="D619" s="13">
        <f ca="1">IF(A619&lt;$B$1,VLOOKUP(A619,[1]DI!$A$4:$B$15000,2,FALSE),0)</f>
        <v>0</v>
      </c>
      <c r="E619" s="14">
        <f t="shared" ca="1" si="248"/>
        <v>1</v>
      </c>
      <c r="F619" s="14">
        <f ca="1">(TRUNC(PRODUCT($E$12:$E618),16))</f>
        <v>1.12373364839443</v>
      </c>
      <c r="G619" s="14">
        <f t="shared" si="249"/>
        <v>1</v>
      </c>
      <c r="H619" s="14">
        <f t="shared" ca="1" si="250"/>
        <v>1.1237336499999999</v>
      </c>
      <c r="I619" s="13">
        <f t="shared" si="240"/>
        <v>0.06</v>
      </c>
      <c r="J619" s="29">
        <f t="shared" si="241"/>
        <v>44194</v>
      </c>
      <c r="K619" s="2">
        <f t="shared" si="242"/>
        <v>418</v>
      </c>
      <c r="L619" s="17">
        <f t="shared" si="243"/>
        <v>419</v>
      </c>
      <c r="M619" s="12">
        <f t="shared" si="234"/>
        <v>1.101732148</v>
      </c>
      <c r="N619" s="12">
        <f t="shared" ca="1" si="235"/>
        <v>1.238053488</v>
      </c>
      <c r="O619" s="17">
        <f t="shared" si="244"/>
        <v>0</v>
      </c>
      <c r="P619" s="14">
        <f t="shared" ca="1" si="232"/>
        <v>238.05348799999999</v>
      </c>
      <c r="Q619" s="14">
        <f t="shared" si="233"/>
        <v>0</v>
      </c>
      <c r="R619" s="14">
        <f t="shared" si="251"/>
        <v>0</v>
      </c>
      <c r="S619" s="20">
        <f t="shared" si="236"/>
        <v>0</v>
      </c>
      <c r="T619" s="14">
        <f t="shared" si="237"/>
        <v>0</v>
      </c>
      <c r="U619" s="4" t="str">
        <f t="shared" si="245"/>
        <v>J=</v>
      </c>
      <c r="V619" s="29">
        <f t="shared" si="246"/>
        <v>44803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5">
        <f t="shared" si="238"/>
        <v>44802</v>
      </c>
      <c r="B620" s="15">
        <f t="shared" ca="1" si="247"/>
        <v>1238.053488</v>
      </c>
      <c r="C620" s="14">
        <f t="shared" si="239"/>
        <v>1000</v>
      </c>
      <c r="D620" s="13">
        <f ca="1">IF(A620&lt;$B$1,VLOOKUP(A620,[1]DI!$A$4:$B$15000,2,FALSE),0)</f>
        <v>0.13650000000000001</v>
      </c>
      <c r="E620" s="14">
        <f t="shared" ca="1" si="248"/>
        <v>1.00050788</v>
      </c>
      <c r="F620" s="14">
        <f ca="1">(TRUNC(PRODUCT($E$12:$E619),16))</f>
        <v>1.12373364839443</v>
      </c>
      <c r="G620" s="14">
        <f t="shared" si="249"/>
        <v>1</v>
      </c>
      <c r="H620" s="14">
        <f t="shared" ca="1" si="250"/>
        <v>1.1237336499999999</v>
      </c>
      <c r="I620" s="13">
        <f t="shared" si="240"/>
        <v>0.06</v>
      </c>
      <c r="J620" s="29">
        <f t="shared" si="241"/>
        <v>44194</v>
      </c>
      <c r="K620" s="2">
        <f t="shared" si="242"/>
        <v>419</v>
      </c>
      <c r="L620" s="17">
        <f t="shared" si="243"/>
        <v>419</v>
      </c>
      <c r="M620" s="12">
        <f t="shared" si="234"/>
        <v>1.101732148</v>
      </c>
      <c r="N620" s="12">
        <f t="shared" ca="1" si="235"/>
        <v>1.238053488</v>
      </c>
      <c r="O620" s="17">
        <f t="shared" si="244"/>
        <v>0</v>
      </c>
      <c r="P620" s="14">
        <f t="shared" ca="1" si="232"/>
        <v>238.05348799999999</v>
      </c>
      <c r="Q620" s="14">
        <f t="shared" si="233"/>
        <v>0</v>
      </c>
      <c r="R620" s="14">
        <f t="shared" si="251"/>
        <v>0</v>
      </c>
      <c r="S620" s="20">
        <f t="shared" si="236"/>
        <v>0</v>
      </c>
      <c r="T620" s="14">
        <f t="shared" si="237"/>
        <v>0</v>
      </c>
      <c r="U620" s="4" t="str">
        <f t="shared" si="245"/>
        <v>J=</v>
      </c>
      <c r="V620" s="29">
        <f t="shared" si="246"/>
        <v>44803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5">
        <f t="shared" si="238"/>
        <v>44803</v>
      </c>
      <c r="B621" s="15">
        <f t="shared" ca="1" si="247"/>
        <v>1238.968717</v>
      </c>
      <c r="C621" s="14">
        <f t="shared" si="239"/>
        <v>1000</v>
      </c>
      <c r="D621" s="13">
        <f ca="1">IF(A621&lt;$B$1,VLOOKUP(A621,[1]DI!$A$4:$B$15000,2,FALSE),0)</f>
        <v>0.13650000000000001</v>
      </c>
      <c r="E621" s="14">
        <f t="shared" ca="1" si="248"/>
        <v>1.00050788</v>
      </c>
      <c r="F621" s="14">
        <f ca="1">(TRUNC(PRODUCT($E$12:$E620),16))</f>
        <v>1.1243043702397799</v>
      </c>
      <c r="G621" s="14">
        <f t="shared" si="249"/>
        <v>1</v>
      </c>
      <c r="H621" s="14">
        <f t="shared" ca="1" si="250"/>
        <v>1.1243043699999999</v>
      </c>
      <c r="I621" s="13">
        <f t="shared" si="240"/>
        <v>0.06</v>
      </c>
      <c r="J621" s="29">
        <f t="shared" si="241"/>
        <v>44194</v>
      </c>
      <c r="K621" s="2">
        <f t="shared" si="242"/>
        <v>420</v>
      </c>
      <c r="L621" s="17">
        <f t="shared" si="243"/>
        <v>420</v>
      </c>
      <c r="M621" s="12">
        <f t="shared" si="234"/>
        <v>1.1019869259999999</v>
      </c>
      <c r="N621" s="12">
        <f t="shared" ca="1" si="235"/>
        <v>1.2389687170000001</v>
      </c>
      <c r="O621" s="17">
        <f t="shared" si="244"/>
        <v>1</v>
      </c>
      <c r="P621" s="14">
        <f t="shared" ca="1" si="232"/>
        <v>238.968717</v>
      </c>
      <c r="Q621" s="14">
        <v>238.968717</v>
      </c>
      <c r="R621" s="14">
        <f t="shared" ca="1" si="251"/>
        <v>0</v>
      </c>
      <c r="S621" s="20">
        <f t="shared" si="236"/>
        <v>0.36267974994000002</v>
      </c>
      <c r="T621" s="14">
        <f t="shared" si="237"/>
        <v>362.67974994000002</v>
      </c>
      <c r="U621" s="4" t="str">
        <f t="shared" si="245"/>
        <v>J=</v>
      </c>
      <c r="V621" s="29">
        <f t="shared" si="246"/>
        <v>44803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5">
        <f t="shared" si="238"/>
        <v>44804</v>
      </c>
      <c r="B622" s="15">
        <f t="shared" ca="1" si="247"/>
        <v>637.79138905000002</v>
      </c>
      <c r="C622" s="14">
        <f t="shared" si="239"/>
        <v>637.32025006000003</v>
      </c>
      <c r="D622" s="13">
        <f ca="1">IF(A622&lt;$B$1,VLOOKUP(A622,[1]DI!$A$4:$B$15000,2,FALSE),0)</f>
        <v>0.13650000000000001</v>
      </c>
      <c r="E622" s="14">
        <f t="shared" ca="1" si="248"/>
        <v>1.00050788</v>
      </c>
      <c r="F622" s="14">
        <f ca="1">(TRUNC(PRODUCT($E$12:$E621),16))</f>
        <v>1.1248753819433399</v>
      </c>
      <c r="G622" s="14">
        <f t="shared" ca="1" si="249"/>
        <v>1.1243043702397799</v>
      </c>
      <c r="H622" s="14">
        <f t="shared" ca="1" si="250"/>
        <v>1.00050788</v>
      </c>
      <c r="I622" s="13">
        <f t="shared" si="240"/>
        <v>0.06</v>
      </c>
      <c r="J622" s="29">
        <f t="shared" si="241"/>
        <v>44803</v>
      </c>
      <c r="K622" s="2">
        <f t="shared" si="242"/>
        <v>1</v>
      </c>
      <c r="L622" s="17">
        <f t="shared" si="243"/>
        <v>1</v>
      </c>
      <c r="M622" s="12">
        <f t="shared" si="234"/>
        <v>1.0002312529999999</v>
      </c>
      <c r="N622" s="12">
        <f t="shared" ca="1" si="235"/>
        <v>1.0007392500000001</v>
      </c>
      <c r="O622" s="17">
        <f t="shared" si="244"/>
        <v>0</v>
      </c>
      <c r="P622" s="14">
        <f t="shared" ca="1" si="232"/>
        <v>0.47113898999999998</v>
      </c>
      <c r="Q622" s="14">
        <v>0</v>
      </c>
      <c r="R622" s="14">
        <f t="shared" ca="1" si="251"/>
        <v>0</v>
      </c>
      <c r="S622" s="20">
        <f t="shared" si="236"/>
        <v>0</v>
      </c>
      <c r="T622" s="14">
        <f t="shared" si="237"/>
        <v>0</v>
      </c>
      <c r="U622" s="4" t="str">
        <f t="shared" si="245"/>
        <v>J=</v>
      </c>
      <c r="V622" s="29">
        <f t="shared" si="246"/>
        <v>44834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5">
        <f t="shared" si="238"/>
        <v>44805</v>
      </c>
      <c r="B623" s="15">
        <f t="shared" ca="1" si="247"/>
        <v>638.26287793000006</v>
      </c>
      <c r="C623" s="14">
        <f t="shared" si="239"/>
        <v>637.32025006000003</v>
      </c>
      <c r="D623" s="13">
        <f ca="1">IF(A623&lt;$B$1,VLOOKUP(A623,[1]DI!$A$4:$B$15000,2,FALSE),0)</f>
        <v>0.13650000000000001</v>
      </c>
      <c r="E623" s="14">
        <f t="shared" ca="1" si="248"/>
        <v>1.00050788</v>
      </c>
      <c r="F623" s="14">
        <f ca="1">(TRUNC(PRODUCT($E$12:$E622),16))</f>
        <v>1.12544668365232</v>
      </c>
      <c r="G623" s="14">
        <f t="shared" ca="1" si="249"/>
        <v>1.1243043702397799</v>
      </c>
      <c r="H623" s="14">
        <f t="shared" ca="1" si="250"/>
        <v>1.00101602</v>
      </c>
      <c r="I623" s="13">
        <f t="shared" si="240"/>
        <v>0.06</v>
      </c>
      <c r="J623" s="29">
        <f t="shared" si="241"/>
        <v>44803</v>
      </c>
      <c r="K623" s="2">
        <f t="shared" si="242"/>
        <v>2</v>
      </c>
      <c r="L623" s="17">
        <f t="shared" si="243"/>
        <v>2</v>
      </c>
      <c r="M623" s="12">
        <f t="shared" si="234"/>
        <v>1.000462559</v>
      </c>
      <c r="N623" s="12">
        <f t="shared" ca="1" si="235"/>
        <v>1.0014790490000001</v>
      </c>
      <c r="O623" s="17">
        <f t="shared" si="244"/>
        <v>0</v>
      </c>
      <c r="P623" s="14">
        <f t="shared" ca="1" si="232"/>
        <v>0.94262787000000003</v>
      </c>
      <c r="Q623" s="14">
        <f t="shared" si="233"/>
        <v>0</v>
      </c>
      <c r="R623" s="14">
        <f t="shared" ca="1" si="251"/>
        <v>0</v>
      </c>
      <c r="S623" s="20">
        <f t="shared" si="236"/>
        <v>0</v>
      </c>
      <c r="T623" s="14">
        <f t="shared" si="237"/>
        <v>0</v>
      </c>
      <c r="U623" s="4" t="str">
        <f t="shared" si="245"/>
        <v>J=</v>
      </c>
      <c r="V623" s="29">
        <f t="shared" si="246"/>
        <v>44834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5">
        <f t="shared" si="238"/>
        <v>44806</v>
      </c>
      <c r="B624" s="15">
        <f t="shared" ca="1" si="247"/>
        <v>638.73470970000005</v>
      </c>
      <c r="C624" s="14">
        <f t="shared" si="239"/>
        <v>637.32025006000003</v>
      </c>
      <c r="D624" s="13">
        <f ca="1">IF(A624&lt;$B$1,VLOOKUP(A624,[1]DI!$A$4:$B$15000,2,FALSE),0)</f>
        <v>0.13650000000000001</v>
      </c>
      <c r="E624" s="14">
        <f t="shared" ca="1" si="248"/>
        <v>1.00050788</v>
      </c>
      <c r="F624" s="14">
        <f ca="1">(TRUNC(PRODUCT($E$12:$E623),16))</f>
        <v>1.12601827551401</v>
      </c>
      <c r="G624" s="14">
        <f t="shared" ca="1" si="249"/>
        <v>1.1243043702397799</v>
      </c>
      <c r="H624" s="14">
        <f t="shared" ca="1" si="250"/>
        <v>1.00152441</v>
      </c>
      <c r="I624" s="13">
        <f t="shared" si="240"/>
        <v>0.06</v>
      </c>
      <c r="J624" s="29">
        <f t="shared" si="241"/>
        <v>44803</v>
      </c>
      <c r="K624" s="2">
        <f t="shared" si="242"/>
        <v>3</v>
      </c>
      <c r="L624" s="17">
        <f t="shared" si="243"/>
        <v>3</v>
      </c>
      <c r="M624" s="12">
        <f t="shared" si="234"/>
        <v>1.0006939180000001</v>
      </c>
      <c r="N624" s="12">
        <f t="shared" ca="1" si="235"/>
        <v>1.0022193859999999</v>
      </c>
      <c r="O624" s="17">
        <f t="shared" si="244"/>
        <v>0</v>
      </c>
      <c r="P624" s="14">
        <f t="shared" ca="1" si="232"/>
        <v>1.41445964</v>
      </c>
      <c r="Q624" s="14">
        <f t="shared" si="233"/>
        <v>0</v>
      </c>
      <c r="R624" s="14">
        <f t="shared" ca="1" si="251"/>
        <v>0</v>
      </c>
      <c r="S624" s="20">
        <f t="shared" si="236"/>
        <v>0</v>
      </c>
      <c r="T624" s="14">
        <f t="shared" si="237"/>
        <v>0</v>
      </c>
      <c r="U624" s="4" t="str">
        <f t="shared" si="245"/>
        <v>J=</v>
      </c>
      <c r="V624" s="29">
        <f t="shared" si="246"/>
        <v>44834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5">
        <f t="shared" si="238"/>
        <v>44807</v>
      </c>
      <c r="B625" s="15">
        <f t="shared" ca="1" si="247"/>
        <v>639.20689772000003</v>
      </c>
      <c r="C625" s="14">
        <f t="shared" si="239"/>
        <v>637.32025006000003</v>
      </c>
      <c r="D625" s="13">
        <f ca="1">IF(A625&lt;$B$1,VLOOKUP(A625,[1]DI!$A$4:$B$15000,2,FALSE),0)</f>
        <v>0</v>
      </c>
      <c r="E625" s="14">
        <f t="shared" ca="1" si="248"/>
        <v>1</v>
      </c>
      <c r="F625" s="14">
        <f ca="1">(TRUNC(PRODUCT($E$12:$E624),16))</f>
        <v>1.12659015767578</v>
      </c>
      <c r="G625" s="14">
        <f t="shared" ca="1" si="249"/>
        <v>1.1243043702397799</v>
      </c>
      <c r="H625" s="14">
        <f t="shared" ca="1" si="250"/>
        <v>1.00203307</v>
      </c>
      <c r="I625" s="13">
        <f t="shared" si="240"/>
        <v>0.06</v>
      </c>
      <c r="J625" s="29">
        <f t="shared" si="241"/>
        <v>44803</v>
      </c>
      <c r="K625" s="2">
        <f t="shared" si="242"/>
        <v>3</v>
      </c>
      <c r="L625" s="17">
        <f t="shared" si="243"/>
        <v>4</v>
      </c>
      <c r="M625" s="12">
        <f t="shared" si="234"/>
        <v>1.0009253309999999</v>
      </c>
      <c r="N625" s="12">
        <f t="shared" ca="1" si="235"/>
        <v>1.0029602820000001</v>
      </c>
      <c r="O625" s="17">
        <f t="shared" si="244"/>
        <v>0</v>
      </c>
      <c r="P625" s="14">
        <f t="shared" ca="1" si="232"/>
        <v>1.8866476599999999</v>
      </c>
      <c r="Q625" s="14">
        <f t="shared" si="233"/>
        <v>0</v>
      </c>
      <c r="R625" s="14">
        <f t="shared" ca="1" si="251"/>
        <v>0</v>
      </c>
      <c r="S625" s="20">
        <f t="shared" si="236"/>
        <v>0</v>
      </c>
      <c r="T625" s="14">
        <f t="shared" si="237"/>
        <v>0</v>
      </c>
      <c r="U625" s="4" t="str">
        <f t="shared" si="245"/>
        <v>J=</v>
      </c>
      <c r="V625" s="29">
        <f t="shared" si="246"/>
        <v>44834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5">
        <f t="shared" si="238"/>
        <v>44808</v>
      </c>
      <c r="B626" s="15">
        <f t="shared" ca="1" si="247"/>
        <v>639.20689772000003</v>
      </c>
      <c r="C626" s="14">
        <f t="shared" si="239"/>
        <v>637.32025006000003</v>
      </c>
      <c r="D626" s="13">
        <f ca="1">IF(A626&lt;$B$1,VLOOKUP(A626,[1]DI!$A$4:$B$15000,2,FALSE),0)</f>
        <v>0</v>
      </c>
      <c r="E626" s="14">
        <f t="shared" ca="1" si="248"/>
        <v>1</v>
      </c>
      <c r="F626" s="14">
        <f ca="1">(TRUNC(PRODUCT($E$12:$E625),16))</f>
        <v>1.12659015767578</v>
      </c>
      <c r="G626" s="14">
        <f t="shared" ca="1" si="249"/>
        <v>1.1243043702397799</v>
      </c>
      <c r="H626" s="14">
        <f t="shared" ca="1" si="250"/>
        <v>1.00203307</v>
      </c>
      <c r="I626" s="13">
        <f t="shared" si="240"/>
        <v>0.06</v>
      </c>
      <c r="J626" s="29">
        <f t="shared" si="241"/>
        <v>44803</v>
      </c>
      <c r="K626" s="2">
        <f t="shared" si="242"/>
        <v>3</v>
      </c>
      <c r="L626" s="17">
        <f t="shared" si="243"/>
        <v>4</v>
      </c>
      <c r="M626" s="12">
        <f t="shared" si="234"/>
        <v>1.0009253309999999</v>
      </c>
      <c r="N626" s="12">
        <f t="shared" ca="1" si="235"/>
        <v>1.0029602820000001</v>
      </c>
      <c r="O626" s="17">
        <f t="shared" si="244"/>
        <v>0</v>
      </c>
      <c r="P626" s="14">
        <f t="shared" ref="P626:P689" ca="1" si="252">TRUNC(((N626-1)*C626),8)+TRUNC(R625*N626,8)</f>
        <v>1.8866476599999999</v>
      </c>
      <c r="Q626" s="14">
        <f t="shared" ref="Q626:Q689" si="253">Q625</f>
        <v>0</v>
      </c>
      <c r="R626" s="14">
        <f t="shared" ca="1" si="251"/>
        <v>0</v>
      </c>
      <c r="S626" s="20">
        <f t="shared" si="236"/>
        <v>0</v>
      </c>
      <c r="T626" s="14">
        <f t="shared" si="237"/>
        <v>0</v>
      </c>
      <c r="U626" s="4" t="str">
        <f t="shared" si="245"/>
        <v>J=</v>
      </c>
      <c r="V626" s="29">
        <f t="shared" si="246"/>
        <v>44834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5">
        <f t="shared" si="238"/>
        <v>44809</v>
      </c>
      <c r="B627" s="15">
        <f t="shared" ca="1" si="247"/>
        <v>639.20689772000003</v>
      </c>
      <c r="C627" s="14">
        <f t="shared" si="239"/>
        <v>637.32025006000003</v>
      </c>
      <c r="D627" s="13">
        <f ca="1">IF(A627&lt;$B$1,VLOOKUP(A627,[1]DI!$A$4:$B$15000,2,FALSE),0)</f>
        <v>0.13650000000000001</v>
      </c>
      <c r="E627" s="14">
        <f t="shared" ca="1" si="248"/>
        <v>1.00050788</v>
      </c>
      <c r="F627" s="14">
        <f ca="1">(TRUNC(PRODUCT($E$12:$E626),16))</f>
        <v>1.12659015767578</v>
      </c>
      <c r="G627" s="14">
        <f t="shared" ca="1" si="249"/>
        <v>1.1243043702397799</v>
      </c>
      <c r="H627" s="14">
        <f t="shared" ca="1" si="250"/>
        <v>1.00203307</v>
      </c>
      <c r="I627" s="13">
        <f t="shared" si="240"/>
        <v>0.06</v>
      </c>
      <c r="J627" s="29">
        <f t="shared" si="241"/>
        <v>44803</v>
      </c>
      <c r="K627" s="2">
        <f t="shared" si="242"/>
        <v>4</v>
      </c>
      <c r="L627" s="17">
        <f t="shared" si="243"/>
        <v>4</v>
      </c>
      <c r="M627" s="12">
        <f t="shared" si="234"/>
        <v>1.0009253309999999</v>
      </c>
      <c r="N627" s="12">
        <f t="shared" ca="1" si="235"/>
        <v>1.0029602820000001</v>
      </c>
      <c r="O627" s="17">
        <f t="shared" si="244"/>
        <v>0</v>
      </c>
      <c r="P627" s="14">
        <f t="shared" ca="1" si="252"/>
        <v>1.8866476599999999</v>
      </c>
      <c r="Q627" s="14">
        <f t="shared" si="253"/>
        <v>0</v>
      </c>
      <c r="R627" s="14">
        <f t="shared" ca="1" si="251"/>
        <v>0</v>
      </c>
      <c r="S627" s="20">
        <f t="shared" si="236"/>
        <v>0</v>
      </c>
      <c r="T627" s="14">
        <f t="shared" si="237"/>
        <v>0</v>
      </c>
      <c r="U627" s="4" t="str">
        <f t="shared" si="245"/>
        <v>J=</v>
      </c>
      <c r="V627" s="29">
        <f t="shared" si="246"/>
        <v>44834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5">
        <f t="shared" si="238"/>
        <v>44810</v>
      </c>
      <c r="B628" s="15">
        <f t="shared" ca="1" si="247"/>
        <v>639.67943052999999</v>
      </c>
      <c r="C628" s="14">
        <f t="shared" si="239"/>
        <v>637.32025006000003</v>
      </c>
      <c r="D628" s="13">
        <f ca="1">IF(A628&lt;$B$1,VLOOKUP(A628,[1]DI!$A$4:$B$15000,2,FALSE),0)</f>
        <v>0.13650000000000001</v>
      </c>
      <c r="E628" s="14">
        <f t="shared" ca="1" si="248"/>
        <v>1.00050788</v>
      </c>
      <c r="F628" s="14">
        <f ca="1">(TRUNC(PRODUCT($E$12:$E627),16))</f>
        <v>1.12716233028506</v>
      </c>
      <c r="G628" s="14">
        <f t="shared" ca="1" si="249"/>
        <v>1.1243043702397799</v>
      </c>
      <c r="H628" s="14">
        <f t="shared" ca="1" si="250"/>
        <v>1.0025419799999999</v>
      </c>
      <c r="I628" s="13">
        <f t="shared" si="240"/>
        <v>0.06</v>
      </c>
      <c r="J628" s="29">
        <f t="shared" si="241"/>
        <v>44803</v>
      </c>
      <c r="K628" s="2">
        <f t="shared" si="242"/>
        <v>5</v>
      </c>
      <c r="L628" s="17">
        <f t="shared" si="243"/>
        <v>5</v>
      </c>
      <c r="M628" s="12">
        <f t="shared" si="234"/>
        <v>1.001156798</v>
      </c>
      <c r="N628" s="12">
        <f t="shared" ca="1" si="235"/>
        <v>1.0037017189999999</v>
      </c>
      <c r="O628" s="17">
        <f t="shared" si="244"/>
        <v>0</v>
      </c>
      <c r="P628" s="14">
        <f t="shared" ca="1" si="252"/>
        <v>2.3591804700000001</v>
      </c>
      <c r="Q628" s="14">
        <f t="shared" si="253"/>
        <v>0</v>
      </c>
      <c r="R628" s="14">
        <f t="shared" ca="1" si="251"/>
        <v>0</v>
      </c>
      <c r="S628" s="20">
        <f t="shared" si="236"/>
        <v>0</v>
      </c>
      <c r="T628" s="14">
        <f t="shared" si="237"/>
        <v>0</v>
      </c>
      <c r="U628" s="4" t="str">
        <f t="shared" si="245"/>
        <v>J=</v>
      </c>
      <c r="V628" s="29">
        <f t="shared" si="246"/>
        <v>44834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5">
        <f t="shared" si="238"/>
        <v>44811</v>
      </c>
      <c r="B629" s="15">
        <f t="shared" ca="1" si="247"/>
        <v>640.15231260000007</v>
      </c>
      <c r="C629" s="14">
        <f t="shared" si="239"/>
        <v>637.32025006000003</v>
      </c>
      <c r="D629" s="13">
        <f ca="1">IF(A629&lt;$B$1,VLOOKUP(A629,[1]DI!$A$4:$B$15000,2,FALSE),0)</f>
        <v>0</v>
      </c>
      <c r="E629" s="14">
        <f t="shared" ca="1" si="248"/>
        <v>1</v>
      </c>
      <c r="F629" s="14">
        <f ca="1">(TRUNC(PRODUCT($E$12:$E628),16))</f>
        <v>1.12773479348937</v>
      </c>
      <c r="G629" s="14">
        <f t="shared" ca="1" si="249"/>
        <v>1.1243043702397799</v>
      </c>
      <c r="H629" s="14">
        <f t="shared" ca="1" si="250"/>
        <v>1.0030511499999999</v>
      </c>
      <c r="I629" s="13">
        <f t="shared" si="240"/>
        <v>0.06</v>
      </c>
      <c r="J629" s="29">
        <f t="shared" si="241"/>
        <v>44803</v>
      </c>
      <c r="K629" s="2">
        <f t="shared" si="242"/>
        <v>5</v>
      </c>
      <c r="L629" s="17">
        <f t="shared" si="243"/>
        <v>6</v>
      </c>
      <c r="M629" s="12">
        <f t="shared" si="234"/>
        <v>1.0013883180000001</v>
      </c>
      <c r="N629" s="12">
        <f t="shared" ca="1" si="235"/>
        <v>1.004443704</v>
      </c>
      <c r="O629" s="17">
        <f t="shared" si="244"/>
        <v>0</v>
      </c>
      <c r="P629" s="14">
        <f t="shared" ca="1" si="252"/>
        <v>2.8320625399999999</v>
      </c>
      <c r="Q629" s="14">
        <f t="shared" si="253"/>
        <v>0</v>
      </c>
      <c r="R629" s="14">
        <f t="shared" ca="1" si="251"/>
        <v>0</v>
      </c>
      <c r="S629" s="20">
        <f t="shared" si="236"/>
        <v>0</v>
      </c>
      <c r="T629" s="14">
        <f t="shared" si="237"/>
        <v>0</v>
      </c>
      <c r="U629" s="4" t="str">
        <f t="shared" si="245"/>
        <v>J=</v>
      </c>
      <c r="V629" s="29">
        <f t="shared" si="246"/>
        <v>44834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5">
        <f t="shared" si="238"/>
        <v>44812</v>
      </c>
      <c r="B630" s="15">
        <f t="shared" ca="1" si="247"/>
        <v>640.15231260000007</v>
      </c>
      <c r="C630" s="14">
        <f t="shared" si="239"/>
        <v>637.32025006000003</v>
      </c>
      <c r="D630" s="13">
        <f ca="1">IF(A630&lt;$B$1,VLOOKUP(A630,[1]DI!$A$4:$B$15000,2,FALSE),0)</f>
        <v>0.13650000000000001</v>
      </c>
      <c r="E630" s="14">
        <f t="shared" ca="1" si="248"/>
        <v>1.00050788</v>
      </c>
      <c r="F630" s="14">
        <f ca="1">(TRUNC(PRODUCT($E$12:$E629),16))</f>
        <v>1.12773479348937</v>
      </c>
      <c r="G630" s="14">
        <f t="shared" ca="1" si="249"/>
        <v>1.1243043702397799</v>
      </c>
      <c r="H630" s="14">
        <f t="shared" ca="1" si="250"/>
        <v>1.0030511499999999</v>
      </c>
      <c r="I630" s="13">
        <f t="shared" si="240"/>
        <v>0.06</v>
      </c>
      <c r="J630" s="29">
        <f t="shared" si="241"/>
        <v>44803</v>
      </c>
      <c r="K630" s="2">
        <f t="shared" si="242"/>
        <v>6</v>
      </c>
      <c r="L630" s="17">
        <f t="shared" si="243"/>
        <v>6</v>
      </c>
      <c r="M630" s="12">
        <f t="shared" si="234"/>
        <v>1.0013883180000001</v>
      </c>
      <c r="N630" s="12">
        <f t="shared" ca="1" si="235"/>
        <v>1.004443704</v>
      </c>
      <c r="O630" s="17">
        <f t="shared" si="244"/>
        <v>0</v>
      </c>
      <c r="P630" s="14">
        <f t="shared" ca="1" si="252"/>
        <v>2.8320625399999999</v>
      </c>
      <c r="Q630" s="14">
        <f t="shared" si="253"/>
        <v>0</v>
      </c>
      <c r="R630" s="14">
        <f t="shared" ca="1" si="251"/>
        <v>0</v>
      </c>
      <c r="S630" s="20">
        <f t="shared" si="236"/>
        <v>0</v>
      </c>
      <c r="T630" s="14">
        <f t="shared" si="237"/>
        <v>0</v>
      </c>
      <c r="U630" s="4" t="str">
        <f t="shared" si="245"/>
        <v>J=</v>
      </c>
      <c r="V630" s="29">
        <f t="shared" si="246"/>
        <v>44834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5">
        <f t="shared" si="238"/>
        <v>44813</v>
      </c>
      <c r="B631" s="15">
        <f t="shared" ca="1" si="247"/>
        <v>640.62554519000003</v>
      </c>
      <c r="C631" s="14">
        <f t="shared" si="239"/>
        <v>637.32025006000003</v>
      </c>
      <c r="D631" s="13">
        <f ca="1">IF(A631&lt;$B$1,VLOOKUP(A631,[1]DI!$A$4:$B$15000,2,FALSE),0)</f>
        <v>0.13650000000000001</v>
      </c>
      <c r="E631" s="14">
        <f t="shared" ca="1" si="248"/>
        <v>1.00050788</v>
      </c>
      <c r="F631" s="14">
        <f ca="1">(TRUNC(PRODUCT($E$12:$E630),16))</f>
        <v>1.12830754743628</v>
      </c>
      <c r="G631" s="14">
        <f t="shared" ca="1" si="249"/>
        <v>1.1243043702397799</v>
      </c>
      <c r="H631" s="14">
        <f t="shared" ca="1" si="250"/>
        <v>1.00356058</v>
      </c>
      <c r="I631" s="13">
        <f t="shared" si="240"/>
        <v>0.06</v>
      </c>
      <c r="J631" s="29">
        <f t="shared" si="241"/>
        <v>44803</v>
      </c>
      <c r="K631" s="2">
        <f t="shared" si="242"/>
        <v>7</v>
      </c>
      <c r="L631" s="17">
        <f t="shared" si="243"/>
        <v>7</v>
      </c>
      <c r="M631" s="12">
        <f t="shared" si="234"/>
        <v>1.001619891</v>
      </c>
      <c r="N631" s="12">
        <f t="shared" ca="1" si="235"/>
        <v>1.0051862389999999</v>
      </c>
      <c r="O631" s="17">
        <f t="shared" si="244"/>
        <v>0</v>
      </c>
      <c r="P631" s="14">
        <f t="shared" ca="1" si="252"/>
        <v>3.3052951300000002</v>
      </c>
      <c r="Q631" s="14">
        <f t="shared" si="253"/>
        <v>0</v>
      </c>
      <c r="R631" s="14">
        <f t="shared" ca="1" si="251"/>
        <v>0</v>
      </c>
      <c r="S631" s="20">
        <f t="shared" si="236"/>
        <v>0</v>
      </c>
      <c r="T631" s="14">
        <f t="shared" si="237"/>
        <v>0</v>
      </c>
      <c r="U631" s="4" t="str">
        <f t="shared" si="245"/>
        <v>J=</v>
      </c>
      <c r="V631" s="29">
        <f t="shared" si="246"/>
        <v>44834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5">
        <f t="shared" si="238"/>
        <v>44814</v>
      </c>
      <c r="B632" s="15">
        <f t="shared" ca="1" si="247"/>
        <v>641.09912895000002</v>
      </c>
      <c r="C632" s="14">
        <f t="shared" si="239"/>
        <v>637.32025006000003</v>
      </c>
      <c r="D632" s="13">
        <f ca="1">IF(A632&lt;$B$1,VLOOKUP(A632,[1]DI!$A$4:$B$15000,2,FALSE),0)</f>
        <v>0</v>
      </c>
      <c r="E632" s="14">
        <f t="shared" ca="1" si="248"/>
        <v>1</v>
      </c>
      <c r="F632" s="14">
        <f ca="1">(TRUNC(PRODUCT($E$12:$E631),16))</f>
        <v>1.1288805922734799</v>
      </c>
      <c r="G632" s="14">
        <f t="shared" ca="1" si="249"/>
        <v>1.1243043702397799</v>
      </c>
      <c r="H632" s="14">
        <f t="shared" ca="1" si="250"/>
        <v>1.0040702699999999</v>
      </c>
      <c r="I632" s="13">
        <f t="shared" si="240"/>
        <v>0.06</v>
      </c>
      <c r="J632" s="29">
        <f t="shared" si="241"/>
        <v>44803</v>
      </c>
      <c r="K632" s="2">
        <f t="shared" si="242"/>
        <v>7</v>
      </c>
      <c r="L632" s="17">
        <f t="shared" si="243"/>
        <v>8</v>
      </c>
      <c r="M632" s="12">
        <f t="shared" si="234"/>
        <v>1.0018515189999999</v>
      </c>
      <c r="N632" s="12">
        <f t="shared" ca="1" si="235"/>
        <v>1.0059293250000001</v>
      </c>
      <c r="O632" s="17">
        <f t="shared" si="244"/>
        <v>0</v>
      </c>
      <c r="P632" s="14">
        <f t="shared" ca="1" si="252"/>
        <v>3.7788788900000001</v>
      </c>
      <c r="Q632" s="14">
        <f t="shared" si="253"/>
        <v>0</v>
      </c>
      <c r="R632" s="14">
        <f t="shared" ca="1" si="251"/>
        <v>0</v>
      </c>
      <c r="S632" s="20">
        <f t="shared" si="236"/>
        <v>0</v>
      </c>
      <c r="T632" s="14">
        <f t="shared" si="237"/>
        <v>0</v>
      </c>
      <c r="U632" s="4" t="str">
        <f t="shared" si="245"/>
        <v>J=</v>
      </c>
      <c r="V632" s="29">
        <f t="shared" si="246"/>
        <v>44834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5">
        <f t="shared" si="238"/>
        <v>44815</v>
      </c>
      <c r="B633" s="15">
        <f t="shared" ca="1" si="247"/>
        <v>641.09912895000002</v>
      </c>
      <c r="C633" s="14">
        <f t="shared" si="239"/>
        <v>637.32025006000003</v>
      </c>
      <c r="D633" s="13">
        <f ca="1">IF(A633&lt;$B$1,VLOOKUP(A633,[1]DI!$A$4:$B$15000,2,FALSE),0)</f>
        <v>0</v>
      </c>
      <c r="E633" s="14">
        <f t="shared" ca="1" si="248"/>
        <v>1</v>
      </c>
      <c r="F633" s="14">
        <f ca="1">(TRUNC(PRODUCT($E$12:$E632),16))</f>
        <v>1.1288805922734799</v>
      </c>
      <c r="G633" s="14">
        <f t="shared" ca="1" si="249"/>
        <v>1.1243043702397799</v>
      </c>
      <c r="H633" s="14">
        <f t="shared" ca="1" si="250"/>
        <v>1.0040702699999999</v>
      </c>
      <c r="I633" s="13">
        <f t="shared" si="240"/>
        <v>0.06</v>
      </c>
      <c r="J633" s="29">
        <f t="shared" si="241"/>
        <v>44803</v>
      </c>
      <c r="K633" s="2">
        <f t="shared" si="242"/>
        <v>7</v>
      </c>
      <c r="L633" s="17">
        <f t="shared" si="243"/>
        <v>8</v>
      </c>
      <c r="M633" s="12">
        <f t="shared" si="234"/>
        <v>1.0018515189999999</v>
      </c>
      <c r="N633" s="12">
        <f t="shared" ca="1" si="235"/>
        <v>1.0059293250000001</v>
      </c>
      <c r="O633" s="17">
        <f t="shared" si="244"/>
        <v>0</v>
      </c>
      <c r="P633" s="14">
        <f t="shared" ca="1" si="252"/>
        <v>3.7788788900000001</v>
      </c>
      <c r="Q633" s="14">
        <f t="shared" si="253"/>
        <v>0</v>
      </c>
      <c r="R633" s="14">
        <f t="shared" ca="1" si="251"/>
        <v>0</v>
      </c>
      <c r="S633" s="20">
        <f t="shared" si="236"/>
        <v>0</v>
      </c>
      <c r="T633" s="14">
        <f t="shared" si="237"/>
        <v>0</v>
      </c>
      <c r="U633" s="4" t="str">
        <f t="shared" si="245"/>
        <v>J=</v>
      </c>
      <c r="V633" s="29">
        <f t="shared" si="246"/>
        <v>44834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5">
        <f t="shared" si="238"/>
        <v>44816</v>
      </c>
      <c r="B634" s="15">
        <f t="shared" ca="1" si="247"/>
        <v>641.09912895000002</v>
      </c>
      <c r="C634" s="14">
        <f t="shared" si="239"/>
        <v>637.32025006000003</v>
      </c>
      <c r="D634" s="13">
        <f ca="1">IF(A634&lt;$B$1,VLOOKUP(A634,[1]DI!$A$4:$B$15000,2,FALSE),0)</f>
        <v>0.13650000000000001</v>
      </c>
      <c r="E634" s="14">
        <f t="shared" ca="1" si="248"/>
        <v>1.00050788</v>
      </c>
      <c r="F634" s="14">
        <f ca="1">(TRUNC(PRODUCT($E$12:$E633),16))</f>
        <v>1.1288805922734799</v>
      </c>
      <c r="G634" s="14">
        <f t="shared" ca="1" si="249"/>
        <v>1.1243043702397799</v>
      </c>
      <c r="H634" s="14">
        <f t="shared" ca="1" si="250"/>
        <v>1.0040702699999999</v>
      </c>
      <c r="I634" s="13">
        <f t="shared" si="240"/>
        <v>0.06</v>
      </c>
      <c r="J634" s="29">
        <f t="shared" si="241"/>
        <v>44803</v>
      </c>
      <c r="K634" s="2">
        <f t="shared" si="242"/>
        <v>8</v>
      </c>
      <c r="L634" s="17">
        <f t="shared" si="243"/>
        <v>8</v>
      </c>
      <c r="M634" s="12">
        <f t="shared" si="234"/>
        <v>1.0018515189999999</v>
      </c>
      <c r="N634" s="12">
        <f t="shared" ca="1" si="235"/>
        <v>1.0059293250000001</v>
      </c>
      <c r="O634" s="17">
        <f t="shared" si="244"/>
        <v>0</v>
      </c>
      <c r="P634" s="14">
        <f t="shared" ca="1" si="252"/>
        <v>3.7788788900000001</v>
      </c>
      <c r="Q634" s="14">
        <f t="shared" si="253"/>
        <v>0</v>
      </c>
      <c r="R634" s="14">
        <f t="shared" ca="1" si="251"/>
        <v>0</v>
      </c>
      <c r="S634" s="20">
        <f t="shared" si="236"/>
        <v>0</v>
      </c>
      <c r="T634" s="14">
        <f t="shared" si="237"/>
        <v>0</v>
      </c>
      <c r="U634" s="4" t="str">
        <f t="shared" si="245"/>
        <v>J=</v>
      </c>
      <c r="V634" s="29">
        <f t="shared" si="246"/>
        <v>44834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5">
        <f t="shared" si="238"/>
        <v>44817</v>
      </c>
      <c r="B635" s="15">
        <f t="shared" ca="1" si="247"/>
        <v>641.57306323</v>
      </c>
      <c r="C635" s="14">
        <f t="shared" si="239"/>
        <v>637.32025006000003</v>
      </c>
      <c r="D635" s="13">
        <f ca="1">IF(A635&lt;$B$1,VLOOKUP(A635,[1]DI!$A$4:$B$15000,2,FALSE),0)</f>
        <v>0.13650000000000001</v>
      </c>
      <c r="E635" s="14">
        <f t="shared" ca="1" si="248"/>
        <v>1.00050788</v>
      </c>
      <c r="F635" s="14">
        <f ca="1">(TRUNC(PRODUCT($E$12:$E634),16))</f>
        <v>1.12945392814868</v>
      </c>
      <c r="G635" s="14">
        <f t="shared" ca="1" si="249"/>
        <v>1.1243043702397799</v>
      </c>
      <c r="H635" s="14">
        <f t="shared" ca="1" si="250"/>
        <v>1.00458022</v>
      </c>
      <c r="I635" s="13">
        <f t="shared" si="240"/>
        <v>0.06</v>
      </c>
      <c r="J635" s="29">
        <f t="shared" si="241"/>
        <v>44803</v>
      </c>
      <c r="K635" s="2">
        <f t="shared" si="242"/>
        <v>9</v>
      </c>
      <c r="L635" s="17">
        <f t="shared" si="243"/>
        <v>9</v>
      </c>
      <c r="M635" s="12">
        <f t="shared" si="234"/>
        <v>1.0020831990000001</v>
      </c>
      <c r="N635" s="12">
        <f t="shared" ca="1" si="235"/>
        <v>1.006672961</v>
      </c>
      <c r="O635" s="17">
        <f t="shared" si="244"/>
        <v>0</v>
      </c>
      <c r="P635" s="14">
        <f t="shared" ca="1" si="252"/>
        <v>4.2528131699999996</v>
      </c>
      <c r="Q635" s="14">
        <f t="shared" si="253"/>
        <v>0</v>
      </c>
      <c r="R635" s="14">
        <f t="shared" ca="1" si="251"/>
        <v>0</v>
      </c>
      <c r="S635" s="20">
        <f t="shared" si="236"/>
        <v>0</v>
      </c>
      <c r="T635" s="14">
        <f t="shared" si="237"/>
        <v>0</v>
      </c>
      <c r="U635" s="4" t="str">
        <f t="shared" si="245"/>
        <v>J=</v>
      </c>
      <c r="V635" s="29">
        <f t="shared" si="246"/>
        <v>44834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5">
        <f t="shared" si="238"/>
        <v>44818</v>
      </c>
      <c r="B636" s="15">
        <f t="shared" ca="1" si="247"/>
        <v>642.04734230000008</v>
      </c>
      <c r="C636" s="14">
        <f t="shared" si="239"/>
        <v>637.32025006000003</v>
      </c>
      <c r="D636" s="13">
        <f ca="1">IF(A636&lt;$B$1,VLOOKUP(A636,[1]DI!$A$4:$B$15000,2,FALSE),0)</f>
        <v>0.13650000000000001</v>
      </c>
      <c r="E636" s="14">
        <f t="shared" ca="1" si="248"/>
        <v>1.00050788</v>
      </c>
      <c r="F636" s="14">
        <f ca="1">(TRUNC(PRODUCT($E$12:$E635),16))</f>
        <v>1.1300275552097101</v>
      </c>
      <c r="G636" s="14">
        <f t="shared" ca="1" si="249"/>
        <v>1.1243043702397799</v>
      </c>
      <c r="H636" s="14">
        <f t="shared" ca="1" si="250"/>
        <v>1.0050904199999999</v>
      </c>
      <c r="I636" s="13">
        <f t="shared" si="240"/>
        <v>0.06</v>
      </c>
      <c r="J636" s="29">
        <f t="shared" si="241"/>
        <v>44803</v>
      </c>
      <c r="K636" s="2">
        <f t="shared" si="242"/>
        <v>10</v>
      </c>
      <c r="L636" s="17">
        <f t="shared" si="243"/>
        <v>10</v>
      </c>
      <c r="M636" s="12">
        <f t="shared" si="234"/>
        <v>1.0023149339999999</v>
      </c>
      <c r="N636" s="12">
        <f t="shared" ca="1" si="235"/>
        <v>1.0074171380000001</v>
      </c>
      <c r="O636" s="17">
        <f t="shared" si="244"/>
        <v>0</v>
      </c>
      <c r="P636" s="14">
        <f t="shared" ca="1" si="252"/>
        <v>4.7270922400000002</v>
      </c>
      <c r="Q636" s="14">
        <f t="shared" si="253"/>
        <v>0</v>
      </c>
      <c r="R636" s="14">
        <f t="shared" ca="1" si="251"/>
        <v>0</v>
      </c>
      <c r="S636" s="20">
        <f t="shared" si="236"/>
        <v>0</v>
      </c>
      <c r="T636" s="14">
        <f t="shared" si="237"/>
        <v>0</v>
      </c>
      <c r="U636" s="4" t="str">
        <f t="shared" si="245"/>
        <v>J=</v>
      </c>
      <c r="V636" s="29">
        <f t="shared" si="246"/>
        <v>44834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5">
        <f t="shared" si="238"/>
        <v>44819</v>
      </c>
      <c r="B637" s="15">
        <f t="shared" ca="1" si="247"/>
        <v>642.52197827000009</v>
      </c>
      <c r="C637" s="14">
        <f t="shared" si="239"/>
        <v>637.32025006000003</v>
      </c>
      <c r="D637" s="13">
        <f ca="1">IF(A637&lt;$B$1,VLOOKUP(A637,[1]DI!$A$4:$B$15000,2,FALSE),0)</f>
        <v>0.13650000000000001</v>
      </c>
      <c r="E637" s="14">
        <f t="shared" ca="1" si="248"/>
        <v>1.00050788</v>
      </c>
      <c r="F637" s="14">
        <f ca="1">(TRUNC(PRODUCT($E$12:$E636),16))</f>
        <v>1.1306014736044501</v>
      </c>
      <c r="G637" s="14">
        <f t="shared" ca="1" si="249"/>
        <v>1.1243043702397799</v>
      </c>
      <c r="H637" s="14">
        <f t="shared" ca="1" si="250"/>
        <v>1.00560089</v>
      </c>
      <c r="I637" s="13">
        <f t="shared" si="240"/>
        <v>0.06</v>
      </c>
      <c r="J637" s="29">
        <f t="shared" si="241"/>
        <v>44803</v>
      </c>
      <c r="K637" s="2">
        <f t="shared" si="242"/>
        <v>11</v>
      </c>
      <c r="L637" s="17">
        <f t="shared" si="243"/>
        <v>11</v>
      </c>
      <c r="M637" s="12">
        <f t="shared" si="234"/>
        <v>1.0025467210000001</v>
      </c>
      <c r="N637" s="12">
        <f t="shared" ca="1" si="235"/>
        <v>1.0081618750000001</v>
      </c>
      <c r="O637" s="17">
        <f t="shared" si="244"/>
        <v>0</v>
      </c>
      <c r="P637" s="14">
        <f t="shared" ca="1" si="252"/>
        <v>5.2017282099999997</v>
      </c>
      <c r="Q637" s="14">
        <f t="shared" si="253"/>
        <v>0</v>
      </c>
      <c r="R637" s="14">
        <f t="shared" ca="1" si="251"/>
        <v>0</v>
      </c>
      <c r="S637" s="20">
        <f t="shared" si="236"/>
        <v>0</v>
      </c>
      <c r="T637" s="14">
        <f t="shared" si="237"/>
        <v>0</v>
      </c>
      <c r="U637" s="4" t="str">
        <f t="shared" si="245"/>
        <v>J=</v>
      </c>
      <c r="V637" s="29">
        <f t="shared" si="246"/>
        <v>44834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5">
        <f t="shared" si="238"/>
        <v>44820</v>
      </c>
      <c r="B638" s="15">
        <f t="shared" ca="1" si="247"/>
        <v>642.99695967000002</v>
      </c>
      <c r="C638" s="14">
        <f t="shared" si="239"/>
        <v>637.32025006000003</v>
      </c>
      <c r="D638" s="13">
        <f ca="1">IF(A638&lt;$B$1,VLOOKUP(A638,[1]DI!$A$4:$B$15000,2,FALSE),0)</f>
        <v>0.13650000000000001</v>
      </c>
      <c r="E638" s="14">
        <f t="shared" ca="1" si="248"/>
        <v>1.00050788</v>
      </c>
      <c r="F638" s="14">
        <f ca="1">(TRUNC(PRODUCT($E$12:$E637),16))</f>
        <v>1.13117568348086</v>
      </c>
      <c r="G638" s="14">
        <f t="shared" ca="1" si="249"/>
        <v>1.1243043702397799</v>
      </c>
      <c r="H638" s="14">
        <f t="shared" ca="1" si="250"/>
        <v>1.00611161</v>
      </c>
      <c r="I638" s="13">
        <f t="shared" si="240"/>
        <v>0.06</v>
      </c>
      <c r="J638" s="29">
        <f t="shared" si="241"/>
        <v>44803</v>
      </c>
      <c r="K638" s="2">
        <f t="shared" si="242"/>
        <v>12</v>
      </c>
      <c r="L638" s="17">
        <f t="shared" si="243"/>
        <v>12</v>
      </c>
      <c r="M638" s="12">
        <f t="shared" si="234"/>
        <v>1.0027785629999999</v>
      </c>
      <c r="N638" s="12">
        <f t="shared" ca="1" si="235"/>
        <v>1.0089071540000001</v>
      </c>
      <c r="O638" s="17">
        <f t="shared" si="244"/>
        <v>0</v>
      </c>
      <c r="P638" s="14">
        <f t="shared" ca="1" si="252"/>
        <v>5.6767096099999996</v>
      </c>
      <c r="Q638" s="14">
        <f t="shared" si="253"/>
        <v>0</v>
      </c>
      <c r="R638" s="14">
        <f t="shared" ca="1" si="251"/>
        <v>0</v>
      </c>
      <c r="S638" s="20">
        <f t="shared" si="236"/>
        <v>0</v>
      </c>
      <c r="T638" s="14">
        <f t="shared" si="237"/>
        <v>0</v>
      </c>
      <c r="U638" s="4" t="str">
        <f t="shared" si="245"/>
        <v>J=</v>
      </c>
      <c r="V638" s="29">
        <f t="shared" si="246"/>
        <v>44834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5">
        <f t="shared" si="238"/>
        <v>44821</v>
      </c>
      <c r="B639" s="15">
        <f t="shared" ca="1" si="247"/>
        <v>643.47229923999998</v>
      </c>
      <c r="C639" s="14">
        <f t="shared" si="239"/>
        <v>637.32025006000003</v>
      </c>
      <c r="D639" s="13">
        <f ca="1">IF(A639&lt;$B$1,VLOOKUP(A639,[1]DI!$A$4:$B$15000,2,FALSE),0)</f>
        <v>0</v>
      </c>
      <c r="E639" s="14">
        <f t="shared" ca="1" si="248"/>
        <v>1</v>
      </c>
      <c r="F639" s="14">
        <f ca="1">(TRUNC(PRODUCT($E$12:$E638),16))</f>
        <v>1.13175018498699</v>
      </c>
      <c r="G639" s="14">
        <f t="shared" ca="1" si="249"/>
        <v>1.1243043702397799</v>
      </c>
      <c r="H639" s="14">
        <f t="shared" ca="1" si="250"/>
        <v>1.0066226</v>
      </c>
      <c r="I639" s="13">
        <f t="shared" si="240"/>
        <v>0.06</v>
      </c>
      <c r="J639" s="29">
        <f t="shared" si="241"/>
        <v>44803</v>
      </c>
      <c r="K639" s="2">
        <f t="shared" si="242"/>
        <v>12</v>
      </c>
      <c r="L639" s="17">
        <f t="shared" si="243"/>
        <v>13</v>
      </c>
      <c r="M639" s="12">
        <f t="shared" si="234"/>
        <v>1.0030104580000001</v>
      </c>
      <c r="N639" s="12">
        <f t="shared" ca="1" si="235"/>
        <v>1.0096529949999999</v>
      </c>
      <c r="O639" s="17">
        <f t="shared" si="244"/>
        <v>0</v>
      </c>
      <c r="P639" s="14">
        <f t="shared" ca="1" si="252"/>
        <v>6.1520491799999997</v>
      </c>
      <c r="Q639" s="14">
        <f t="shared" si="253"/>
        <v>0</v>
      </c>
      <c r="R639" s="14">
        <f t="shared" ca="1" si="251"/>
        <v>0</v>
      </c>
      <c r="S639" s="20">
        <f t="shared" si="236"/>
        <v>0</v>
      </c>
      <c r="T639" s="14">
        <f t="shared" si="237"/>
        <v>0</v>
      </c>
      <c r="U639" s="4" t="str">
        <f t="shared" si="245"/>
        <v>J=</v>
      </c>
      <c r="V639" s="29">
        <f t="shared" si="246"/>
        <v>44834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5">
        <f t="shared" si="238"/>
        <v>44822</v>
      </c>
      <c r="B640" s="15">
        <f t="shared" ca="1" si="247"/>
        <v>643.47229923999998</v>
      </c>
      <c r="C640" s="14">
        <f t="shared" si="239"/>
        <v>637.32025006000003</v>
      </c>
      <c r="D640" s="13">
        <f ca="1">IF(A640&lt;$B$1,VLOOKUP(A640,[1]DI!$A$4:$B$15000,2,FALSE),0)</f>
        <v>0</v>
      </c>
      <c r="E640" s="14">
        <f t="shared" ca="1" si="248"/>
        <v>1</v>
      </c>
      <c r="F640" s="14">
        <f ca="1">(TRUNC(PRODUCT($E$12:$E639),16))</f>
        <v>1.13175018498699</v>
      </c>
      <c r="G640" s="14">
        <f t="shared" ca="1" si="249"/>
        <v>1.1243043702397799</v>
      </c>
      <c r="H640" s="14">
        <f t="shared" ca="1" si="250"/>
        <v>1.0066226</v>
      </c>
      <c r="I640" s="13">
        <f t="shared" si="240"/>
        <v>0.06</v>
      </c>
      <c r="J640" s="29">
        <f t="shared" si="241"/>
        <v>44803</v>
      </c>
      <c r="K640" s="2">
        <f t="shared" si="242"/>
        <v>12</v>
      </c>
      <c r="L640" s="17">
        <f t="shared" si="243"/>
        <v>13</v>
      </c>
      <c r="M640" s="12">
        <f t="shared" si="234"/>
        <v>1.0030104580000001</v>
      </c>
      <c r="N640" s="12">
        <f t="shared" ca="1" si="235"/>
        <v>1.0096529949999999</v>
      </c>
      <c r="O640" s="17">
        <f t="shared" si="244"/>
        <v>0</v>
      </c>
      <c r="P640" s="14">
        <f t="shared" ca="1" si="252"/>
        <v>6.1520491799999997</v>
      </c>
      <c r="Q640" s="14">
        <f t="shared" si="253"/>
        <v>0</v>
      </c>
      <c r="R640" s="14">
        <f t="shared" ca="1" si="251"/>
        <v>0</v>
      </c>
      <c r="S640" s="20">
        <f t="shared" si="236"/>
        <v>0</v>
      </c>
      <c r="T640" s="14">
        <f t="shared" si="237"/>
        <v>0</v>
      </c>
      <c r="U640" s="4" t="str">
        <f t="shared" si="245"/>
        <v>J=</v>
      </c>
      <c r="V640" s="29">
        <f t="shared" si="246"/>
        <v>44834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5">
        <f t="shared" si="238"/>
        <v>44823</v>
      </c>
      <c r="B641" s="15">
        <f t="shared" ca="1" si="247"/>
        <v>643.47229923999998</v>
      </c>
      <c r="C641" s="14">
        <f t="shared" si="239"/>
        <v>637.32025006000003</v>
      </c>
      <c r="D641" s="13">
        <f ca="1">IF(A641&lt;$B$1,VLOOKUP(A641,[1]DI!$A$4:$B$15000,2,FALSE),0)</f>
        <v>0.13650000000000001</v>
      </c>
      <c r="E641" s="14">
        <f t="shared" ca="1" si="248"/>
        <v>1.00050788</v>
      </c>
      <c r="F641" s="14">
        <f ca="1">(TRUNC(PRODUCT($E$12:$E640),16))</f>
        <v>1.13175018498699</v>
      </c>
      <c r="G641" s="14">
        <f t="shared" ca="1" si="249"/>
        <v>1.1243043702397799</v>
      </c>
      <c r="H641" s="14">
        <f t="shared" ca="1" si="250"/>
        <v>1.0066226</v>
      </c>
      <c r="I641" s="13">
        <f t="shared" si="240"/>
        <v>0.06</v>
      </c>
      <c r="J641" s="29">
        <f t="shared" si="241"/>
        <v>44803</v>
      </c>
      <c r="K641" s="2">
        <f t="shared" si="242"/>
        <v>13</v>
      </c>
      <c r="L641" s="17">
        <f t="shared" si="243"/>
        <v>13</v>
      </c>
      <c r="M641" s="12">
        <f t="shared" si="234"/>
        <v>1.0030104580000001</v>
      </c>
      <c r="N641" s="12">
        <f t="shared" ca="1" si="235"/>
        <v>1.0096529949999999</v>
      </c>
      <c r="O641" s="17">
        <f t="shared" si="244"/>
        <v>0</v>
      </c>
      <c r="P641" s="14">
        <f t="shared" ca="1" si="252"/>
        <v>6.1520491799999997</v>
      </c>
      <c r="Q641" s="14">
        <f t="shared" si="253"/>
        <v>0</v>
      </c>
      <c r="R641" s="14">
        <f t="shared" ca="1" si="251"/>
        <v>0</v>
      </c>
      <c r="S641" s="20">
        <f t="shared" si="236"/>
        <v>0</v>
      </c>
      <c r="T641" s="14">
        <f t="shared" si="237"/>
        <v>0</v>
      </c>
      <c r="U641" s="4" t="str">
        <f t="shared" si="245"/>
        <v>J=</v>
      </c>
      <c r="V641" s="29">
        <f t="shared" si="246"/>
        <v>44834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5">
        <f t="shared" si="238"/>
        <v>44824</v>
      </c>
      <c r="B642" s="15">
        <f t="shared" ca="1" si="247"/>
        <v>643.94798423999998</v>
      </c>
      <c r="C642" s="14">
        <f t="shared" si="239"/>
        <v>637.32025006000003</v>
      </c>
      <c r="D642" s="13">
        <f ca="1">IF(A642&lt;$B$1,VLOOKUP(A642,[1]DI!$A$4:$B$15000,2,FALSE),0)</f>
        <v>0.13650000000000001</v>
      </c>
      <c r="E642" s="14">
        <f t="shared" ca="1" si="248"/>
        <v>1.00050788</v>
      </c>
      <c r="F642" s="14">
        <f ca="1">(TRUNC(PRODUCT($E$12:$E641),16))</f>
        <v>1.1323249782709399</v>
      </c>
      <c r="G642" s="14">
        <f t="shared" ca="1" si="249"/>
        <v>1.1243043702397799</v>
      </c>
      <c r="H642" s="14">
        <f t="shared" ca="1" si="250"/>
        <v>1.0071338400000001</v>
      </c>
      <c r="I642" s="13">
        <f t="shared" si="240"/>
        <v>0.06</v>
      </c>
      <c r="J642" s="29">
        <f t="shared" si="241"/>
        <v>44803</v>
      </c>
      <c r="K642" s="2">
        <f t="shared" si="242"/>
        <v>14</v>
      </c>
      <c r="L642" s="17">
        <f t="shared" si="243"/>
        <v>14</v>
      </c>
      <c r="M642" s="12">
        <f t="shared" si="234"/>
        <v>1.0032424069999999</v>
      </c>
      <c r="N642" s="12">
        <f t="shared" ca="1" si="235"/>
        <v>1.010399378</v>
      </c>
      <c r="O642" s="17">
        <f t="shared" si="244"/>
        <v>0</v>
      </c>
      <c r="P642" s="14">
        <f t="shared" ca="1" si="252"/>
        <v>6.62773418</v>
      </c>
      <c r="Q642" s="14">
        <f t="shared" si="253"/>
        <v>0</v>
      </c>
      <c r="R642" s="14">
        <f t="shared" ca="1" si="251"/>
        <v>0</v>
      </c>
      <c r="S642" s="20">
        <f t="shared" si="236"/>
        <v>0</v>
      </c>
      <c r="T642" s="14">
        <f t="shared" si="237"/>
        <v>0</v>
      </c>
      <c r="U642" s="4" t="str">
        <f t="shared" si="245"/>
        <v>J=</v>
      </c>
      <c r="V642" s="29">
        <f t="shared" si="246"/>
        <v>44834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5">
        <f t="shared" si="238"/>
        <v>44825</v>
      </c>
      <c r="B643" s="15">
        <f t="shared" ca="1" si="247"/>
        <v>644.42402041000003</v>
      </c>
      <c r="C643" s="14">
        <f t="shared" si="239"/>
        <v>637.32025006000003</v>
      </c>
      <c r="D643" s="13">
        <f ca="1">IF(A643&lt;$B$1,VLOOKUP(A643,[1]DI!$A$4:$B$15000,2,FALSE),0)</f>
        <v>0.13650000000000001</v>
      </c>
      <c r="E643" s="14">
        <f t="shared" ca="1" si="248"/>
        <v>1.00050788</v>
      </c>
      <c r="F643" s="14">
        <f ca="1">(TRUNC(PRODUCT($E$12:$E642),16))</f>
        <v>1.1329000634809001</v>
      </c>
      <c r="G643" s="14">
        <f t="shared" ca="1" si="249"/>
        <v>1.1243043702397799</v>
      </c>
      <c r="H643" s="14">
        <f t="shared" ca="1" si="250"/>
        <v>1.0076453400000001</v>
      </c>
      <c r="I643" s="13">
        <f t="shared" si="240"/>
        <v>0.06</v>
      </c>
      <c r="J643" s="29">
        <f t="shared" si="241"/>
        <v>44803</v>
      </c>
      <c r="K643" s="2">
        <f t="shared" si="242"/>
        <v>15</v>
      </c>
      <c r="L643" s="17">
        <f t="shared" si="243"/>
        <v>15</v>
      </c>
      <c r="M643" s="12">
        <f t="shared" si="234"/>
        <v>1.0034744090000001</v>
      </c>
      <c r="N643" s="12">
        <f t="shared" ca="1" si="235"/>
        <v>1.0111463119999999</v>
      </c>
      <c r="O643" s="17">
        <f t="shared" si="244"/>
        <v>0</v>
      </c>
      <c r="P643" s="14">
        <f t="shared" ca="1" si="252"/>
        <v>7.1037703499999996</v>
      </c>
      <c r="Q643" s="14">
        <f t="shared" si="253"/>
        <v>0</v>
      </c>
      <c r="R643" s="14">
        <f t="shared" ca="1" si="251"/>
        <v>0</v>
      </c>
      <c r="S643" s="20">
        <f t="shared" si="236"/>
        <v>0</v>
      </c>
      <c r="T643" s="14">
        <f t="shared" si="237"/>
        <v>0</v>
      </c>
      <c r="U643" s="4" t="str">
        <f t="shared" si="245"/>
        <v>J=</v>
      </c>
      <c r="V643" s="29">
        <f t="shared" si="246"/>
        <v>44834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5">
        <f t="shared" si="238"/>
        <v>44826</v>
      </c>
      <c r="B644" s="15">
        <f t="shared" ca="1" si="247"/>
        <v>644.90041538000003</v>
      </c>
      <c r="C644" s="14">
        <f t="shared" si="239"/>
        <v>637.32025006000003</v>
      </c>
      <c r="D644" s="13">
        <f ca="1">IF(A644&lt;$B$1,VLOOKUP(A644,[1]DI!$A$4:$B$15000,2,FALSE),0)</f>
        <v>0.13650000000000001</v>
      </c>
      <c r="E644" s="14">
        <f t="shared" ca="1" si="248"/>
        <v>1.00050788</v>
      </c>
      <c r="F644" s="14">
        <f ca="1">(TRUNC(PRODUCT($E$12:$E643),16))</f>
        <v>1.13347544076514</v>
      </c>
      <c r="G644" s="14">
        <f t="shared" ca="1" si="249"/>
        <v>1.1243043702397799</v>
      </c>
      <c r="H644" s="14">
        <f t="shared" ca="1" si="250"/>
        <v>1.00815711</v>
      </c>
      <c r="I644" s="13">
        <f t="shared" si="240"/>
        <v>0.06</v>
      </c>
      <c r="J644" s="29">
        <f t="shared" si="241"/>
        <v>44803</v>
      </c>
      <c r="K644" s="2">
        <f t="shared" si="242"/>
        <v>16</v>
      </c>
      <c r="L644" s="17">
        <f t="shared" si="243"/>
        <v>16</v>
      </c>
      <c r="M644" s="12">
        <f t="shared" si="234"/>
        <v>1.003706465</v>
      </c>
      <c r="N644" s="12">
        <f t="shared" ca="1" si="235"/>
        <v>1.011893809</v>
      </c>
      <c r="O644" s="17">
        <f t="shared" si="244"/>
        <v>0</v>
      </c>
      <c r="P644" s="14">
        <f t="shared" ca="1" si="252"/>
        <v>7.5801653199999999</v>
      </c>
      <c r="Q644" s="14">
        <f t="shared" si="253"/>
        <v>0</v>
      </c>
      <c r="R644" s="14">
        <f t="shared" ca="1" si="251"/>
        <v>0</v>
      </c>
      <c r="S644" s="20">
        <f t="shared" si="236"/>
        <v>0</v>
      </c>
      <c r="T644" s="14">
        <f t="shared" si="237"/>
        <v>0</v>
      </c>
      <c r="U644" s="4" t="str">
        <f t="shared" si="245"/>
        <v>J=</v>
      </c>
      <c r="V644" s="29">
        <f t="shared" si="246"/>
        <v>44834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5">
        <f t="shared" si="238"/>
        <v>44827</v>
      </c>
      <c r="B645" s="15">
        <f t="shared" ca="1" si="247"/>
        <v>645.37715642000001</v>
      </c>
      <c r="C645" s="14">
        <f t="shared" si="239"/>
        <v>637.32025006000003</v>
      </c>
      <c r="D645" s="13">
        <f ca="1">IF(A645&lt;$B$1,VLOOKUP(A645,[1]DI!$A$4:$B$15000,2,FALSE),0)</f>
        <v>0.13650000000000001</v>
      </c>
      <c r="E645" s="14">
        <f t="shared" ca="1" si="248"/>
        <v>1.00050788</v>
      </c>
      <c r="F645" s="14">
        <f ca="1">(TRUNC(PRODUCT($E$12:$E644),16))</f>
        <v>1.1340511102719999</v>
      </c>
      <c r="G645" s="14">
        <f t="shared" ca="1" si="249"/>
        <v>1.1243043702397799</v>
      </c>
      <c r="H645" s="14">
        <f t="shared" ca="1" si="250"/>
        <v>1.0086691299999999</v>
      </c>
      <c r="I645" s="13">
        <f t="shared" si="240"/>
        <v>0.06</v>
      </c>
      <c r="J645" s="29">
        <f t="shared" si="241"/>
        <v>44803</v>
      </c>
      <c r="K645" s="2">
        <f t="shared" si="242"/>
        <v>17</v>
      </c>
      <c r="L645" s="17">
        <f t="shared" si="243"/>
        <v>17</v>
      </c>
      <c r="M645" s="12">
        <f t="shared" si="234"/>
        <v>1.0039385750000001</v>
      </c>
      <c r="N645" s="12">
        <f t="shared" ca="1" si="235"/>
        <v>1.012641849</v>
      </c>
      <c r="O645" s="17">
        <f t="shared" si="244"/>
        <v>0</v>
      </c>
      <c r="P645" s="14">
        <f t="shared" ca="1" si="252"/>
        <v>8.0569063599999993</v>
      </c>
      <c r="Q645" s="14">
        <f t="shared" si="253"/>
        <v>0</v>
      </c>
      <c r="R645" s="14">
        <f t="shared" ca="1" si="251"/>
        <v>0</v>
      </c>
      <c r="S645" s="20">
        <f t="shared" si="236"/>
        <v>0</v>
      </c>
      <c r="T645" s="14">
        <f t="shared" si="237"/>
        <v>0</v>
      </c>
      <c r="U645" s="4" t="str">
        <f t="shared" si="245"/>
        <v>J=</v>
      </c>
      <c r="V645" s="29">
        <f t="shared" si="246"/>
        <v>44834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5">
        <f t="shared" si="238"/>
        <v>44828</v>
      </c>
      <c r="B646" s="15">
        <f t="shared" ca="1" si="247"/>
        <v>645.85424926000007</v>
      </c>
      <c r="C646" s="14">
        <f t="shared" si="239"/>
        <v>637.32025006000003</v>
      </c>
      <c r="D646" s="13">
        <f ca="1">IF(A646&lt;$B$1,VLOOKUP(A646,[1]DI!$A$4:$B$15000,2,FALSE),0)</f>
        <v>0</v>
      </c>
      <c r="E646" s="14">
        <f t="shared" ca="1" si="248"/>
        <v>1</v>
      </c>
      <c r="F646" s="14">
        <f ca="1">(TRUNC(PRODUCT($E$12:$E645),16))</f>
        <v>1.1346270721498899</v>
      </c>
      <c r="G646" s="14">
        <f t="shared" ca="1" si="249"/>
        <v>1.1243043702397799</v>
      </c>
      <c r="H646" s="14">
        <f t="shared" ca="1" si="250"/>
        <v>1.0091814100000001</v>
      </c>
      <c r="I646" s="13">
        <f t="shared" si="240"/>
        <v>0.06</v>
      </c>
      <c r="J646" s="29">
        <f t="shared" si="241"/>
        <v>44803</v>
      </c>
      <c r="K646" s="2">
        <f t="shared" si="242"/>
        <v>17</v>
      </c>
      <c r="L646" s="17">
        <f t="shared" si="243"/>
        <v>18</v>
      </c>
      <c r="M646" s="12">
        <f t="shared" si="234"/>
        <v>1.004170738</v>
      </c>
      <c r="N646" s="12">
        <f t="shared" ca="1" si="235"/>
        <v>1.0133904410000001</v>
      </c>
      <c r="O646" s="17">
        <f t="shared" si="244"/>
        <v>0</v>
      </c>
      <c r="P646" s="14">
        <f t="shared" ca="1" si="252"/>
        <v>8.5339992000000002</v>
      </c>
      <c r="Q646" s="14">
        <f t="shared" si="253"/>
        <v>0</v>
      </c>
      <c r="R646" s="14">
        <f t="shared" ca="1" si="251"/>
        <v>0</v>
      </c>
      <c r="S646" s="20">
        <f t="shared" si="236"/>
        <v>0</v>
      </c>
      <c r="T646" s="14">
        <f t="shared" si="237"/>
        <v>0</v>
      </c>
      <c r="U646" s="4" t="str">
        <f t="shared" si="245"/>
        <v>J=</v>
      </c>
      <c r="V646" s="29">
        <f t="shared" si="246"/>
        <v>44834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5">
        <f t="shared" si="238"/>
        <v>44829</v>
      </c>
      <c r="B647" s="15">
        <f t="shared" ca="1" si="247"/>
        <v>645.85424926000007</v>
      </c>
      <c r="C647" s="14">
        <f t="shared" si="239"/>
        <v>637.32025006000003</v>
      </c>
      <c r="D647" s="13">
        <f ca="1">IF(A647&lt;$B$1,VLOOKUP(A647,[1]DI!$A$4:$B$15000,2,FALSE),0)</f>
        <v>0</v>
      </c>
      <c r="E647" s="14">
        <f t="shared" ca="1" si="248"/>
        <v>1</v>
      </c>
      <c r="F647" s="14">
        <f ca="1">(TRUNC(PRODUCT($E$12:$E646),16))</f>
        <v>1.1346270721498899</v>
      </c>
      <c r="G647" s="14">
        <f t="shared" ca="1" si="249"/>
        <v>1.1243043702397799</v>
      </c>
      <c r="H647" s="14">
        <f t="shared" ca="1" si="250"/>
        <v>1.0091814100000001</v>
      </c>
      <c r="I647" s="13">
        <f t="shared" si="240"/>
        <v>0.06</v>
      </c>
      <c r="J647" s="29">
        <f t="shared" si="241"/>
        <v>44803</v>
      </c>
      <c r="K647" s="2">
        <f t="shared" si="242"/>
        <v>17</v>
      </c>
      <c r="L647" s="17">
        <f t="shared" si="243"/>
        <v>18</v>
      </c>
      <c r="M647" s="12">
        <f t="shared" si="234"/>
        <v>1.004170738</v>
      </c>
      <c r="N647" s="12">
        <f t="shared" ca="1" si="235"/>
        <v>1.0133904410000001</v>
      </c>
      <c r="O647" s="17">
        <f t="shared" si="244"/>
        <v>0</v>
      </c>
      <c r="P647" s="14">
        <f t="shared" ca="1" si="252"/>
        <v>8.5339992000000002</v>
      </c>
      <c r="Q647" s="14">
        <f t="shared" si="253"/>
        <v>0</v>
      </c>
      <c r="R647" s="14">
        <f t="shared" ca="1" si="251"/>
        <v>0</v>
      </c>
      <c r="S647" s="20">
        <f t="shared" si="236"/>
        <v>0</v>
      </c>
      <c r="T647" s="14">
        <f t="shared" si="237"/>
        <v>0</v>
      </c>
      <c r="U647" s="4" t="str">
        <f t="shared" si="245"/>
        <v>J=</v>
      </c>
      <c r="V647" s="29">
        <f t="shared" si="246"/>
        <v>44834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5">
        <f t="shared" si="238"/>
        <v>44830</v>
      </c>
      <c r="B648" s="15">
        <f t="shared" ca="1" si="247"/>
        <v>645.85424926000007</v>
      </c>
      <c r="C648" s="14">
        <f t="shared" si="239"/>
        <v>637.32025006000003</v>
      </c>
      <c r="D648" s="13">
        <f ca="1">IF(A648&lt;$B$1,VLOOKUP(A648,[1]DI!$A$4:$B$15000,2,FALSE),0)</f>
        <v>0.13650000000000001</v>
      </c>
      <c r="E648" s="14">
        <f t="shared" ca="1" si="248"/>
        <v>1.00050788</v>
      </c>
      <c r="F648" s="14">
        <f ca="1">(TRUNC(PRODUCT($E$12:$E647),16))</f>
        <v>1.1346270721498899</v>
      </c>
      <c r="G648" s="14">
        <f t="shared" ca="1" si="249"/>
        <v>1.1243043702397799</v>
      </c>
      <c r="H648" s="14">
        <f t="shared" ca="1" si="250"/>
        <v>1.0091814100000001</v>
      </c>
      <c r="I648" s="13">
        <f t="shared" si="240"/>
        <v>0.06</v>
      </c>
      <c r="J648" s="29">
        <f t="shared" si="241"/>
        <v>44803</v>
      </c>
      <c r="K648" s="2">
        <f t="shared" si="242"/>
        <v>18</v>
      </c>
      <c r="L648" s="17">
        <f t="shared" si="243"/>
        <v>18</v>
      </c>
      <c r="M648" s="12">
        <f t="shared" si="234"/>
        <v>1.004170738</v>
      </c>
      <c r="N648" s="12">
        <f t="shared" ca="1" si="235"/>
        <v>1.0133904410000001</v>
      </c>
      <c r="O648" s="17">
        <f t="shared" si="244"/>
        <v>0</v>
      </c>
      <c r="P648" s="14">
        <f t="shared" ca="1" si="252"/>
        <v>8.5339992000000002</v>
      </c>
      <c r="Q648" s="14">
        <f t="shared" si="253"/>
        <v>0</v>
      </c>
      <c r="R648" s="14">
        <f t="shared" ca="1" si="251"/>
        <v>0</v>
      </c>
      <c r="S648" s="20">
        <f t="shared" si="236"/>
        <v>0</v>
      </c>
      <c r="T648" s="14">
        <f t="shared" si="237"/>
        <v>0</v>
      </c>
      <c r="U648" s="4" t="str">
        <f t="shared" si="245"/>
        <v>J=</v>
      </c>
      <c r="V648" s="29">
        <f t="shared" si="246"/>
        <v>44834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5">
        <f t="shared" si="238"/>
        <v>44831</v>
      </c>
      <c r="B649" s="15">
        <f t="shared" ca="1" si="247"/>
        <v>646.33170155000005</v>
      </c>
      <c r="C649" s="14">
        <f t="shared" si="239"/>
        <v>637.32025006000003</v>
      </c>
      <c r="D649" s="13">
        <f ca="1">IF(A649&lt;$B$1,VLOOKUP(A649,[1]DI!$A$4:$B$15000,2,FALSE),0)</f>
        <v>0.13650000000000001</v>
      </c>
      <c r="E649" s="14">
        <f t="shared" ca="1" si="248"/>
        <v>1.00050788</v>
      </c>
      <c r="F649" s="14">
        <f ca="1">(TRUNC(PRODUCT($E$12:$E648),16))</f>
        <v>1.1352033265472901</v>
      </c>
      <c r="G649" s="14">
        <f t="shared" ca="1" si="249"/>
        <v>1.1243043702397799</v>
      </c>
      <c r="H649" s="14">
        <f t="shared" ca="1" si="250"/>
        <v>1.0096939599999999</v>
      </c>
      <c r="I649" s="13">
        <f t="shared" si="240"/>
        <v>0.06</v>
      </c>
      <c r="J649" s="29">
        <f t="shared" si="241"/>
        <v>44803</v>
      </c>
      <c r="K649" s="2">
        <f t="shared" si="242"/>
        <v>19</v>
      </c>
      <c r="L649" s="17">
        <f t="shared" si="243"/>
        <v>19</v>
      </c>
      <c r="M649" s="12">
        <f t="shared" si="234"/>
        <v>1.004402955</v>
      </c>
      <c r="N649" s="12">
        <f t="shared" ca="1" si="235"/>
        <v>1.014139597</v>
      </c>
      <c r="O649" s="17">
        <f t="shared" si="244"/>
        <v>0</v>
      </c>
      <c r="P649" s="14">
        <f t="shared" ca="1" si="252"/>
        <v>9.0114514900000007</v>
      </c>
      <c r="Q649" s="14">
        <f t="shared" si="253"/>
        <v>0</v>
      </c>
      <c r="R649" s="14">
        <f t="shared" ca="1" si="251"/>
        <v>0</v>
      </c>
      <c r="S649" s="20">
        <f t="shared" si="236"/>
        <v>0</v>
      </c>
      <c r="T649" s="14">
        <f t="shared" si="237"/>
        <v>0</v>
      </c>
      <c r="U649" s="4" t="str">
        <f t="shared" si="245"/>
        <v>J=</v>
      </c>
      <c r="V649" s="29">
        <f t="shared" si="246"/>
        <v>44834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5">
        <f t="shared" si="238"/>
        <v>44832</v>
      </c>
      <c r="B650" s="15">
        <f t="shared" ca="1" si="247"/>
        <v>646.80950054000004</v>
      </c>
      <c r="C650" s="14">
        <f t="shared" si="239"/>
        <v>637.32025006000003</v>
      </c>
      <c r="D650" s="13">
        <f ca="1">IF(A650&lt;$B$1,VLOOKUP(A650,[1]DI!$A$4:$B$15000,2,FALSE),0)</f>
        <v>0.13650000000000001</v>
      </c>
      <c r="E650" s="14">
        <f t="shared" ca="1" si="248"/>
        <v>1.00050788</v>
      </c>
      <c r="F650" s="14">
        <f ca="1">(TRUNC(PRODUCT($E$12:$E649),16))</f>
        <v>1.13577987361278</v>
      </c>
      <c r="G650" s="14">
        <f t="shared" ca="1" si="249"/>
        <v>1.1243043702397799</v>
      </c>
      <c r="H650" s="14">
        <f t="shared" ca="1" si="250"/>
        <v>1.01020676</v>
      </c>
      <c r="I650" s="13">
        <f t="shared" si="240"/>
        <v>0.06</v>
      </c>
      <c r="J650" s="29">
        <f t="shared" si="241"/>
        <v>44803</v>
      </c>
      <c r="K650" s="2">
        <f t="shared" si="242"/>
        <v>20</v>
      </c>
      <c r="L650" s="17">
        <f t="shared" si="243"/>
        <v>20</v>
      </c>
      <c r="M650" s="12">
        <f t="shared" si="234"/>
        <v>1.004635226</v>
      </c>
      <c r="N650" s="12">
        <f t="shared" ca="1" si="235"/>
        <v>1.0148892970000001</v>
      </c>
      <c r="O650" s="17">
        <f t="shared" si="244"/>
        <v>0</v>
      </c>
      <c r="P650" s="14">
        <f t="shared" ca="1" si="252"/>
        <v>9.4892504800000008</v>
      </c>
      <c r="Q650" s="14">
        <f t="shared" si="253"/>
        <v>0</v>
      </c>
      <c r="R650" s="14">
        <f t="shared" ca="1" si="251"/>
        <v>0</v>
      </c>
      <c r="S650" s="20">
        <f t="shared" si="236"/>
        <v>0</v>
      </c>
      <c r="T650" s="14">
        <f t="shared" si="237"/>
        <v>0</v>
      </c>
      <c r="U650" s="4" t="str">
        <f t="shared" si="245"/>
        <v>J=</v>
      </c>
      <c r="V650" s="29">
        <f t="shared" si="246"/>
        <v>44834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5">
        <f t="shared" si="238"/>
        <v>44833</v>
      </c>
      <c r="B651" s="15">
        <f t="shared" ca="1" si="247"/>
        <v>647.28765197000007</v>
      </c>
      <c r="C651" s="14">
        <f t="shared" si="239"/>
        <v>637.32025006000003</v>
      </c>
      <c r="D651" s="13">
        <f ca="1">IF(A651&lt;$B$1,VLOOKUP(A651,[1]DI!$A$4:$B$15000,2,FALSE),0)</f>
        <v>0.13650000000000001</v>
      </c>
      <c r="E651" s="14">
        <f t="shared" ca="1" si="248"/>
        <v>1.00050788</v>
      </c>
      <c r="F651" s="14">
        <f ca="1">(TRUNC(PRODUCT($E$12:$E650),16))</f>
        <v>1.1363567134949899</v>
      </c>
      <c r="G651" s="14">
        <f t="shared" ca="1" si="249"/>
        <v>1.1243043702397799</v>
      </c>
      <c r="H651" s="14">
        <f t="shared" ca="1" si="250"/>
        <v>1.01071982</v>
      </c>
      <c r="I651" s="13">
        <f t="shared" si="240"/>
        <v>0.06</v>
      </c>
      <c r="J651" s="29">
        <f t="shared" si="241"/>
        <v>44803</v>
      </c>
      <c r="K651" s="2">
        <f t="shared" si="242"/>
        <v>21</v>
      </c>
      <c r="L651" s="17">
        <f t="shared" si="243"/>
        <v>21</v>
      </c>
      <c r="M651" s="12">
        <f t="shared" si="234"/>
        <v>1.004867551</v>
      </c>
      <c r="N651" s="12">
        <f t="shared" ca="1" si="235"/>
        <v>1.0156395499999999</v>
      </c>
      <c r="O651" s="17">
        <f t="shared" si="244"/>
        <v>0</v>
      </c>
      <c r="P651" s="14">
        <f t="shared" ca="1" si="252"/>
        <v>9.9674019099999995</v>
      </c>
      <c r="Q651" s="14">
        <f t="shared" si="253"/>
        <v>0</v>
      </c>
      <c r="R651" s="14">
        <f t="shared" ca="1" si="251"/>
        <v>0</v>
      </c>
      <c r="S651" s="20">
        <f t="shared" si="236"/>
        <v>0</v>
      </c>
      <c r="T651" s="14">
        <f t="shared" si="237"/>
        <v>0</v>
      </c>
      <c r="U651" s="4" t="str">
        <f t="shared" si="245"/>
        <v>J=</v>
      </c>
      <c r="V651" s="29">
        <f t="shared" si="246"/>
        <v>44834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5">
        <f t="shared" si="238"/>
        <v>44834</v>
      </c>
      <c r="B652" s="15">
        <f t="shared" ca="1" si="247"/>
        <v>647.76616285</v>
      </c>
      <c r="C652" s="14">
        <f t="shared" si="239"/>
        <v>637.32025006000003</v>
      </c>
      <c r="D652" s="13">
        <f ca="1">IF(A652&lt;$B$1,VLOOKUP(A652,[1]DI!$A$4:$B$15000,2,FALSE),0)</f>
        <v>0.13650000000000001</v>
      </c>
      <c r="E652" s="14">
        <f t="shared" ca="1" si="248"/>
        <v>1.00050788</v>
      </c>
      <c r="F652" s="14">
        <f ca="1">(TRUNC(PRODUCT($E$12:$E651),16))</f>
        <v>1.1369338463426399</v>
      </c>
      <c r="G652" s="14">
        <f t="shared" ca="1" si="249"/>
        <v>1.1243043702397799</v>
      </c>
      <c r="H652" s="14">
        <f t="shared" ca="1" si="250"/>
        <v>1.01123315</v>
      </c>
      <c r="I652" s="13">
        <f t="shared" si="240"/>
        <v>0.06</v>
      </c>
      <c r="J652" s="29">
        <f t="shared" si="241"/>
        <v>44803</v>
      </c>
      <c r="K652" s="2">
        <f t="shared" si="242"/>
        <v>22</v>
      </c>
      <c r="L652" s="17">
        <f t="shared" si="243"/>
        <v>22</v>
      </c>
      <c r="M652" s="12">
        <f t="shared" ref="M652:M715" si="254">ROUND((I652+1)^(L652/252),9)</f>
        <v>1.005099929</v>
      </c>
      <c r="N652" s="12">
        <f t="shared" ref="N652:N715" ca="1" si="255">ROUND(H652*M652,9)</f>
        <v>1.0163903670000001</v>
      </c>
      <c r="O652" s="17">
        <f t="shared" si="244"/>
        <v>2</v>
      </c>
      <c r="P652" s="14">
        <f t="shared" ca="1" si="252"/>
        <v>10.44591279</v>
      </c>
      <c r="Q652" s="14">
        <f ca="1">P652</f>
        <v>10.44591279</v>
      </c>
      <c r="R652" s="14">
        <f t="shared" ca="1" si="251"/>
        <v>0</v>
      </c>
      <c r="S652" s="20">
        <f t="shared" ref="S652:S715" si="256">IF($O652&gt;0,VLOOKUP($O652,$Y$12:$AE$150,7),0)</f>
        <v>0.17425932820986692</v>
      </c>
      <c r="T652" s="14">
        <f t="shared" ref="T652:T715" si="257">IF(S652&gt;0,TRUNC(S652*C652,8),0)</f>
        <v>111.05899863</v>
      </c>
      <c r="U652" s="4" t="str">
        <f t="shared" si="245"/>
        <v>J=</v>
      </c>
      <c r="V652" s="29">
        <f t="shared" si="246"/>
        <v>44834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5">
        <f t="shared" ref="A653:A716" si="258">(A652+1)</f>
        <v>44835</v>
      </c>
      <c r="B653" s="15">
        <f t="shared" ca="1" si="247"/>
        <v>526.65029005999997</v>
      </c>
      <c r="C653" s="14">
        <f t="shared" ref="C653:C716" si="259">(C652-T652)</f>
        <v>526.26125143000002</v>
      </c>
      <c r="D653" s="13">
        <f ca="1">IF(A653&lt;$B$1,VLOOKUP(A653,[1]DI!$A$4:$B$15000,2,FALSE),0)</f>
        <v>0</v>
      </c>
      <c r="E653" s="14">
        <f t="shared" ca="1" si="248"/>
        <v>1</v>
      </c>
      <c r="F653" s="14">
        <f ca="1">(TRUNC(PRODUCT($E$12:$E652),16))</f>
        <v>1.13751127230452</v>
      </c>
      <c r="G653" s="14">
        <f t="shared" ca="1" si="249"/>
        <v>1.1369338463426399</v>
      </c>
      <c r="H653" s="14">
        <f t="shared" ca="1" si="250"/>
        <v>1.00050788</v>
      </c>
      <c r="I653" s="13">
        <f t="shared" ref="I653:I716" si="260">I652</f>
        <v>0.06</v>
      </c>
      <c r="J653" s="29">
        <f t="shared" ref="J653:J716" si="261">IF(O652&gt;0,VLOOKUP(O652,Y$12:AI$150,2),J652)</f>
        <v>44834</v>
      </c>
      <c r="K653" s="2">
        <f t="shared" ref="K653:K716" si="262">IF(A653&gt;J653,IF(NETWORKDAYS(J653,A653,$Y$160:$Y$544)-1=0,1,NETWORKDAYS(J653,A653,$Y$160:$Y$544)-1),0)</f>
        <v>1</v>
      </c>
      <c r="L653" s="17">
        <f t="shared" ref="L653:L716" si="263">IF(AND(K653=1,K652=1),1,IF(K653&gt;0,IF(K653=K652,K653+1,K653),0))</f>
        <v>1</v>
      </c>
      <c r="M653" s="12">
        <f t="shared" si="254"/>
        <v>1.0002312529999999</v>
      </c>
      <c r="N653" s="12">
        <f t="shared" ca="1" si="255"/>
        <v>1.0007392500000001</v>
      </c>
      <c r="O653" s="17">
        <f t="shared" ref="O653:O716" si="264">IF(VLOOKUP(A653,Z$12:AG$150,8)=VLOOKUP(A652,Z$12:AG$150,8),0,VLOOKUP(A653,Z$12:AG$150,8))</f>
        <v>0</v>
      </c>
      <c r="P653" s="14">
        <f t="shared" ca="1" si="252"/>
        <v>0.38903863</v>
      </c>
      <c r="Q653" s="14">
        <v>0</v>
      </c>
      <c r="R653" s="14">
        <f t="shared" ca="1" si="251"/>
        <v>0</v>
      </c>
      <c r="S653" s="20">
        <f t="shared" si="256"/>
        <v>0</v>
      </c>
      <c r="T653" s="14">
        <f t="shared" si="257"/>
        <v>0</v>
      </c>
      <c r="U653" s="4" t="str">
        <f t="shared" ref="U653:U716" si="265">IF(O652&gt;0,VLOOKUP(O652,Y$12:AI$150,10),U652)</f>
        <v>J=</v>
      </c>
      <c r="V653" s="29">
        <f t="shared" ref="V653:V716" si="266">IF(O652&gt;0,VLOOKUP(O652,Y$12:AI$150,11),V652)</f>
        <v>44865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5">
        <f t="shared" si="258"/>
        <v>44836</v>
      </c>
      <c r="B654" s="15">
        <f t="shared" ref="B654:B717" ca="1" si="267">IF(A654&lt;=TODAY(),C654+P654,IF(AND(A654&gt;TODAY(),A654&lt;=$B$1),IF(VLOOKUP(TODAY(),$A$10:$D$5000,4,FALSE)=0,"n.d",C654+P654),"n.d"))</f>
        <v>526.65029005999997</v>
      </c>
      <c r="C654" s="14">
        <f t="shared" si="259"/>
        <v>526.26125143000002</v>
      </c>
      <c r="D654" s="13">
        <f ca="1">IF(A654&lt;$B$1,VLOOKUP(A654,[1]DI!$A$4:$B$15000,2,FALSE),0)</f>
        <v>0</v>
      </c>
      <c r="E654" s="14">
        <f t="shared" ref="E654:E717" ca="1" si="268">ROUND(((1+D654)^(1/252)),8)</f>
        <v>1</v>
      </c>
      <c r="F654" s="14">
        <f ca="1">(TRUNC(PRODUCT($E$12:$E653),16))</f>
        <v>1.13751127230452</v>
      </c>
      <c r="G654" s="14">
        <f t="shared" ref="G654:G717" ca="1" si="269">IF(O653&gt;0,F653,G653)</f>
        <v>1.1369338463426399</v>
      </c>
      <c r="H654" s="14">
        <f t="shared" ref="H654:H717" ca="1" si="270">ROUND(F654/G654,8)</f>
        <v>1.00050788</v>
      </c>
      <c r="I654" s="13">
        <f t="shared" si="260"/>
        <v>0.06</v>
      </c>
      <c r="J654" s="29">
        <f t="shared" si="261"/>
        <v>44834</v>
      </c>
      <c r="K654" s="2">
        <f t="shared" si="262"/>
        <v>1</v>
      </c>
      <c r="L654" s="17">
        <f t="shared" si="263"/>
        <v>1</v>
      </c>
      <c r="M654" s="12">
        <f t="shared" si="254"/>
        <v>1.0002312529999999</v>
      </c>
      <c r="N654" s="12">
        <f t="shared" ca="1" si="255"/>
        <v>1.0007392500000001</v>
      </c>
      <c r="O654" s="17">
        <f t="shared" si="264"/>
        <v>0</v>
      </c>
      <c r="P654" s="14">
        <f t="shared" ca="1" si="252"/>
        <v>0.38903863</v>
      </c>
      <c r="Q654" s="14">
        <f t="shared" si="253"/>
        <v>0</v>
      </c>
      <c r="R654" s="14">
        <f t="shared" ca="1" si="251"/>
        <v>0</v>
      </c>
      <c r="S654" s="20">
        <f t="shared" si="256"/>
        <v>0</v>
      </c>
      <c r="T654" s="14">
        <f t="shared" si="257"/>
        <v>0</v>
      </c>
      <c r="U654" s="4" t="str">
        <f t="shared" si="265"/>
        <v>J=</v>
      </c>
      <c r="V654" s="29">
        <f t="shared" si="266"/>
        <v>44865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5">
        <f t="shared" si="258"/>
        <v>44837</v>
      </c>
      <c r="B655" s="15">
        <f t="shared" ca="1" si="267"/>
        <v>526.65029005999997</v>
      </c>
      <c r="C655" s="14">
        <f t="shared" si="259"/>
        <v>526.26125143000002</v>
      </c>
      <c r="D655" s="13">
        <f ca="1">IF(A655&lt;$B$1,VLOOKUP(A655,[1]DI!$A$4:$B$15000,2,FALSE),0)</f>
        <v>0.13650000000000001</v>
      </c>
      <c r="E655" s="14">
        <f t="shared" ca="1" si="268"/>
        <v>1.00050788</v>
      </c>
      <c r="F655" s="14">
        <f ca="1">(TRUNC(PRODUCT($E$12:$E654),16))</f>
        <v>1.13751127230452</v>
      </c>
      <c r="G655" s="14">
        <f t="shared" ca="1" si="269"/>
        <v>1.1369338463426399</v>
      </c>
      <c r="H655" s="14">
        <f t="shared" ca="1" si="270"/>
        <v>1.00050788</v>
      </c>
      <c r="I655" s="13">
        <f t="shared" si="260"/>
        <v>0.06</v>
      </c>
      <c r="J655" s="29">
        <f t="shared" si="261"/>
        <v>44834</v>
      </c>
      <c r="K655" s="2">
        <f t="shared" si="262"/>
        <v>1</v>
      </c>
      <c r="L655" s="17">
        <f t="shared" si="263"/>
        <v>1</v>
      </c>
      <c r="M655" s="12">
        <f t="shared" si="254"/>
        <v>1.0002312529999999</v>
      </c>
      <c r="N655" s="12">
        <f t="shared" ca="1" si="255"/>
        <v>1.0007392500000001</v>
      </c>
      <c r="O655" s="17">
        <f t="shared" si="264"/>
        <v>0</v>
      </c>
      <c r="P655" s="14">
        <f t="shared" ca="1" si="252"/>
        <v>0.38903863</v>
      </c>
      <c r="Q655" s="14">
        <f t="shared" si="253"/>
        <v>0</v>
      </c>
      <c r="R655" s="14">
        <f t="shared" ca="1" si="251"/>
        <v>0</v>
      </c>
      <c r="S655" s="20">
        <f t="shared" si="256"/>
        <v>0</v>
      </c>
      <c r="T655" s="14">
        <f t="shared" si="257"/>
        <v>0</v>
      </c>
      <c r="U655" s="4" t="str">
        <f t="shared" si="265"/>
        <v>J=</v>
      </c>
      <c r="V655" s="29">
        <f t="shared" si="266"/>
        <v>44865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5">
        <f t="shared" si="258"/>
        <v>44838</v>
      </c>
      <c r="B656" s="15">
        <f t="shared" ca="1" si="267"/>
        <v>527.03961760000004</v>
      </c>
      <c r="C656" s="14">
        <f t="shared" si="259"/>
        <v>526.26125143000002</v>
      </c>
      <c r="D656" s="13">
        <f ca="1">IF(A656&lt;$B$1,VLOOKUP(A656,[1]DI!$A$4:$B$15000,2,FALSE),0)</f>
        <v>0.13650000000000001</v>
      </c>
      <c r="E656" s="14">
        <f t="shared" ca="1" si="268"/>
        <v>1.00050788</v>
      </c>
      <c r="F656" s="14">
        <f ca="1">(TRUNC(PRODUCT($E$12:$E655),16))</f>
        <v>1.1380889915294901</v>
      </c>
      <c r="G656" s="14">
        <f t="shared" ca="1" si="269"/>
        <v>1.1369338463426399</v>
      </c>
      <c r="H656" s="14">
        <f t="shared" ca="1" si="270"/>
        <v>1.00101602</v>
      </c>
      <c r="I656" s="13">
        <f t="shared" si="260"/>
        <v>0.06</v>
      </c>
      <c r="J656" s="29">
        <f t="shared" si="261"/>
        <v>44834</v>
      </c>
      <c r="K656" s="2">
        <f t="shared" si="262"/>
        <v>2</v>
      </c>
      <c r="L656" s="17">
        <f t="shared" si="263"/>
        <v>2</v>
      </c>
      <c r="M656" s="12">
        <f t="shared" si="254"/>
        <v>1.000462559</v>
      </c>
      <c r="N656" s="12">
        <f t="shared" ca="1" si="255"/>
        <v>1.0014790490000001</v>
      </c>
      <c r="O656" s="17">
        <f t="shared" si="264"/>
        <v>0</v>
      </c>
      <c r="P656" s="14">
        <f t="shared" ca="1" si="252"/>
        <v>0.77836616999999997</v>
      </c>
      <c r="Q656" s="14">
        <f t="shared" si="253"/>
        <v>0</v>
      </c>
      <c r="R656" s="14">
        <f t="shared" ca="1" si="251"/>
        <v>0</v>
      </c>
      <c r="S656" s="20">
        <f t="shared" si="256"/>
        <v>0</v>
      </c>
      <c r="T656" s="14">
        <f t="shared" si="257"/>
        <v>0</v>
      </c>
      <c r="U656" s="4" t="str">
        <f t="shared" si="265"/>
        <v>J=</v>
      </c>
      <c r="V656" s="29">
        <f t="shared" si="266"/>
        <v>44865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5">
        <f t="shared" si="258"/>
        <v>44839</v>
      </c>
      <c r="B657" s="15">
        <f t="shared" ca="1" si="267"/>
        <v>527.42922827999996</v>
      </c>
      <c r="C657" s="14">
        <f t="shared" si="259"/>
        <v>526.26125143000002</v>
      </c>
      <c r="D657" s="13">
        <f ca="1">IF(A657&lt;$B$1,VLOOKUP(A657,[1]DI!$A$4:$B$15000,2,FALSE),0)</f>
        <v>0.13650000000000001</v>
      </c>
      <c r="E657" s="14">
        <f t="shared" ca="1" si="268"/>
        <v>1.00050788</v>
      </c>
      <c r="F657" s="14">
        <f ca="1">(TRUNC(PRODUCT($E$12:$E656),16))</f>
        <v>1.1386670041665099</v>
      </c>
      <c r="G657" s="14">
        <f t="shared" ca="1" si="269"/>
        <v>1.1369338463426399</v>
      </c>
      <c r="H657" s="14">
        <f t="shared" ca="1" si="270"/>
        <v>1.00152441</v>
      </c>
      <c r="I657" s="13">
        <f t="shared" si="260"/>
        <v>0.06</v>
      </c>
      <c r="J657" s="29">
        <f t="shared" si="261"/>
        <v>44834</v>
      </c>
      <c r="K657" s="2">
        <f t="shared" si="262"/>
        <v>3</v>
      </c>
      <c r="L657" s="17">
        <f t="shared" si="263"/>
        <v>3</v>
      </c>
      <c r="M657" s="12">
        <f t="shared" si="254"/>
        <v>1.0006939180000001</v>
      </c>
      <c r="N657" s="12">
        <f t="shared" ca="1" si="255"/>
        <v>1.0022193859999999</v>
      </c>
      <c r="O657" s="17">
        <f t="shared" si="264"/>
        <v>0</v>
      </c>
      <c r="P657" s="14">
        <f t="shared" ca="1" si="252"/>
        <v>1.1679768500000001</v>
      </c>
      <c r="Q657" s="14">
        <f t="shared" si="253"/>
        <v>0</v>
      </c>
      <c r="R657" s="14">
        <f t="shared" ca="1" si="251"/>
        <v>0</v>
      </c>
      <c r="S657" s="20">
        <f t="shared" si="256"/>
        <v>0</v>
      </c>
      <c r="T657" s="14">
        <f t="shared" si="257"/>
        <v>0</v>
      </c>
      <c r="U657" s="4" t="str">
        <f t="shared" si="265"/>
        <v>J=</v>
      </c>
      <c r="V657" s="29">
        <f t="shared" si="266"/>
        <v>44865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5">
        <f t="shared" si="258"/>
        <v>44840</v>
      </c>
      <c r="B658" s="15">
        <f t="shared" ca="1" si="267"/>
        <v>527.81913313000007</v>
      </c>
      <c r="C658" s="14">
        <f t="shared" si="259"/>
        <v>526.26125143000002</v>
      </c>
      <c r="D658" s="13">
        <f ca="1">IF(A658&lt;$B$1,VLOOKUP(A658,[1]DI!$A$4:$B$15000,2,FALSE),0)</f>
        <v>0.13650000000000001</v>
      </c>
      <c r="E658" s="14">
        <f t="shared" ca="1" si="268"/>
        <v>1.00050788</v>
      </c>
      <c r="F658" s="14">
        <f ca="1">(TRUNC(PRODUCT($E$12:$E657),16))</f>
        <v>1.1392453103645901</v>
      </c>
      <c r="G658" s="14">
        <f t="shared" ca="1" si="269"/>
        <v>1.1369338463426399</v>
      </c>
      <c r="H658" s="14">
        <f t="shared" ca="1" si="270"/>
        <v>1.00203307</v>
      </c>
      <c r="I658" s="13">
        <f t="shared" si="260"/>
        <v>0.06</v>
      </c>
      <c r="J658" s="29">
        <f t="shared" si="261"/>
        <v>44834</v>
      </c>
      <c r="K658" s="2">
        <f t="shared" si="262"/>
        <v>4</v>
      </c>
      <c r="L658" s="17">
        <f t="shared" si="263"/>
        <v>4</v>
      </c>
      <c r="M658" s="12">
        <f t="shared" si="254"/>
        <v>1.0009253309999999</v>
      </c>
      <c r="N658" s="12">
        <f t="shared" ca="1" si="255"/>
        <v>1.0029602820000001</v>
      </c>
      <c r="O658" s="17">
        <f t="shared" si="264"/>
        <v>0</v>
      </c>
      <c r="P658" s="14">
        <f t="shared" ca="1" si="252"/>
        <v>1.5578817</v>
      </c>
      <c r="Q658" s="14">
        <f t="shared" si="253"/>
        <v>0</v>
      </c>
      <c r="R658" s="14">
        <f t="shared" ref="R658:R721" ca="1" si="271">IF(O658&gt;0,P658-Q658,R657)</f>
        <v>0</v>
      </c>
      <c r="S658" s="20">
        <f t="shared" si="256"/>
        <v>0</v>
      </c>
      <c r="T658" s="14">
        <f t="shared" si="257"/>
        <v>0</v>
      </c>
      <c r="U658" s="4" t="str">
        <f t="shared" si="265"/>
        <v>J=</v>
      </c>
      <c r="V658" s="29">
        <f t="shared" si="266"/>
        <v>44865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5">
        <f t="shared" si="258"/>
        <v>44841</v>
      </c>
      <c r="B659" s="15">
        <f t="shared" ca="1" si="267"/>
        <v>528.20932270000003</v>
      </c>
      <c r="C659" s="14">
        <f t="shared" si="259"/>
        <v>526.26125143000002</v>
      </c>
      <c r="D659" s="13">
        <f ca="1">IF(A659&lt;$B$1,VLOOKUP(A659,[1]DI!$A$4:$B$15000,2,FALSE),0)</f>
        <v>0.13650000000000001</v>
      </c>
      <c r="E659" s="14">
        <f t="shared" ca="1" si="268"/>
        <v>1.00050788</v>
      </c>
      <c r="F659" s="14">
        <f ca="1">(TRUNC(PRODUCT($E$12:$E658),16))</f>
        <v>1.13982391027282</v>
      </c>
      <c r="G659" s="14">
        <f t="shared" ca="1" si="269"/>
        <v>1.1369338463426399</v>
      </c>
      <c r="H659" s="14">
        <f t="shared" ca="1" si="270"/>
        <v>1.0025419799999999</v>
      </c>
      <c r="I659" s="13">
        <f t="shared" si="260"/>
        <v>0.06</v>
      </c>
      <c r="J659" s="29">
        <f t="shared" si="261"/>
        <v>44834</v>
      </c>
      <c r="K659" s="2">
        <f t="shared" si="262"/>
        <v>5</v>
      </c>
      <c r="L659" s="17">
        <f t="shared" si="263"/>
        <v>5</v>
      </c>
      <c r="M659" s="12">
        <f t="shared" si="254"/>
        <v>1.001156798</v>
      </c>
      <c r="N659" s="12">
        <f t="shared" ca="1" si="255"/>
        <v>1.0037017189999999</v>
      </c>
      <c r="O659" s="17">
        <f t="shared" si="264"/>
        <v>0</v>
      </c>
      <c r="P659" s="14">
        <f t="shared" ca="1" si="252"/>
        <v>1.94807127</v>
      </c>
      <c r="Q659" s="14">
        <f t="shared" si="253"/>
        <v>0</v>
      </c>
      <c r="R659" s="14">
        <f t="shared" ca="1" si="271"/>
        <v>0</v>
      </c>
      <c r="S659" s="20">
        <f t="shared" si="256"/>
        <v>0</v>
      </c>
      <c r="T659" s="14">
        <f t="shared" si="257"/>
        <v>0</v>
      </c>
      <c r="U659" s="4" t="str">
        <f t="shared" si="265"/>
        <v>J=</v>
      </c>
      <c r="V659" s="29">
        <f t="shared" si="266"/>
        <v>44865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5">
        <f t="shared" si="258"/>
        <v>44842</v>
      </c>
      <c r="B660" s="15">
        <f t="shared" ca="1" si="267"/>
        <v>528.59980065000002</v>
      </c>
      <c r="C660" s="14">
        <f t="shared" si="259"/>
        <v>526.26125143000002</v>
      </c>
      <c r="D660" s="13">
        <f ca="1">IF(A660&lt;$B$1,VLOOKUP(A660,[1]DI!$A$4:$B$15000,2,FALSE),0)</f>
        <v>0</v>
      </c>
      <c r="E660" s="14">
        <f t="shared" ca="1" si="268"/>
        <v>1</v>
      </c>
      <c r="F660" s="14">
        <f ca="1">(TRUNC(PRODUCT($E$12:$E659),16))</f>
        <v>1.14040280404037</v>
      </c>
      <c r="G660" s="14">
        <f t="shared" ca="1" si="269"/>
        <v>1.1369338463426399</v>
      </c>
      <c r="H660" s="14">
        <f t="shared" ca="1" si="270"/>
        <v>1.0030511499999999</v>
      </c>
      <c r="I660" s="13">
        <f t="shared" si="260"/>
        <v>0.06</v>
      </c>
      <c r="J660" s="29">
        <f t="shared" si="261"/>
        <v>44834</v>
      </c>
      <c r="K660" s="2">
        <f t="shared" si="262"/>
        <v>5</v>
      </c>
      <c r="L660" s="17">
        <f t="shared" si="263"/>
        <v>6</v>
      </c>
      <c r="M660" s="12">
        <f t="shared" si="254"/>
        <v>1.0013883180000001</v>
      </c>
      <c r="N660" s="12">
        <f t="shared" ca="1" si="255"/>
        <v>1.004443704</v>
      </c>
      <c r="O660" s="17">
        <f t="shared" si="264"/>
        <v>0</v>
      </c>
      <c r="P660" s="14">
        <f t="shared" ca="1" si="252"/>
        <v>2.33854922</v>
      </c>
      <c r="Q660" s="14">
        <f t="shared" si="253"/>
        <v>0</v>
      </c>
      <c r="R660" s="14">
        <f t="shared" ca="1" si="271"/>
        <v>0</v>
      </c>
      <c r="S660" s="20">
        <f t="shared" si="256"/>
        <v>0</v>
      </c>
      <c r="T660" s="14">
        <f t="shared" si="257"/>
        <v>0</v>
      </c>
      <c r="U660" s="4" t="str">
        <f t="shared" si="265"/>
        <v>J=</v>
      </c>
      <c r="V660" s="29">
        <f t="shared" si="266"/>
        <v>44865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5">
        <f t="shared" si="258"/>
        <v>44843</v>
      </c>
      <c r="B661" s="15">
        <f t="shared" ca="1" si="267"/>
        <v>528.59980065000002</v>
      </c>
      <c r="C661" s="14">
        <f t="shared" si="259"/>
        <v>526.26125143000002</v>
      </c>
      <c r="D661" s="13">
        <f ca="1">IF(A661&lt;$B$1,VLOOKUP(A661,[1]DI!$A$4:$B$15000,2,FALSE),0)</f>
        <v>0</v>
      </c>
      <c r="E661" s="14">
        <f t="shared" ca="1" si="268"/>
        <v>1</v>
      </c>
      <c r="F661" s="14">
        <f ca="1">(TRUNC(PRODUCT($E$12:$E660),16))</f>
        <v>1.14040280404037</v>
      </c>
      <c r="G661" s="14">
        <f t="shared" ca="1" si="269"/>
        <v>1.1369338463426399</v>
      </c>
      <c r="H661" s="14">
        <f t="shared" ca="1" si="270"/>
        <v>1.0030511499999999</v>
      </c>
      <c r="I661" s="13">
        <f t="shared" si="260"/>
        <v>0.06</v>
      </c>
      <c r="J661" s="29">
        <f t="shared" si="261"/>
        <v>44834</v>
      </c>
      <c r="K661" s="2">
        <f t="shared" si="262"/>
        <v>5</v>
      </c>
      <c r="L661" s="17">
        <f t="shared" si="263"/>
        <v>6</v>
      </c>
      <c r="M661" s="12">
        <f t="shared" si="254"/>
        <v>1.0013883180000001</v>
      </c>
      <c r="N661" s="12">
        <f t="shared" ca="1" si="255"/>
        <v>1.004443704</v>
      </c>
      <c r="O661" s="17">
        <f t="shared" si="264"/>
        <v>0</v>
      </c>
      <c r="P661" s="14">
        <f t="shared" ca="1" si="252"/>
        <v>2.33854922</v>
      </c>
      <c r="Q661" s="14">
        <f t="shared" si="253"/>
        <v>0</v>
      </c>
      <c r="R661" s="14">
        <f t="shared" ca="1" si="271"/>
        <v>0</v>
      </c>
      <c r="S661" s="20">
        <f t="shared" si="256"/>
        <v>0</v>
      </c>
      <c r="T661" s="14">
        <f t="shared" si="257"/>
        <v>0</v>
      </c>
      <c r="U661" s="4" t="str">
        <f t="shared" si="265"/>
        <v>J=</v>
      </c>
      <c r="V661" s="29">
        <f t="shared" si="266"/>
        <v>44865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5">
        <f t="shared" si="258"/>
        <v>44844</v>
      </c>
      <c r="B662" s="15">
        <f t="shared" ca="1" si="267"/>
        <v>528.59980065000002</v>
      </c>
      <c r="C662" s="14">
        <f t="shared" si="259"/>
        <v>526.26125143000002</v>
      </c>
      <c r="D662" s="13">
        <f ca="1">IF(A662&lt;$B$1,VLOOKUP(A662,[1]DI!$A$4:$B$15000,2,FALSE),0)</f>
        <v>0.13650000000000001</v>
      </c>
      <c r="E662" s="14">
        <f t="shared" ca="1" si="268"/>
        <v>1.00050788</v>
      </c>
      <c r="F662" s="14">
        <f ca="1">(TRUNC(PRODUCT($E$12:$E661),16))</f>
        <v>1.14040280404037</v>
      </c>
      <c r="G662" s="14">
        <f t="shared" ca="1" si="269"/>
        <v>1.1369338463426399</v>
      </c>
      <c r="H662" s="14">
        <f t="shared" ca="1" si="270"/>
        <v>1.0030511499999999</v>
      </c>
      <c r="I662" s="13">
        <f t="shared" si="260"/>
        <v>0.06</v>
      </c>
      <c r="J662" s="29">
        <f t="shared" si="261"/>
        <v>44834</v>
      </c>
      <c r="K662" s="2">
        <f t="shared" si="262"/>
        <v>6</v>
      </c>
      <c r="L662" s="17">
        <f t="shared" si="263"/>
        <v>6</v>
      </c>
      <c r="M662" s="12">
        <f t="shared" si="254"/>
        <v>1.0013883180000001</v>
      </c>
      <c r="N662" s="12">
        <f t="shared" ca="1" si="255"/>
        <v>1.004443704</v>
      </c>
      <c r="O662" s="17">
        <f t="shared" si="264"/>
        <v>0</v>
      </c>
      <c r="P662" s="14">
        <f t="shared" ca="1" si="252"/>
        <v>2.33854922</v>
      </c>
      <c r="Q662" s="14">
        <f t="shared" si="253"/>
        <v>0</v>
      </c>
      <c r="R662" s="14">
        <f t="shared" ca="1" si="271"/>
        <v>0</v>
      </c>
      <c r="S662" s="20">
        <f t="shared" si="256"/>
        <v>0</v>
      </c>
      <c r="T662" s="14">
        <f t="shared" si="257"/>
        <v>0</v>
      </c>
      <c r="U662" s="4" t="str">
        <f t="shared" si="265"/>
        <v>J=</v>
      </c>
      <c r="V662" s="29">
        <f t="shared" si="266"/>
        <v>44865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5">
        <f t="shared" si="258"/>
        <v>44845</v>
      </c>
      <c r="B663" s="15">
        <f t="shared" ca="1" si="267"/>
        <v>528.99056804999998</v>
      </c>
      <c r="C663" s="14">
        <f t="shared" si="259"/>
        <v>526.26125143000002</v>
      </c>
      <c r="D663" s="13">
        <f ca="1">IF(A663&lt;$B$1,VLOOKUP(A663,[1]DI!$A$4:$B$15000,2,FALSE),0)</f>
        <v>0.13650000000000001</v>
      </c>
      <c r="E663" s="14">
        <f t="shared" ca="1" si="268"/>
        <v>1.00050788</v>
      </c>
      <c r="F663" s="14">
        <f ca="1">(TRUNC(PRODUCT($E$12:$E662),16))</f>
        <v>1.1409819918164801</v>
      </c>
      <c r="G663" s="14">
        <f t="shared" ca="1" si="269"/>
        <v>1.1369338463426399</v>
      </c>
      <c r="H663" s="14">
        <f t="shared" ca="1" si="270"/>
        <v>1.00356058</v>
      </c>
      <c r="I663" s="13">
        <f t="shared" si="260"/>
        <v>0.06</v>
      </c>
      <c r="J663" s="29">
        <f t="shared" si="261"/>
        <v>44834</v>
      </c>
      <c r="K663" s="2">
        <f t="shared" si="262"/>
        <v>7</v>
      </c>
      <c r="L663" s="17">
        <f t="shared" si="263"/>
        <v>7</v>
      </c>
      <c r="M663" s="12">
        <f t="shared" si="254"/>
        <v>1.001619891</v>
      </c>
      <c r="N663" s="12">
        <f t="shared" ca="1" si="255"/>
        <v>1.0051862389999999</v>
      </c>
      <c r="O663" s="17">
        <f t="shared" si="264"/>
        <v>0</v>
      </c>
      <c r="P663" s="14">
        <f t="shared" ca="1" si="252"/>
        <v>2.7293166200000001</v>
      </c>
      <c r="Q663" s="14">
        <f t="shared" si="253"/>
        <v>0</v>
      </c>
      <c r="R663" s="14">
        <f t="shared" ca="1" si="271"/>
        <v>0</v>
      </c>
      <c r="S663" s="20">
        <f t="shared" si="256"/>
        <v>0</v>
      </c>
      <c r="T663" s="14">
        <f t="shared" si="257"/>
        <v>0</v>
      </c>
      <c r="U663" s="4" t="str">
        <f t="shared" si="265"/>
        <v>J=</v>
      </c>
      <c r="V663" s="29">
        <f t="shared" si="266"/>
        <v>44865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5">
        <f t="shared" si="258"/>
        <v>44846</v>
      </c>
      <c r="B664" s="15">
        <f t="shared" ca="1" si="267"/>
        <v>529.38162541999998</v>
      </c>
      <c r="C664" s="14">
        <f t="shared" si="259"/>
        <v>526.26125143000002</v>
      </c>
      <c r="D664" s="13">
        <f ca="1">IF(A664&lt;$B$1,VLOOKUP(A664,[1]DI!$A$4:$B$15000,2,FALSE),0)</f>
        <v>0</v>
      </c>
      <c r="E664" s="14">
        <f t="shared" ca="1" si="268"/>
        <v>1</v>
      </c>
      <c r="F664" s="14">
        <f ca="1">(TRUNC(PRODUCT($E$12:$E663),16))</f>
        <v>1.14156147375049</v>
      </c>
      <c r="G664" s="14">
        <f t="shared" ca="1" si="269"/>
        <v>1.1369338463426399</v>
      </c>
      <c r="H664" s="14">
        <f t="shared" ca="1" si="270"/>
        <v>1.0040702699999999</v>
      </c>
      <c r="I664" s="13">
        <f t="shared" si="260"/>
        <v>0.06</v>
      </c>
      <c r="J664" s="29">
        <f t="shared" si="261"/>
        <v>44834</v>
      </c>
      <c r="K664" s="2">
        <f t="shared" si="262"/>
        <v>7</v>
      </c>
      <c r="L664" s="17">
        <f t="shared" si="263"/>
        <v>8</v>
      </c>
      <c r="M664" s="12">
        <f t="shared" si="254"/>
        <v>1.0018515189999999</v>
      </c>
      <c r="N664" s="12">
        <f t="shared" ca="1" si="255"/>
        <v>1.0059293250000001</v>
      </c>
      <c r="O664" s="17">
        <f t="shared" si="264"/>
        <v>0</v>
      </c>
      <c r="P664" s="14">
        <f t="shared" ca="1" si="252"/>
        <v>3.12037399</v>
      </c>
      <c r="Q664" s="14">
        <f t="shared" si="253"/>
        <v>0</v>
      </c>
      <c r="R664" s="14">
        <f t="shared" ca="1" si="271"/>
        <v>0</v>
      </c>
      <c r="S664" s="20">
        <f t="shared" si="256"/>
        <v>0</v>
      </c>
      <c r="T664" s="14">
        <f t="shared" si="257"/>
        <v>0</v>
      </c>
      <c r="U664" s="4" t="str">
        <f t="shared" si="265"/>
        <v>J=</v>
      </c>
      <c r="V664" s="29">
        <f t="shared" si="266"/>
        <v>44865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5">
        <f t="shared" si="258"/>
        <v>44847</v>
      </c>
      <c r="B665" s="15">
        <f t="shared" ca="1" si="267"/>
        <v>529.38162541999998</v>
      </c>
      <c r="C665" s="14">
        <f t="shared" si="259"/>
        <v>526.26125143000002</v>
      </c>
      <c r="D665" s="13">
        <f ca="1">IF(A665&lt;$B$1,VLOOKUP(A665,[1]DI!$A$4:$B$15000,2,FALSE),0)</f>
        <v>0.13650000000000001</v>
      </c>
      <c r="E665" s="14">
        <f t="shared" ca="1" si="268"/>
        <v>1.00050788</v>
      </c>
      <c r="F665" s="14">
        <f ca="1">(TRUNC(PRODUCT($E$12:$E664),16))</f>
        <v>1.14156147375049</v>
      </c>
      <c r="G665" s="14">
        <f t="shared" ca="1" si="269"/>
        <v>1.1369338463426399</v>
      </c>
      <c r="H665" s="14">
        <f t="shared" ca="1" si="270"/>
        <v>1.0040702699999999</v>
      </c>
      <c r="I665" s="13">
        <f t="shared" si="260"/>
        <v>0.06</v>
      </c>
      <c r="J665" s="29">
        <f t="shared" si="261"/>
        <v>44834</v>
      </c>
      <c r="K665" s="2">
        <f t="shared" si="262"/>
        <v>8</v>
      </c>
      <c r="L665" s="17">
        <f t="shared" si="263"/>
        <v>8</v>
      </c>
      <c r="M665" s="12">
        <f t="shared" si="254"/>
        <v>1.0018515189999999</v>
      </c>
      <c r="N665" s="12">
        <f t="shared" ca="1" si="255"/>
        <v>1.0059293250000001</v>
      </c>
      <c r="O665" s="17">
        <f t="shared" si="264"/>
        <v>0</v>
      </c>
      <c r="P665" s="14">
        <f t="shared" ca="1" si="252"/>
        <v>3.12037399</v>
      </c>
      <c r="Q665" s="14">
        <f t="shared" si="253"/>
        <v>0</v>
      </c>
      <c r="R665" s="14">
        <f t="shared" ca="1" si="271"/>
        <v>0</v>
      </c>
      <c r="S665" s="20">
        <f t="shared" si="256"/>
        <v>0</v>
      </c>
      <c r="T665" s="14">
        <f t="shared" si="257"/>
        <v>0</v>
      </c>
      <c r="U665" s="4" t="str">
        <f t="shared" si="265"/>
        <v>J=</v>
      </c>
      <c r="V665" s="29">
        <f t="shared" si="266"/>
        <v>44865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5">
        <f t="shared" si="258"/>
        <v>44848</v>
      </c>
      <c r="B666" s="15">
        <f t="shared" ca="1" si="267"/>
        <v>529.77297223000005</v>
      </c>
      <c r="C666" s="14">
        <f t="shared" si="259"/>
        <v>526.26125143000002</v>
      </c>
      <c r="D666" s="13">
        <f ca="1">IF(A666&lt;$B$1,VLOOKUP(A666,[1]DI!$A$4:$B$15000,2,FALSE),0)</f>
        <v>0.13650000000000001</v>
      </c>
      <c r="E666" s="14">
        <f t="shared" ca="1" si="268"/>
        <v>1.00050788</v>
      </c>
      <c r="F666" s="14">
        <f ca="1">(TRUNC(PRODUCT($E$12:$E665),16))</f>
        <v>1.14214124999177</v>
      </c>
      <c r="G666" s="14">
        <f t="shared" ca="1" si="269"/>
        <v>1.1369338463426399</v>
      </c>
      <c r="H666" s="14">
        <f t="shared" ca="1" si="270"/>
        <v>1.00458022</v>
      </c>
      <c r="I666" s="13">
        <f t="shared" si="260"/>
        <v>0.06</v>
      </c>
      <c r="J666" s="29">
        <f t="shared" si="261"/>
        <v>44834</v>
      </c>
      <c r="K666" s="2">
        <f t="shared" si="262"/>
        <v>9</v>
      </c>
      <c r="L666" s="17">
        <f t="shared" si="263"/>
        <v>9</v>
      </c>
      <c r="M666" s="12">
        <f t="shared" si="254"/>
        <v>1.0020831990000001</v>
      </c>
      <c r="N666" s="12">
        <f t="shared" ca="1" si="255"/>
        <v>1.006672961</v>
      </c>
      <c r="O666" s="17">
        <f t="shared" si="264"/>
        <v>0</v>
      </c>
      <c r="P666" s="14">
        <f t="shared" ca="1" si="252"/>
        <v>3.5117208</v>
      </c>
      <c r="Q666" s="14">
        <f t="shared" si="253"/>
        <v>0</v>
      </c>
      <c r="R666" s="14">
        <f t="shared" ca="1" si="271"/>
        <v>0</v>
      </c>
      <c r="S666" s="20">
        <f t="shared" si="256"/>
        <v>0</v>
      </c>
      <c r="T666" s="14">
        <f t="shared" si="257"/>
        <v>0</v>
      </c>
      <c r="U666" s="4" t="str">
        <f t="shared" si="265"/>
        <v>J=</v>
      </c>
      <c r="V666" s="29">
        <f t="shared" si="266"/>
        <v>44865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5">
        <f t="shared" si="258"/>
        <v>44849</v>
      </c>
      <c r="B667" s="15">
        <f t="shared" ca="1" si="267"/>
        <v>530.16460374999997</v>
      </c>
      <c r="C667" s="14">
        <f t="shared" si="259"/>
        <v>526.26125143000002</v>
      </c>
      <c r="D667" s="13">
        <f ca="1">IF(A667&lt;$B$1,VLOOKUP(A667,[1]DI!$A$4:$B$15000,2,FALSE),0)</f>
        <v>0</v>
      </c>
      <c r="E667" s="14">
        <f t="shared" ca="1" si="268"/>
        <v>1</v>
      </c>
      <c r="F667" s="14">
        <f ca="1">(TRUNC(PRODUCT($E$12:$E666),16))</f>
        <v>1.1427213206898199</v>
      </c>
      <c r="G667" s="14">
        <f t="shared" ca="1" si="269"/>
        <v>1.1369338463426399</v>
      </c>
      <c r="H667" s="14">
        <f t="shared" ca="1" si="270"/>
        <v>1.0050904199999999</v>
      </c>
      <c r="I667" s="13">
        <f t="shared" si="260"/>
        <v>0.06</v>
      </c>
      <c r="J667" s="29">
        <f t="shared" si="261"/>
        <v>44834</v>
      </c>
      <c r="K667" s="2">
        <f t="shared" si="262"/>
        <v>9</v>
      </c>
      <c r="L667" s="17">
        <f t="shared" si="263"/>
        <v>10</v>
      </c>
      <c r="M667" s="12">
        <f t="shared" si="254"/>
        <v>1.0023149339999999</v>
      </c>
      <c r="N667" s="12">
        <f t="shared" ca="1" si="255"/>
        <v>1.0074171380000001</v>
      </c>
      <c r="O667" s="17">
        <f t="shared" si="264"/>
        <v>0</v>
      </c>
      <c r="P667" s="14">
        <f t="shared" ca="1" si="252"/>
        <v>3.9033523200000002</v>
      </c>
      <c r="Q667" s="14">
        <f t="shared" si="253"/>
        <v>0</v>
      </c>
      <c r="R667" s="14">
        <f t="shared" ca="1" si="271"/>
        <v>0</v>
      </c>
      <c r="S667" s="20">
        <f t="shared" si="256"/>
        <v>0</v>
      </c>
      <c r="T667" s="14">
        <f t="shared" si="257"/>
        <v>0</v>
      </c>
      <c r="U667" s="4" t="str">
        <f t="shared" si="265"/>
        <v>J=</v>
      </c>
      <c r="V667" s="29">
        <f t="shared" si="266"/>
        <v>44865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5">
        <f t="shared" si="258"/>
        <v>44850</v>
      </c>
      <c r="B668" s="15">
        <f t="shared" ca="1" si="267"/>
        <v>530.16460374999997</v>
      </c>
      <c r="C668" s="14">
        <f t="shared" si="259"/>
        <v>526.26125143000002</v>
      </c>
      <c r="D668" s="13">
        <f ca="1">IF(A668&lt;$B$1,VLOOKUP(A668,[1]DI!$A$4:$B$15000,2,FALSE),0)</f>
        <v>0</v>
      </c>
      <c r="E668" s="14">
        <f t="shared" ca="1" si="268"/>
        <v>1</v>
      </c>
      <c r="F668" s="14">
        <f ca="1">(TRUNC(PRODUCT($E$12:$E667),16))</f>
        <v>1.1427213206898199</v>
      </c>
      <c r="G668" s="14">
        <f t="shared" ca="1" si="269"/>
        <v>1.1369338463426399</v>
      </c>
      <c r="H668" s="14">
        <f t="shared" ca="1" si="270"/>
        <v>1.0050904199999999</v>
      </c>
      <c r="I668" s="13">
        <f t="shared" si="260"/>
        <v>0.06</v>
      </c>
      <c r="J668" s="29">
        <f t="shared" si="261"/>
        <v>44834</v>
      </c>
      <c r="K668" s="2">
        <f t="shared" si="262"/>
        <v>9</v>
      </c>
      <c r="L668" s="17">
        <f t="shared" si="263"/>
        <v>10</v>
      </c>
      <c r="M668" s="12">
        <f t="shared" si="254"/>
        <v>1.0023149339999999</v>
      </c>
      <c r="N668" s="12">
        <f t="shared" ca="1" si="255"/>
        <v>1.0074171380000001</v>
      </c>
      <c r="O668" s="17">
        <f t="shared" si="264"/>
        <v>0</v>
      </c>
      <c r="P668" s="14">
        <f t="shared" ca="1" si="252"/>
        <v>3.9033523200000002</v>
      </c>
      <c r="Q668" s="14">
        <f t="shared" si="253"/>
        <v>0</v>
      </c>
      <c r="R668" s="14">
        <f t="shared" ca="1" si="271"/>
        <v>0</v>
      </c>
      <c r="S668" s="20">
        <f t="shared" si="256"/>
        <v>0</v>
      </c>
      <c r="T668" s="14">
        <f t="shared" si="257"/>
        <v>0</v>
      </c>
      <c r="U668" s="4" t="str">
        <f t="shared" si="265"/>
        <v>J=</v>
      </c>
      <c r="V668" s="29">
        <f t="shared" si="266"/>
        <v>44865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5">
        <f t="shared" si="258"/>
        <v>44851</v>
      </c>
      <c r="B669" s="15">
        <f t="shared" ca="1" si="267"/>
        <v>530.16460374999997</v>
      </c>
      <c r="C669" s="14">
        <f t="shared" si="259"/>
        <v>526.26125143000002</v>
      </c>
      <c r="D669" s="13">
        <f ca="1">IF(A669&lt;$B$1,VLOOKUP(A669,[1]DI!$A$4:$B$15000,2,FALSE),0)</f>
        <v>0.13650000000000001</v>
      </c>
      <c r="E669" s="14">
        <f t="shared" ca="1" si="268"/>
        <v>1.00050788</v>
      </c>
      <c r="F669" s="14">
        <f ca="1">(TRUNC(PRODUCT($E$12:$E668),16))</f>
        <v>1.1427213206898199</v>
      </c>
      <c r="G669" s="14">
        <f t="shared" ca="1" si="269"/>
        <v>1.1369338463426399</v>
      </c>
      <c r="H669" s="14">
        <f t="shared" ca="1" si="270"/>
        <v>1.0050904199999999</v>
      </c>
      <c r="I669" s="13">
        <f t="shared" si="260"/>
        <v>0.06</v>
      </c>
      <c r="J669" s="29">
        <f t="shared" si="261"/>
        <v>44834</v>
      </c>
      <c r="K669" s="2">
        <f t="shared" si="262"/>
        <v>10</v>
      </c>
      <c r="L669" s="17">
        <f t="shared" si="263"/>
        <v>10</v>
      </c>
      <c r="M669" s="12">
        <f t="shared" si="254"/>
        <v>1.0023149339999999</v>
      </c>
      <c r="N669" s="12">
        <f t="shared" ca="1" si="255"/>
        <v>1.0074171380000001</v>
      </c>
      <c r="O669" s="17">
        <f t="shared" si="264"/>
        <v>0</v>
      </c>
      <c r="P669" s="14">
        <f t="shared" ca="1" si="252"/>
        <v>3.9033523200000002</v>
      </c>
      <c r="Q669" s="14">
        <f t="shared" si="253"/>
        <v>0</v>
      </c>
      <c r="R669" s="14">
        <f t="shared" ca="1" si="271"/>
        <v>0</v>
      </c>
      <c r="S669" s="20">
        <f t="shared" si="256"/>
        <v>0</v>
      </c>
      <c r="T669" s="14">
        <f t="shared" si="257"/>
        <v>0</v>
      </c>
      <c r="U669" s="4" t="str">
        <f t="shared" si="265"/>
        <v>J=</v>
      </c>
      <c r="V669" s="29">
        <f t="shared" si="266"/>
        <v>44865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5">
        <f t="shared" si="258"/>
        <v>44852</v>
      </c>
      <c r="B670" s="15">
        <f t="shared" ca="1" si="267"/>
        <v>530.55652998000005</v>
      </c>
      <c r="C670" s="14">
        <f t="shared" si="259"/>
        <v>526.26125143000002</v>
      </c>
      <c r="D670" s="13">
        <f ca="1">IF(A670&lt;$B$1,VLOOKUP(A670,[1]DI!$A$4:$B$15000,2,FALSE),0)</f>
        <v>0.13650000000000001</v>
      </c>
      <c r="E670" s="14">
        <f t="shared" ca="1" si="268"/>
        <v>1.00050788</v>
      </c>
      <c r="F670" s="14">
        <f ca="1">(TRUNC(PRODUCT($E$12:$E669),16))</f>
        <v>1.14330168599417</v>
      </c>
      <c r="G670" s="14">
        <f t="shared" ca="1" si="269"/>
        <v>1.1369338463426399</v>
      </c>
      <c r="H670" s="14">
        <f t="shared" ca="1" si="270"/>
        <v>1.00560089</v>
      </c>
      <c r="I670" s="13">
        <f t="shared" si="260"/>
        <v>0.06</v>
      </c>
      <c r="J670" s="29">
        <f t="shared" si="261"/>
        <v>44834</v>
      </c>
      <c r="K670" s="2">
        <f t="shared" si="262"/>
        <v>11</v>
      </c>
      <c r="L670" s="17">
        <f t="shared" si="263"/>
        <v>11</v>
      </c>
      <c r="M670" s="12">
        <f t="shared" si="254"/>
        <v>1.0025467210000001</v>
      </c>
      <c r="N670" s="12">
        <f t="shared" ca="1" si="255"/>
        <v>1.0081618750000001</v>
      </c>
      <c r="O670" s="17">
        <f t="shared" si="264"/>
        <v>0</v>
      </c>
      <c r="P670" s="14">
        <f t="shared" ca="1" si="252"/>
        <v>4.2952785499999999</v>
      </c>
      <c r="Q670" s="14">
        <f t="shared" si="253"/>
        <v>0</v>
      </c>
      <c r="R670" s="14">
        <f t="shared" ca="1" si="271"/>
        <v>0</v>
      </c>
      <c r="S670" s="20">
        <f t="shared" si="256"/>
        <v>0</v>
      </c>
      <c r="T670" s="14">
        <f t="shared" si="257"/>
        <v>0</v>
      </c>
      <c r="U670" s="4" t="str">
        <f t="shared" si="265"/>
        <v>J=</v>
      </c>
      <c r="V670" s="29">
        <f t="shared" si="266"/>
        <v>44865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5">
        <f t="shared" si="258"/>
        <v>44853</v>
      </c>
      <c r="B671" s="15">
        <f t="shared" ca="1" si="267"/>
        <v>530.94874144000005</v>
      </c>
      <c r="C671" s="14">
        <f t="shared" si="259"/>
        <v>526.26125143000002</v>
      </c>
      <c r="D671" s="13">
        <f ca="1">IF(A671&lt;$B$1,VLOOKUP(A671,[1]DI!$A$4:$B$15000,2,FALSE),0)</f>
        <v>0.13650000000000001</v>
      </c>
      <c r="E671" s="14">
        <f t="shared" ca="1" si="268"/>
        <v>1.00050788</v>
      </c>
      <c r="F671" s="14">
        <f ca="1">(TRUNC(PRODUCT($E$12:$E670),16))</f>
        <v>1.14388234605445</v>
      </c>
      <c r="G671" s="14">
        <f t="shared" ca="1" si="269"/>
        <v>1.1369338463426399</v>
      </c>
      <c r="H671" s="14">
        <f t="shared" ca="1" si="270"/>
        <v>1.00611161</v>
      </c>
      <c r="I671" s="13">
        <f t="shared" si="260"/>
        <v>0.06</v>
      </c>
      <c r="J671" s="29">
        <f t="shared" si="261"/>
        <v>44834</v>
      </c>
      <c r="K671" s="2">
        <f t="shared" si="262"/>
        <v>12</v>
      </c>
      <c r="L671" s="17">
        <f t="shared" si="263"/>
        <v>12</v>
      </c>
      <c r="M671" s="12">
        <f t="shared" si="254"/>
        <v>1.0027785629999999</v>
      </c>
      <c r="N671" s="12">
        <f t="shared" ca="1" si="255"/>
        <v>1.0089071540000001</v>
      </c>
      <c r="O671" s="17">
        <f t="shared" si="264"/>
        <v>0</v>
      </c>
      <c r="P671" s="14">
        <f t="shared" ca="1" si="252"/>
        <v>4.6874900100000003</v>
      </c>
      <c r="Q671" s="14">
        <f t="shared" si="253"/>
        <v>0</v>
      </c>
      <c r="R671" s="14">
        <f t="shared" ca="1" si="271"/>
        <v>0</v>
      </c>
      <c r="S671" s="20">
        <f t="shared" si="256"/>
        <v>0</v>
      </c>
      <c r="T671" s="14">
        <f t="shared" si="257"/>
        <v>0</v>
      </c>
      <c r="U671" s="4" t="str">
        <f t="shared" si="265"/>
        <v>J=</v>
      </c>
      <c r="V671" s="29">
        <f t="shared" si="266"/>
        <v>44865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5">
        <f t="shared" si="258"/>
        <v>44854</v>
      </c>
      <c r="B672" s="15">
        <f t="shared" ca="1" si="267"/>
        <v>531.34124865000001</v>
      </c>
      <c r="C672" s="14">
        <f t="shared" si="259"/>
        <v>526.26125143000002</v>
      </c>
      <c r="D672" s="13">
        <f ca="1">IF(A672&lt;$B$1,VLOOKUP(A672,[1]DI!$A$4:$B$15000,2,FALSE),0)</f>
        <v>0.13650000000000001</v>
      </c>
      <c r="E672" s="14">
        <f t="shared" ca="1" si="268"/>
        <v>1.00050788</v>
      </c>
      <c r="F672" s="14">
        <f ca="1">(TRUNC(PRODUCT($E$12:$E671),16))</f>
        <v>1.14446330102037</v>
      </c>
      <c r="G672" s="14">
        <f t="shared" ca="1" si="269"/>
        <v>1.1369338463426399</v>
      </c>
      <c r="H672" s="14">
        <f t="shared" ca="1" si="270"/>
        <v>1.0066226</v>
      </c>
      <c r="I672" s="13">
        <f t="shared" si="260"/>
        <v>0.06</v>
      </c>
      <c r="J672" s="29">
        <f t="shared" si="261"/>
        <v>44834</v>
      </c>
      <c r="K672" s="2">
        <f t="shared" si="262"/>
        <v>13</v>
      </c>
      <c r="L672" s="17">
        <f t="shared" si="263"/>
        <v>13</v>
      </c>
      <c r="M672" s="12">
        <f t="shared" si="254"/>
        <v>1.0030104580000001</v>
      </c>
      <c r="N672" s="12">
        <f t="shared" ca="1" si="255"/>
        <v>1.0096529949999999</v>
      </c>
      <c r="O672" s="17">
        <f t="shared" si="264"/>
        <v>0</v>
      </c>
      <c r="P672" s="14">
        <f t="shared" ca="1" si="252"/>
        <v>5.0799972200000001</v>
      </c>
      <c r="Q672" s="14">
        <f t="shared" si="253"/>
        <v>0</v>
      </c>
      <c r="R672" s="14">
        <f t="shared" ca="1" si="271"/>
        <v>0</v>
      </c>
      <c r="S672" s="20">
        <f t="shared" si="256"/>
        <v>0</v>
      </c>
      <c r="T672" s="14">
        <f t="shared" si="257"/>
        <v>0</v>
      </c>
      <c r="U672" s="4" t="str">
        <f t="shared" si="265"/>
        <v>J=</v>
      </c>
      <c r="V672" s="29">
        <f t="shared" si="266"/>
        <v>44865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5">
        <f t="shared" si="258"/>
        <v>44855</v>
      </c>
      <c r="B673" s="15">
        <f t="shared" ca="1" si="267"/>
        <v>531.73404111000002</v>
      </c>
      <c r="C673" s="14">
        <f t="shared" si="259"/>
        <v>526.26125143000002</v>
      </c>
      <c r="D673" s="13">
        <f ca="1">IF(A673&lt;$B$1,VLOOKUP(A673,[1]DI!$A$4:$B$15000,2,FALSE),0)</f>
        <v>0.13650000000000001</v>
      </c>
      <c r="E673" s="14">
        <f t="shared" ca="1" si="268"/>
        <v>1.00050788</v>
      </c>
      <c r="F673" s="14">
        <f ca="1">(TRUNC(PRODUCT($E$12:$E672),16))</f>
        <v>1.14504455104169</v>
      </c>
      <c r="G673" s="14">
        <f t="shared" ca="1" si="269"/>
        <v>1.1369338463426399</v>
      </c>
      <c r="H673" s="14">
        <f t="shared" ca="1" si="270"/>
        <v>1.0071338400000001</v>
      </c>
      <c r="I673" s="13">
        <f t="shared" si="260"/>
        <v>0.06</v>
      </c>
      <c r="J673" s="29">
        <f t="shared" si="261"/>
        <v>44834</v>
      </c>
      <c r="K673" s="2">
        <f t="shared" si="262"/>
        <v>14</v>
      </c>
      <c r="L673" s="17">
        <f t="shared" si="263"/>
        <v>14</v>
      </c>
      <c r="M673" s="12">
        <f t="shared" si="254"/>
        <v>1.0032424069999999</v>
      </c>
      <c r="N673" s="12">
        <f t="shared" ca="1" si="255"/>
        <v>1.010399378</v>
      </c>
      <c r="O673" s="17">
        <f t="shared" si="264"/>
        <v>0</v>
      </c>
      <c r="P673" s="14">
        <f t="shared" ca="1" si="252"/>
        <v>5.47278968</v>
      </c>
      <c r="Q673" s="14">
        <f t="shared" si="253"/>
        <v>0</v>
      </c>
      <c r="R673" s="14">
        <f t="shared" ca="1" si="271"/>
        <v>0</v>
      </c>
      <c r="S673" s="20">
        <f t="shared" si="256"/>
        <v>0</v>
      </c>
      <c r="T673" s="14">
        <f t="shared" si="257"/>
        <v>0</v>
      </c>
      <c r="U673" s="4" t="str">
        <f t="shared" si="265"/>
        <v>J=</v>
      </c>
      <c r="V673" s="29">
        <f t="shared" si="266"/>
        <v>44865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5">
        <f t="shared" si="258"/>
        <v>44856</v>
      </c>
      <c r="B674" s="15">
        <f t="shared" ca="1" si="267"/>
        <v>532.12712353000006</v>
      </c>
      <c r="C674" s="14">
        <f t="shared" si="259"/>
        <v>526.26125143000002</v>
      </c>
      <c r="D674" s="13">
        <f ca="1">IF(A674&lt;$B$1,VLOOKUP(A674,[1]DI!$A$4:$B$15000,2,FALSE),0)</f>
        <v>0</v>
      </c>
      <c r="E674" s="14">
        <f t="shared" ca="1" si="268"/>
        <v>1</v>
      </c>
      <c r="F674" s="14">
        <f ca="1">(TRUNC(PRODUCT($E$12:$E673),16))</f>
        <v>1.1456260962682701</v>
      </c>
      <c r="G674" s="14">
        <f t="shared" ca="1" si="269"/>
        <v>1.1369338463426399</v>
      </c>
      <c r="H674" s="14">
        <f t="shared" ca="1" si="270"/>
        <v>1.0076453400000001</v>
      </c>
      <c r="I674" s="13">
        <f t="shared" si="260"/>
        <v>0.06</v>
      </c>
      <c r="J674" s="29">
        <f t="shared" si="261"/>
        <v>44834</v>
      </c>
      <c r="K674" s="2">
        <f t="shared" si="262"/>
        <v>14</v>
      </c>
      <c r="L674" s="17">
        <f t="shared" si="263"/>
        <v>15</v>
      </c>
      <c r="M674" s="12">
        <f t="shared" si="254"/>
        <v>1.0034744090000001</v>
      </c>
      <c r="N674" s="12">
        <f t="shared" ca="1" si="255"/>
        <v>1.0111463119999999</v>
      </c>
      <c r="O674" s="17">
        <f t="shared" si="264"/>
        <v>0</v>
      </c>
      <c r="P674" s="14">
        <f t="shared" ca="1" si="252"/>
        <v>5.8658720999999998</v>
      </c>
      <c r="Q674" s="14">
        <f t="shared" si="253"/>
        <v>0</v>
      </c>
      <c r="R674" s="14">
        <f t="shared" ca="1" si="271"/>
        <v>0</v>
      </c>
      <c r="S674" s="20">
        <f t="shared" si="256"/>
        <v>0</v>
      </c>
      <c r="T674" s="14">
        <f t="shared" si="257"/>
        <v>0</v>
      </c>
      <c r="U674" s="4" t="str">
        <f t="shared" si="265"/>
        <v>J=</v>
      </c>
      <c r="V674" s="29">
        <f t="shared" si="266"/>
        <v>44865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5">
        <f t="shared" si="258"/>
        <v>44857</v>
      </c>
      <c r="B675" s="15">
        <f t="shared" ca="1" si="267"/>
        <v>532.12712353000006</v>
      </c>
      <c r="C675" s="14">
        <f t="shared" si="259"/>
        <v>526.26125143000002</v>
      </c>
      <c r="D675" s="13">
        <f ca="1">IF(A675&lt;$B$1,VLOOKUP(A675,[1]DI!$A$4:$B$15000,2,FALSE),0)</f>
        <v>0</v>
      </c>
      <c r="E675" s="14">
        <f t="shared" ca="1" si="268"/>
        <v>1</v>
      </c>
      <c r="F675" s="14">
        <f ca="1">(TRUNC(PRODUCT($E$12:$E674),16))</f>
        <v>1.1456260962682701</v>
      </c>
      <c r="G675" s="14">
        <f t="shared" ca="1" si="269"/>
        <v>1.1369338463426399</v>
      </c>
      <c r="H675" s="14">
        <f t="shared" ca="1" si="270"/>
        <v>1.0076453400000001</v>
      </c>
      <c r="I675" s="13">
        <f t="shared" si="260"/>
        <v>0.06</v>
      </c>
      <c r="J675" s="29">
        <f t="shared" si="261"/>
        <v>44834</v>
      </c>
      <c r="K675" s="2">
        <f t="shared" si="262"/>
        <v>14</v>
      </c>
      <c r="L675" s="17">
        <f t="shared" si="263"/>
        <v>15</v>
      </c>
      <c r="M675" s="12">
        <f t="shared" si="254"/>
        <v>1.0034744090000001</v>
      </c>
      <c r="N675" s="12">
        <f t="shared" ca="1" si="255"/>
        <v>1.0111463119999999</v>
      </c>
      <c r="O675" s="17">
        <f t="shared" si="264"/>
        <v>0</v>
      </c>
      <c r="P675" s="14">
        <f t="shared" ca="1" si="252"/>
        <v>5.8658720999999998</v>
      </c>
      <c r="Q675" s="14">
        <f t="shared" si="253"/>
        <v>0</v>
      </c>
      <c r="R675" s="14">
        <f t="shared" ca="1" si="271"/>
        <v>0</v>
      </c>
      <c r="S675" s="20">
        <f t="shared" si="256"/>
        <v>0</v>
      </c>
      <c r="T675" s="14">
        <f t="shared" si="257"/>
        <v>0</v>
      </c>
      <c r="U675" s="4" t="str">
        <f t="shared" si="265"/>
        <v>J=</v>
      </c>
      <c r="V675" s="29">
        <f t="shared" si="266"/>
        <v>44865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5">
        <f t="shared" si="258"/>
        <v>44858</v>
      </c>
      <c r="B676" s="15">
        <f t="shared" ca="1" si="267"/>
        <v>532.12712353000006</v>
      </c>
      <c r="C676" s="14">
        <f t="shared" si="259"/>
        <v>526.26125143000002</v>
      </c>
      <c r="D676" s="13">
        <f ca="1">IF(A676&lt;$B$1,VLOOKUP(A676,[1]DI!$A$4:$B$15000,2,FALSE),0)</f>
        <v>0.13650000000000001</v>
      </c>
      <c r="E676" s="14">
        <f t="shared" ca="1" si="268"/>
        <v>1.00050788</v>
      </c>
      <c r="F676" s="14">
        <f ca="1">(TRUNC(PRODUCT($E$12:$E675),16))</f>
        <v>1.1456260962682701</v>
      </c>
      <c r="G676" s="14">
        <f t="shared" ca="1" si="269"/>
        <v>1.1369338463426399</v>
      </c>
      <c r="H676" s="14">
        <f t="shared" ca="1" si="270"/>
        <v>1.0076453400000001</v>
      </c>
      <c r="I676" s="13">
        <f t="shared" si="260"/>
        <v>0.06</v>
      </c>
      <c r="J676" s="29">
        <f t="shared" si="261"/>
        <v>44834</v>
      </c>
      <c r="K676" s="2">
        <f t="shared" si="262"/>
        <v>15</v>
      </c>
      <c r="L676" s="17">
        <f t="shared" si="263"/>
        <v>15</v>
      </c>
      <c r="M676" s="12">
        <f t="shared" si="254"/>
        <v>1.0034744090000001</v>
      </c>
      <c r="N676" s="12">
        <f t="shared" ca="1" si="255"/>
        <v>1.0111463119999999</v>
      </c>
      <c r="O676" s="17">
        <f t="shared" si="264"/>
        <v>0</v>
      </c>
      <c r="P676" s="14">
        <f t="shared" ca="1" si="252"/>
        <v>5.8658720999999998</v>
      </c>
      <c r="Q676" s="14">
        <f t="shared" si="253"/>
        <v>0</v>
      </c>
      <c r="R676" s="14">
        <f t="shared" ca="1" si="271"/>
        <v>0</v>
      </c>
      <c r="S676" s="20">
        <f t="shared" si="256"/>
        <v>0</v>
      </c>
      <c r="T676" s="14">
        <f t="shared" si="257"/>
        <v>0</v>
      </c>
      <c r="U676" s="4" t="str">
        <f t="shared" si="265"/>
        <v>J=</v>
      </c>
      <c r="V676" s="29">
        <f t="shared" si="266"/>
        <v>44865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5">
        <f t="shared" si="258"/>
        <v>44859</v>
      </c>
      <c r="B677" s="15">
        <f t="shared" ca="1" si="267"/>
        <v>532.52050223000003</v>
      </c>
      <c r="C677" s="14">
        <f t="shared" si="259"/>
        <v>526.26125143000002</v>
      </c>
      <c r="D677" s="13">
        <f ca="1">IF(A677&lt;$B$1,VLOOKUP(A677,[1]DI!$A$4:$B$15000,2,FALSE),0)</f>
        <v>0.13650000000000001</v>
      </c>
      <c r="E677" s="14">
        <f t="shared" ca="1" si="268"/>
        <v>1.00050788</v>
      </c>
      <c r="F677" s="14">
        <f ca="1">(TRUNC(PRODUCT($E$12:$E676),16))</f>
        <v>1.14620793685005</v>
      </c>
      <c r="G677" s="14">
        <f t="shared" ca="1" si="269"/>
        <v>1.1369338463426399</v>
      </c>
      <c r="H677" s="14">
        <f t="shared" ca="1" si="270"/>
        <v>1.00815711</v>
      </c>
      <c r="I677" s="13">
        <f t="shared" si="260"/>
        <v>0.06</v>
      </c>
      <c r="J677" s="29">
        <f t="shared" si="261"/>
        <v>44834</v>
      </c>
      <c r="K677" s="2">
        <f t="shared" si="262"/>
        <v>16</v>
      </c>
      <c r="L677" s="17">
        <f t="shared" si="263"/>
        <v>16</v>
      </c>
      <c r="M677" s="12">
        <f t="shared" si="254"/>
        <v>1.003706465</v>
      </c>
      <c r="N677" s="12">
        <f t="shared" ca="1" si="255"/>
        <v>1.011893809</v>
      </c>
      <c r="O677" s="17">
        <f t="shared" si="264"/>
        <v>0</v>
      </c>
      <c r="P677" s="14">
        <f t="shared" ca="1" si="252"/>
        <v>6.2592508000000002</v>
      </c>
      <c r="Q677" s="14">
        <f t="shared" si="253"/>
        <v>0</v>
      </c>
      <c r="R677" s="14">
        <f t="shared" ca="1" si="271"/>
        <v>0</v>
      </c>
      <c r="S677" s="20">
        <f t="shared" si="256"/>
        <v>0</v>
      </c>
      <c r="T677" s="14">
        <f t="shared" si="257"/>
        <v>0</v>
      </c>
      <c r="U677" s="4" t="str">
        <f t="shared" si="265"/>
        <v>J=</v>
      </c>
      <c r="V677" s="29">
        <f t="shared" si="266"/>
        <v>44865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5">
        <f t="shared" si="258"/>
        <v>44860</v>
      </c>
      <c r="B678" s="15">
        <f t="shared" ca="1" si="267"/>
        <v>532.91416670000001</v>
      </c>
      <c r="C678" s="14">
        <f t="shared" si="259"/>
        <v>526.26125143000002</v>
      </c>
      <c r="D678" s="13">
        <f ca="1">IF(A678&lt;$B$1,VLOOKUP(A678,[1]DI!$A$4:$B$15000,2,FALSE),0)</f>
        <v>0.13650000000000001</v>
      </c>
      <c r="E678" s="14">
        <f t="shared" ca="1" si="268"/>
        <v>1.00050788</v>
      </c>
      <c r="F678" s="14">
        <f ca="1">(TRUNC(PRODUCT($E$12:$E677),16))</f>
        <v>1.14679007293701</v>
      </c>
      <c r="G678" s="14">
        <f t="shared" ca="1" si="269"/>
        <v>1.1369338463426399</v>
      </c>
      <c r="H678" s="14">
        <f t="shared" ca="1" si="270"/>
        <v>1.0086691299999999</v>
      </c>
      <c r="I678" s="13">
        <f t="shared" si="260"/>
        <v>0.06</v>
      </c>
      <c r="J678" s="29">
        <f t="shared" si="261"/>
        <v>44834</v>
      </c>
      <c r="K678" s="2">
        <f t="shared" si="262"/>
        <v>17</v>
      </c>
      <c r="L678" s="17">
        <f t="shared" si="263"/>
        <v>17</v>
      </c>
      <c r="M678" s="12">
        <f t="shared" si="254"/>
        <v>1.0039385750000001</v>
      </c>
      <c r="N678" s="12">
        <f t="shared" ca="1" si="255"/>
        <v>1.012641849</v>
      </c>
      <c r="O678" s="17">
        <f t="shared" si="264"/>
        <v>0</v>
      </c>
      <c r="P678" s="14">
        <f t="shared" ca="1" si="252"/>
        <v>6.6529152700000003</v>
      </c>
      <c r="Q678" s="14">
        <f t="shared" si="253"/>
        <v>0</v>
      </c>
      <c r="R678" s="14">
        <f t="shared" ca="1" si="271"/>
        <v>0</v>
      </c>
      <c r="S678" s="20">
        <f t="shared" si="256"/>
        <v>0</v>
      </c>
      <c r="T678" s="14">
        <f t="shared" si="257"/>
        <v>0</v>
      </c>
      <c r="U678" s="4" t="str">
        <f t="shared" si="265"/>
        <v>J=</v>
      </c>
      <c r="V678" s="29">
        <f t="shared" si="266"/>
        <v>44865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5">
        <f t="shared" si="258"/>
        <v>44861</v>
      </c>
      <c r="B679" s="15">
        <f t="shared" ca="1" si="267"/>
        <v>533.30812165999998</v>
      </c>
      <c r="C679" s="14">
        <f t="shared" si="259"/>
        <v>526.26125143000002</v>
      </c>
      <c r="D679" s="13">
        <f ca="1">IF(A679&lt;$B$1,VLOOKUP(A679,[1]DI!$A$4:$B$15000,2,FALSE),0)</f>
        <v>0.13650000000000001</v>
      </c>
      <c r="E679" s="14">
        <f t="shared" ca="1" si="268"/>
        <v>1.00050788</v>
      </c>
      <c r="F679" s="14">
        <f ca="1">(TRUNC(PRODUCT($E$12:$E678),16))</f>
        <v>1.14737250467926</v>
      </c>
      <c r="G679" s="14">
        <f t="shared" ca="1" si="269"/>
        <v>1.1369338463426399</v>
      </c>
      <c r="H679" s="14">
        <f t="shared" ca="1" si="270"/>
        <v>1.0091814100000001</v>
      </c>
      <c r="I679" s="13">
        <f t="shared" si="260"/>
        <v>0.06</v>
      </c>
      <c r="J679" s="29">
        <f t="shared" si="261"/>
        <v>44834</v>
      </c>
      <c r="K679" s="2">
        <f t="shared" si="262"/>
        <v>18</v>
      </c>
      <c r="L679" s="17">
        <f t="shared" si="263"/>
        <v>18</v>
      </c>
      <c r="M679" s="12">
        <f t="shared" si="254"/>
        <v>1.004170738</v>
      </c>
      <c r="N679" s="12">
        <f t="shared" ca="1" si="255"/>
        <v>1.0133904410000001</v>
      </c>
      <c r="O679" s="17">
        <f t="shared" si="264"/>
        <v>0</v>
      </c>
      <c r="P679" s="14">
        <f t="shared" ca="1" si="252"/>
        <v>7.0468702299999997</v>
      </c>
      <c r="Q679" s="14">
        <f t="shared" si="253"/>
        <v>0</v>
      </c>
      <c r="R679" s="14">
        <f t="shared" ca="1" si="271"/>
        <v>0</v>
      </c>
      <c r="S679" s="20">
        <f t="shared" si="256"/>
        <v>0</v>
      </c>
      <c r="T679" s="14">
        <f t="shared" si="257"/>
        <v>0</v>
      </c>
      <c r="U679" s="4" t="str">
        <f t="shared" si="265"/>
        <v>J=</v>
      </c>
      <c r="V679" s="29">
        <f t="shared" si="266"/>
        <v>44865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5">
        <f t="shared" si="258"/>
        <v>44862</v>
      </c>
      <c r="B680" s="15">
        <f t="shared" ca="1" si="267"/>
        <v>533.70237343999997</v>
      </c>
      <c r="C680" s="14">
        <f t="shared" si="259"/>
        <v>526.26125143000002</v>
      </c>
      <c r="D680" s="13">
        <f ca="1">IF(A680&lt;$B$1,VLOOKUP(A680,[1]DI!$A$4:$B$15000,2,FALSE),0)</f>
        <v>0.13650000000000001</v>
      </c>
      <c r="E680" s="14">
        <f t="shared" ca="1" si="268"/>
        <v>1.00050788</v>
      </c>
      <c r="F680" s="14">
        <f ca="1">(TRUNC(PRODUCT($E$12:$E679),16))</f>
        <v>1.14795523222693</v>
      </c>
      <c r="G680" s="14">
        <f t="shared" ca="1" si="269"/>
        <v>1.1369338463426399</v>
      </c>
      <c r="H680" s="14">
        <f t="shared" ca="1" si="270"/>
        <v>1.0096939599999999</v>
      </c>
      <c r="I680" s="13">
        <f t="shared" si="260"/>
        <v>0.06</v>
      </c>
      <c r="J680" s="29">
        <f t="shared" si="261"/>
        <v>44834</v>
      </c>
      <c r="K680" s="2">
        <f t="shared" si="262"/>
        <v>19</v>
      </c>
      <c r="L680" s="17">
        <f t="shared" si="263"/>
        <v>19</v>
      </c>
      <c r="M680" s="12">
        <f t="shared" si="254"/>
        <v>1.004402955</v>
      </c>
      <c r="N680" s="12">
        <f t="shared" ca="1" si="255"/>
        <v>1.014139597</v>
      </c>
      <c r="O680" s="17">
        <f t="shared" si="264"/>
        <v>0</v>
      </c>
      <c r="P680" s="14">
        <f t="shared" ca="1" si="252"/>
        <v>7.44112201</v>
      </c>
      <c r="Q680" s="14">
        <f t="shared" si="253"/>
        <v>0</v>
      </c>
      <c r="R680" s="14">
        <f t="shared" ca="1" si="271"/>
        <v>0</v>
      </c>
      <c r="S680" s="20">
        <f t="shared" si="256"/>
        <v>0</v>
      </c>
      <c r="T680" s="14">
        <f t="shared" si="257"/>
        <v>0</v>
      </c>
      <c r="U680" s="4" t="str">
        <f t="shared" si="265"/>
        <v>J=</v>
      </c>
      <c r="V680" s="29">
        <f t="shared" si="266"/>
        <v>44865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5">
        <f t="shared" si="258"/>
        <v>44863</v>
      </c>
      <c r="B681" s="15">
        <f t="shared" ca="1" si="267"/>
        <v>534.09691150000003</v>
      </c>
      <c r="C681" s="14">
        <f t="shared" si="259"/>
        <v>526.26125143000002</v>
      </c>
      <c r="D681" s="13">
        <f ca="1">IF(A681&lt;$B$1,VLOOKUP(A681,[1]DI!$A$4:$B$15000,2,FALSE),0)</f>
        <v>0</v>
      </c>
      <c r="E681" s="14">
        <f t="shared" ca="1" si="268"/>
        <v>1</v>
      </c>
      <c r="F681" s="14">
        <f ca="1">(TRUNC(PRODUCT($E$12:$E680),16))</f>
        <v>1.1485382557302799</v>
      </c>
      <c r="G681" s="14">
        <f t="shared" ca="1" si="269"/>
        <v>1.1369338463426399</v>
      </c>
      <c r="H681" s="14">
        <f t="shared" ca="1" si="270"/>
        <v>1.01020676</v>
      </c>
      <c r="I681" s="13">
        <f t="shared" si="260"/>
        <v>0.06</v>
      </c>
      <c r="J681" s="29">
        <f t="shared" si="261"/>
        <v>44834</v>
      </c>
      <c r="K681" s="2">
        <f t="shared" si="262"/>
        <v>19</v>
      </c>
      <c r="L681" s="17">
        <f t="shared" si="263"/>
        <v>20</v>
      </c>
      <c r="M681" s="12">
        <f t="shared" si="254"/>
        <v>1.004635226</v>
      </c>
      <c r="N681" s="12">
        <f t="shared" ca="1" si="255"/>
        <v>1.0148892970000001</v>
      </c>
      <c r="O681" s="17">
        <f t="shared" si="264"/>
        <v>0</v>
      </c>
      <c r="P681" s="14">
        <f t="shared" ca="1" si="252"/>
        <v>7.8356600700000003</v>
      </c>
      <c r="Q681" s="14">
        <f t="shared" si="253"/>
        <v>0</v>
      </c>
      <c r="R681" s="14">
        <f t="shared" ca="1" si="271"/>
        <v>0</v>
      </c>
      <c r="S681" s="20">
        <f t="shared" si="256"/>
        <v>0</v>
      </c>
      <c r="T681" s="14">
        <f t="shared" si="257"/>
        <v>0</v>
      </c>
      <c r="U681" s="4" t="str">
        <f t="shared" si="265"/>
        <v>J=</v>
      </c>
      <c r="V681" s="29">
        <f t="shared" si="266"/>
        <v>44865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5">
        <f t="shared" si="258"/>
        <v>44864</v>
      </c>
      <c r="B682" s="15">
        <f t="shared" ca="1" si="267"/>
        <v>534.09691150000003</v>
      </c>
      <c r="C682" s="14">
        <f t="shared" si="259"/>
        <v>526.26125143000002</v>
      </c>
      <c r="D682" s="13">
        <f ca="1">IF(A682&lt;$B$1,VLOOKUP(A682,[1]DI!$A$4:$B$15000,2,FALSE),0)</f>
        <v>0</v>
      </c>
      <c r="E682" s="14">
        <f t="shared" ca="1" si="268"/>
        <v>1</v>
      </c>
      <c r="F682" s="14">
        <f ca="1">(TRUNC(PRODUCT($E$12:$E681),16))</f>
        <v>1.1485382557302799</v>
      </c>
      <c r="G682" s="14">
        <f t="shared" ca="1" si="269"/>
        <v>1.1369338463426399</v>
      </c>
      <c r="H682" s="14">
        <f t="shared" ca="1" si="270"/>
        <v>1.01020676</v>
      </c>
      <c r="I682" s="13">
        <f t="shared" si="260"/>
        <v>0.06</v>
      </c>
      <c r="J682" s="29">
        <f t="shared" si="261"/>
        <v>44834</v>
      </c>
      <c r="K682" s="2">
        <f t="shared" si="262"/>
        <v>19</v>
      </c>
      <c r="L682" s="17">
        <f t="shared" si="263"/>
        <v>20</v>
      </c>
      <c r="M682" s="12">
        <f t="shared" si="254"/>
        <v>1.004635226</v>
      </c>
      <c r="N682" s="12">
        <f t="shared" ca="1" si="255"/>
        <v>1.0148892970000001</v>
      </c>
      <c r="O682" s="17">
        <f t="shared" si="264"/>
        <v>0</v>
      </c>
      <c r="P682" s="14">
        <f t="shared" ca="1" si="252"/>
        <v>7.8356600700000003</v>
      </c>
      <c r="Q682" s="14">
        <f t="shared" si="253"/>
        <v>0</v>
      </c>
      <c r="R682" s="14">
        <f t="shared" ca="1" si="271"/>
        <v>0</v>
      </c>
      <c r="S682" s="20">
        <f t="shared" si="256"/>
        <v>0</v>
      </c>
      <c r="T682" s="14">
        <f t="shared" si="257"/>
        <v>0</v>
      </c>
      <c r="U682" s="4" t="str">
        <f t="shared" si="265"/>
        <v>J=</v>
      </c>
      <c r="V682" s="29">
        <f t="shared" si="266"/>
        <v>44865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5">
        <f t="shared" si="258"/>
        <v>44865</v>
      </c>
      <c r="B683" s="15">
        <f t="shared" ca="1" si="267"/>
        <v>534.09691150000003</v>
      </c>
      <c r="C683" s="14">
        <f t="shared" si="259"/>
        <v>526.26125143000002</v>
      </c>
      <c r="D683" s="13">
        <f ca="1">IF(A683&lt;$B$1,VLOOKUP(A683,[1]DI!$A$4:$B$15000,2,FALSE),0)</f>
        <v>0.13650000000000001</v>
      </c>
      <c r="E683" s="14">
        <f t="shared" ca="1" si="268"/>
        <v>1.00050788</v>
      </c>
      <c r="F683" s="14">
        <f ca="1">(TRUNC(PRODUCT($E$12:$E682),16))</f>
        <v>1.1485382557302799</v>
      </c>
      <c r="G683" s="14">
        <f t="shared" ca="1" si="269"/>
        <v>1.1369338463426399</v>
      </c>
      <c r="H683" s="14">
        <f t="shared" ca="1" si="270"/>
        <v>1.01020676</v>
      </c>
      <c r="I683" s="13">
        <f t="shared" si="260"/>
        <v>0.06</v>
      </c>
      <c r="J683" s="29">
        <f t="shared" si="261"/>
        <v>44834</v>
      </c>
      <c r="K683" s="2">
        <f t="shared" si="262"/>
        <v>20</v>
      </c>
      <c r="L683" s="17">
        <f t="shared" si="263"/>
        <v>20</v>
      </c>
      <c r="M683" s="12">
        <f t="shared" si="254"/>
        <v>1.004635226</v>
      </c>
      <c r="N683" s="12">
        <f t="shared" ca="1" si="255"/>
        <v>1.0148892970000001</v>
      </c>
      <c r="O683" s="17">
        <f t="shared" si="264"/>
        <v>3</v>
      </c>
      <c r="P683" s="14">
        <f t="shared" ca="1" si="252"/>
        <v>7.8356600700000003</v>
      </c>
      <c r="Q683" s="14">
        <f ca="1">P683</f>
        <v>7.8356600700000003</v>
      </c>
      <c r="R683" s="14">
        <f t="shared" ca="1" si="271"/>
        <v>0</v>
      </c>
      <c r="S683" s="20">
        <f t="shared" si="256"/>
        <v>0.22183423343971656</v>
      </c>
      <c r="T683" s="14">
        <f t="shared" si="257"/>
        <v>116.7427613</v>
      </c>
      <c r="U683" s="4" t="str">
        <f t="shared" si="265"/>
        <v>J=</v>
      </c>
      <c r="V683" s="29">
        <f t="shared" si="266"/>
        <v>44865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5">
        <f t="shared" si="258"/>
        <v>44866</v>
      </c>
      <c r="B684" s="15">
        <f t="shared" ca="1" si="267"/>
        <v>409.82122667000004</v>
      </c>
      <c r="C684" s="14">
        <f t="shared" si="259"/>
        <v>409.51849013000003</v>
      </c>
      <c r="D684" s="13">
        <f ca="1">IF(A684&lt;$B$1,VLOOKUP(A684,[1]DI!$A$4:$B$15000,2,FALSE),0)</f>
        <v>0.13650000000000001</v>
      </c>
      <c r="E684" s="14">
        <f t="shared" ca="1" si="268"/>
        <v>1.00050788</v>
      </c>
      <c r="F684" s="14">
        <f ca="1">(TRUNC(PRODUCT($E$12:$E683),16))</f>
        <v>1.1491215753396</v>
      </c>
      <c r="G684" s="14">
        <f t="shared" ca="1" si="269"/>
        <v>1.1485382557302799</v>
      </c>
      <c r="H684" s="14">
        <f t="shared" ca="1" si="270"/>
        <v>1.00050788</v>
      </c>
      <c r="I684" s="13">
        <f t="shared" si="260"/>
        <v>0.06</v>
      </c>
      <c r="J684" s="29">
        <f t="shared" si="261"/>
        <v>44865</v>
      </c>
      <c r="K684" s="2">
        <f t="shared" si="262"/>
        <v>1</v>
      </c>
      <c r="L684" s="17">
        <f t="shared" si="263"/>
        <v>1</v>
      </c>
      <c r="M684" s="12">
        <f t="shared" si="254"/>
        <v>1.0002312529999999</v>
      </c>
      <c r="N684" s="12">
        <f t="shared" ca="1" si="255"/>
        <v>1.0007392500000001</v>
      </c>
      <c r="O684" s="17">
        <f t="shared" si="264"/>
        <v>0</v>
      </c>
      <c r="P684" s="14">
        <f t="shared" ca="1" si="252"/>
        <v>0.30273654</v>
      </c>
      <c r="Q684" s="14">
        <v>0</v>
      </c>
      <c r="R684" s="14">
        <f t="shared" ca="1" si="271"/>
        <v>0</v>
      </c>
      <c r="S684" s="20">
        <f t="shared" si="256"/>
        <v>0</v>
      </c>
      <c r="T684" s="14">
        <f t="shared" si="257"/>
        <v>0</v>
      </c>
      <c r="U684" s="4" t="str">
        <f t="shared" si="265"/>
        <v>J=</v>
      </c>
      <c r="V684" s="29">
        <f t="shared" si="266"/>
        <v>44895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5">
        <f t="shared" si="258"/>
        <v>44867</v>
      </c>
      <c r="B685" s="15">
        <f t="shared" ca="1" si="267"/>
        <v>410.02936772000004</v>
      </c>
      <c r="C685" s="14">
        <f t="shared" si="259"/>
        <v>409.51849013000003</v>
      </c>
      <c r="D685" s="13">
        <f ca="1">IF(A685&lt;$B$1,VLOOKUP(A685,[1]DI!$A$4:$B$15000,2,FALSE),0)</f>
        <v>0</v>
      </c>
      <c r="E685" s="14">
        <f t="shared" ca="1" si="268"/>
        <v>1</v>
      </c>
      <c r="F685" s="14">
        <f ca="1">(TRUNC(PRODUCT($E$12:$E684),16))</f>
        <v>1.14970519120528</v>
      </c>
      <c r="G685" s="14">
        <f t="shared" ca="1" si="269"/>
        <v>1.1485382557302799</v>
      </c>
      <c r="H685" s="14">
        <f t="shared" ca="1" si="270"/>
        <v>1.00101602</v>
      </c>
      <c r="I685" s="13">
        <f t="shared" si="260"/>
        <v>0.06</v>
      </c>
      <c r="J685" s="29">
        <f t="shared" si="261"/>
        <v>44865</v>
      </c>
      <c r="K685" s="2">
        <f t="shared" si="262"/>
        <v>1</v>
      </c>
      <c r="L685" s="17">
        <f t="shared" si="263"/>
        <v>1</v>
      </c>
      <c r="M685" s="12">
        <f t="shared" si="254"/>
        <v>1.0002312529999999</v>
      </c>
      <c r="N685" s="12">
        <f t="shared" ca="1" si="255"/>
        <v>1.0012475080000001</v>
      </c>
      <c r="O685" s="17">
        <f t="shared" si="264"/>
        <v>0</v>
      </c>
      <c r="P685" s="14">
        <f t="shared" ca="1" si="252"/>
        <v>0.51087758999999999</v>
      </c>
      <c r="Q685" s="14">
        <f t="shared" si="253"/>
        <v>0</v>
      </c>
      <c r="R685" s="14">
        <f t="shared" ca="1" si="271"/>
        <v>0</v>
      </c>
      <c r="S685" s="20">
        <f t="shared" si="256"/>
        <v>0</v>
      </c>
      <c r="T685" s="14">
        <f t="shared" si="257"/>
        <v>0</v>
      </c>
      <c r="U685" s="4" t="str">
        <f t="shared" si="265"/>
        <v>J=</v>
      </c>
      <c r="V685" s="29">
        <f t="shared" si="266"/>
        <v>44895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5">
        <f t="shared" si="258"/>
        <v>44868</v>
      </c>
      <c r="B686" s="15">
        <f t="shared" ca="1" si="267"/>
        <v>410.12418804000004</v>
      </c>
      <c r="C686" s="14">
        <f t="shared" si="259"/>
        <v>409.51849013000003</v>
      </c>
      <c r="D686" s="13">
        <f ca="1">IF(A686&lt;$B$1,VLOOKUP(A686,[1]DI!$A$4:$B$15000,2,FALSE),0)</f>
        <v>0.13650000000000001</v>
      </c>
      <c r="E686" s="14">
        <f t="shared" ca="1" si="268"/>
        <v>1.00050788</v>
      </c>
      <c r="F686" s="14">
        <f ca="1">(TRUNC(PRODUCT($E$12:$E685),16))</f>
        <v>1.14970519120528</v>
      </c>
      <c r="G686" s="14">
        <f t="shared" ca="1" si="269"/>
        <v>1.1485382557302799</v>
      </c>
      <c r="H686" s="14">
        <f t="shared" ca="1" si="270"/>
        <v>1.00101602</v>
      </c>
      <c r="I686" s="13">
        <f t="shared" si="260"/>
        <v>0.06</v>
      </c>
      <c r="J686" s="29">
        <f t="shared" si="261"/>
        <v>44865</v>
      </c>
      <c r="K686" s="2">
        <f t="shared" si="262"/>
        <v>2</v>
      </c>
      <c r="L686" s="17">
        <f t="shared" si="263"/>
        <v>2</v>
      </c>
      <c r="M686" s="12">
        <f t="shared" si="254"/>
        <v>1.000462559</v>
      </c>
      <c r="N686" s="12">
        <f t="shared" ca="1" si="255"/>
        <v>1.0014790490000001</v>
      </c>
      <c r="O686" s="17">
        <f t="shared" si="264"/>
        <v>0</v>
      </c>
      <c r="P686" s="14">
        <f t="shared" ca="1" si="252"/>
        <v>0.60569790999999995</v>
      </c>
      <c r="Q686" s="14">
        <f t="shared" si="253"/>
        <v>0</v>
      </c>
      <c r="R686" s="14">
        <f t="shared" ca="1" si="271"/>
        <v>0</v>
      </c>
      <c r="S686" s="20">
        <f t="shared" si="256"/>
        <v>0</v>
      </c>
      <c r="T686" s="14">
        <f t="shared" si="257"/>
        <v>0</v>
      </c>
      <c r="U686" s="4" t="str">
        <f t="shared" si="265"/>
        <v>J=</v>
      </c>
      <c r="V686" s="29">
        <f t="shared" si="266"/>
        <v>44895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5">
        <f t="shared" si="258"/>
        <v>44869</v>
      </c>
      <c r="B687" s="15">
        <f t="shared" ca="1" si="267"/>
        <v>410.42736973000001</v>
      </c>
      <c r="C687" s="14">
        <f t="shared" si="259"/>
        <v>409.51849013000003</v>
      </c>
      <c r="D687" s="13">
        <f ca="1">IF(A687&lt;$B$1,VLOOKUP(A687,[1]DI!$A$4:$B$15000,2,FALSE),0)</f>
        <v>0.13650000000000001</v>
      </c>
      <c r="E687" s="14">
        <f t="shared" ca="1" si="268"/>
        <v>1.00050788</v>
      </c>
      <c r="F687" s="14">
        <f ca="1">(TRUNC(PRODUCT($E$12:$E686),16))</f>
        <v>1.15028910347779</v>
      </c>
      <c r="G687" s="14">
        <f t="shared" ca="1" si="269"/>
        <v>1.1485382557302799</v>
      </c>
      <c r="H687" s="14">
        <f t="shared" ca="1" si="270"/>
        <v>1.00152441</v>
      </c>
      <c r="I687" s="13">
        <f t="shared" si="260"/>
        <v>0.06</v>
      </c>
      <c r="J687" s="29">
        <f t="shared" si="261"/>
        <v>44865</v>
      </c>
      <c r="K687" s="2">
        <f t="shared" si="262"/>
        <v>3</v>
      </c>
      <c r="L687" s="17">
        <f t="shared" si="263"/>
        <v>3</v>
      </c>
      <c r="M687" s="12">
        <f t="shared" si="254"/>
        <v>1.0006939180000001</v>
      </c>
      <c r="N687" s="12">
        <f t="shared" ca="1" si="255"/>
        <v>1.0022193859999999</v>
      </c>
      <c r="O687" s="17">
        <f t="shared" si="264"/>
        <v>0</v>
      </c>
      <c r="P687" s="14">
        <f t="shared" ca="1" si="252"/>
        <v>0.90887960000000001</v>
      </c>
      <c r="Q687" s="14">
        <f t="shared" si="253"/>
        <v>0</v>
      </c>
      <c r="R687" s="14">
        <f t="shared" ca="1" si="271"/>
        <v>0</v>
      </c>
      <c r="S687" s="20">
        <f t="shared" si="256"/>
        <v>0</v>
      </c>
      <c r="T687" s="14">
        <f t="shared" si="257"/>
        <v>0</v>
      </c>
      <c r="U687" s="4" t="str">
        <f t="shared" si="265"/>
        <v>J=</v>
      </c>
      <c r="V687" s="29">
        <f t="shared" si="266"/>
        <v>44895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5">
        <f t="shared" si="258"/>
        <v>44870</v>
      </c>
      <c r="B688" s="15">
        <f t="shared" ca="1" si="267"/>
        <v>410.73078034000002</v>
      </c>
      <c r="C688" s="14">
        <f t="shared" si="259"/>
        <v>409.51849013000003</v>
      </c>
      <c r="D688" s="13">
        <f ca="1">IF(A688&lt;$B$1,VLOOKUP(A688,[1]DI!$A$4:$B$15000,2,FALSE),0)</f>
        <v>0</v>
      </c>
      <c r="E688" s="14">
        <f t="shared" ca="1" si="268"/>
        <v>1</v>
      </c>
      <c r="F688" s="14">
        <f ca="1">(TRUNC(PRODUCT($E$12:$E687),16))</f>
        <v>1.15087331230767</v>
      </c>
      <c r="G688" s="14">
        <f t="shared" ca="1" si="269"/>
        <v>1.1485382557302799</v>
      </c>
      <c r="H688" s="14">
        <f t="shared" ca="1" si="270"/>
        <v>1.00203307</v>
      </c>
      <c r="I688" s="13">
        <f t="shared" si="260"/>
        <v>0.06</v>
      </c>
      <c r="J688" s="29">
        <f t="shared" si="261"/>
        <v>44865</v>
      </c>
      <c r="K688" s="2">
        <f t="shared" si="262"/>
        <v>3</v>
      </c>
      <c r="L688" s="17">
        <f t="shared" si="263"/>
        <v>4</v>
      </c>
      <c r="M688" s="12">
        <f t="shared" si="254"/>
        <v>1.0009253309999999</v>
      </c>
      <c r="N688" s="12">
        <f t="shared" ca="1" si="255"/>
        <v>1.0029602820000001</v>
      </c>
      <c r="O688" s="17">
        <f t="shared" si="264"/>
        <v>0</v>
      </c>
      <c r="P688" s="14">
        <f t="shared" ca="1" si="252"/>
        <v>1.2122902099999999</v>
      </c>
      <c r="Q688" s="14">
        <f t="shared" si="253"/>
        <v>0</v>
      </c>
      <c r="R688" s="14">
        <f t="shared" ca="1" si="271"/>
        <v>0</v>
      </c>
      <c r="S688" s="20">
        <f t="shared" si="256"/>
        <v>0</v>
      </c>
      <c r="T688" s="14">
        <f t="shared" si="257"/>
        <v>0</v>
      </c>
      <c r="U688" s="4" t="str">
        <f t="shared" si="265"/>
        <v>J=</v>
      </c>
      <c r="V688" s="29">
        <f t="shared" si="266"/>
        <v>44895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5">
        <f t="shared" si="258"/>
        <v>44871</v>
      </c>
      <c r="B689" s="15">
        <f t="shared" ca="1" si="267"/>
        <v>410.73078034000002</v>
      </c>
      <c r="C689" s="14">
        <f t="shared" si="259"/>
        <v>409.51849013000003</v>
      </c>
      <c r="D689" s="13">
        <f ca="1">IF(A689&lt;$B$1,VLOOKUP(A689,[1]DI!$A$4:$B$15000,2,FALSE),0)</f>
        <v>0</v>
      </c>
      <c r="E689" s="14">
        <f t="shared" ca="1" si="268"/>
        <v>1</v>
      </c>
      <c r="F689" s="14">
        <f ca="1">(TRUNC(PRODUCT($E$12:$E688),16))</f>
        <v>1.15087331230767</v>
      </c>
      <c r="G689" s="14">
        <f t="shared" ca="1" si="269"/>
        <v>1.1485382557302799</v>
      </c>
      <c r="H689" s="14">
        <f t="shared" ca="1" si="270"/>
        <v>1.00203307</v>
      </c>
      <c r="I689" s="13">
        <f t="shared" si="260"/>
        <v>0.06</v>
      </c>
      <c r="J689" s="29">
        <f t="shared" si="261"/>
        <v>44865</v>
      </c>
      <c r="K689" s="2">
        <f t="shared" si="262"/>
        <v>3</v>
      </c>
      <c r="L689" s="17">
        <f t="shared" si="263"/>
        <v>4</v>
      </c>
      <c r="M689" s="12">
        <f t="shared" si="254"/>
        <v>1.0009253309999999</v>
      </c>
      <c r="N689" s="12">
        <f t="shared" ca="1" si="255"/>
        <v>1.0029602820000001</v>
      </c>
      <c r="O689" s="17">
        <f t="shared" si="264"/>
        <v>0</v>
      </c>
      <c r="P689" s="14">
        <f t="shared" ca="1" si="252"/>
        <v>1.2122902099999999</v>
      </c>
      <c r="Q689" s="14">
        <f t="shared" si="253"/>
        <v>0</v>
      </c>
      <c r="R689" s="14">
        <f t="shared" ca="1" si="271"/>
        <v>0</v>
      </c>
      <c r="S689" s="20">
        <f t="shared" si="256"/>
        <v>0</v>
      </c>
      <c r="T689" s="14">
        <f t="shared" si="257"/>
        <v>0</v>
      </c>
      <c r="U689" s="4" t="str">
        <f t="shared" si="265"/>
        <v>J=</v>
      </c>
      <c r="V689" s="29">
        <f t="shared" si="266"/>
        <v>44895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5">
        <f t="shared" si="258"/>
        <v>44872</v>
      </c>
      <c r="B690" s="15">
        <f t="shared" ca="1" si="267"/>
        <v>410.73078034000002</v>
      </c>
      <c r="C690" s="14">
        <f t="shared" si="259"/>
        <v>409.51849013000003</v>
      </c>
      <c r="D690" s="13">
        <f ca="1">IF(A690&lt;$B$1,VLOOKUP(A690,[1]DI!$A$4:$B$15000,2,FALSE),0)</f>
        <v>0.13650000000000001</v>
      </c>
      <c r="E690" s="14">
        <f t="shared" ca="1" si="268"/>
        <v>1.00050788</v>
      </c>
      <c r="F690" s="14">
        <f ca="1">(TRUNC(PRODUCT($E$12:$E689),16))</f>
        <v>1.15087331230767</v>
      </c>
      <c r="G690" s="14">
        <f t="shared" ca="1" si="269"/>
        <v>1.1485382557302799</v>
      </c>
      <c r="H690" s="14">
        <f t="shared" ca="1" si="270"/>
        <v>1.00203307</v>
      </c>
      <c r="I690" s="13">
        <f t="shared" si="260"/>
        <v>0.06</v>
      </c>
      <c r="J690" s="29">
        <f t="shared" si="261"/>
        <v>44865</v>
      </c>
      <c r="K690" s="2">
        <f t="shared" si="262"/>
        <v>4</v>
      </c>
      <c r="L690" s="17">
        <f t="shared" si="263"/>
        <v>4</v>
      </c>
      <c r="M690" s="12">
        <f t="shared" si="254"/>
        <v>1.0009253309999999</v>
      </c>
      <c r="N690" s="12">
        <f t="shared" ca="1" si="255"/>
        <v>1.0029602820000001</v>
      </c>
      <c r="O690" s="17">
        <f t="shared" si="264"/>
        <v>0</v>
      </c>
      <c r="P690" s="14">
        <f t="shared" ref="P690:P753" ca="1" si="272">TRUNC(((N690-1)*C690),8)+TRUNC(R689*N690,8)</f>
        <v>1.2122902099999999</v>
      </c>
      <c r="Q690" s="14">
        <f t="shared" ref="Q690:Q753" si="273">Q689</f>
        <v>0</v>
      </c>
      <c r="R690" s="14">
        <f t="shared" ca="1" si="271"/>
        <v>0</v>
      </c>
      <c r="S690" s="20">
        <f t="shared" si="256"/>
        <v>0</v>
      </c>
      <c r="T690" s="14">
        <f t="shared" si="257"/>
        <v>0</v>
      </c>
      <c r="U690" s="4" t="str">
        <f t="shared" si="265"/>
        <v>J=</v>
      </c>
      <c r="V690" s="29">
        <f t="shared" si="266"/>
        <v>44895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5">
        <f t="shared" si="258"/>
        <v>44873</v>
      </c>
      <c r="B691" s="15">
        <f t="shared" ca="1" si="267"/>
        <v>411.03441250000003</v>
      </c>
      <c r="C691" s="14">
        <f t="shared" si="259"/>
        <v>409.51849013000003</v>
      </c>
      <c r="D691" s="13">
        <f ca="1">IF(A691&lt;$B$1,VLOOKUP(A691,[1]DI!$A$4:$B$15000,2,FALSE),0)</f>
        <v>0.13650000000000001</v>
      </c>
      <c r="E691" s="14">
        <f t="shared" ca="1" si="268"/>
        <v>1.00050788</v>
      </c>
      <c r="F691" s="14">
        <f ca="1">(TRUNC(PRODUCT($E$12:$E690),16))</f>
        <v>1.1514578178455199</v>
      </c>
      <c r="G691" s="14">
        <f t="shared" ca="1" si="269"/>
        <v>1.1485382557302799</v>
      </c>
      <c r="H691" s="14">
        <f t="shared" ca="1" si="270"/>
        <v>1.0025419799999999</v>
      </c>
      <c r="I691" s="13">
        <f t="shared" si="260"/>
        <v>0.06</v>
      </c>
      <c r="J691" s="29">
        <f t="shared" si="261"/>
        <v>44865</v>
      </c>
      <c r="K691" s="2">
        <f t="shared" si="262"/>
        <v>5</v>
      </c>
      <c r="L691" s="17">
        <f t="shared" si="263"/>
        <v>5</v>
      </c>
      <c r="M691" s="12">
        <f t="shared" si="254"/>
        <v>1.001156798</v>
      </c>
      <c r="N691" s="12">
        <f t="shared" ca="1" si="255"/>
        <v>1.0037017189999999</v>
      </c>
      <c r="O691" s="17">
        <f t="shared" si="264"/>
        <v>0</v>
      </c>
      <c r="P691" s="14">
        <f t="shared" ca="1" si="272"/>
        <v>1.51592237</v>
      </c>
      <c r="Q691" s="14">
        <f t="shared" si="273"/>
        <v>0</v>
      </c>
      <c r="R691" s="14">
        <f t="shared" ca="1" si="271"/>
        <v>0</v>
      </c>
      <c r="S691" s="20">
        <f t="shared" si="256"/>
        <v>0</v>
      </c>
      <c r="T691" s="14">
        <f t="shared" si="257"/>
        <v>0</v>
      </c>
      <c r="U691" s="4" t="str">
        <f t="shared" si="265"/>
        <v>J=</v>
      </c>
      <c r="V691" s="29">
        <f t="shared" si="266"/>
        <v>44895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5">
        <f t="shared" si="258"/>
        <v>44874</v>
      </c>
      <c r="B692" s="15">
        <f t="shared" ca="1" si="267"/>
        <v>411.33826908000003</v>
      </c>
      <c r="C692" s="14">
        <f t="shared" si="259"/>
        <v>409.51849013000003</v>
      </c>
      <c r="D692" s="13">
        <f ca="1">IF(A692&lt;$B$1,VLOOKUP(A692,[1]DI!$A$4:$B$15000,2,FALSE),0)</f>
        <v>0.13650000000000001</v>
      </c>
      <c r="E692" s="14">
        <f t="shared" ca="1" si="268"/>
        <v>1.00050788</v>
      </c>
      <c r="F692" s="14">
        <f ca="1">(TRUNC(PRODUCT($E$12:$E691),16))</f>
        <v>1.15204262024205</v>
      </c>
      <c r="G692" s="14">
        <f t="shared" ca="1" si="269"/>
        <v>1.1485382557302799</v>
      </c>
      <c r="H692" s="14">
        <f t="shared" ca="1" si="270"/>
        <v>1.0030511499999999</v>
      </c>
      <c r="I692" s="13">
        <f t="shared" si="260"/>
        <v>0.06</v>
      </c>
      <c r="J692" s="29">
        <f t="shared" si="261"/>
        <v>44865</v>
      </c>
      <c r="K692" s="2">
        <f t="shared" si="262"/>
        <v>6</v>
      </c>
      <c r="L692" s="17">
        <f t="shared" si="263"/>
        <v>6</v>
      </c>
      <c r="M692" s="12">
        <f t="shared" si="254"/>
        <v>1.0013883180000001</v>
      </c>
      <c r="N692" s="12">
        <f t="shared" ca="1" si="255"/>
        <v>1.004443704</v>
      </c>
      <c r="O692" s="17">
        <f t="shared" si="264"/>
        <v>0</v>
      </c>
      <c r="P692" s="14">
        <f t="shared" ca="1" si="272"/>
        <v>1.8197789499999999</v>
      </c>
      <c r="Q692" s="14">
        <f t="shared" si="273"/>
        <v>0</v>
      </c>
      <c r="R692" s="14">
        <f t="shared" ca="1" si="271"/>
        <v>0</v>
      </c>
      <c r="S692" s="20">
        <f t="shared" si="256"/>
        <v>0</v>
      </c>
      <c r="T692" s="14">
        <f t="shared" si="257"/>
        <v>0</v>
      </c>
      <c r="U692" s="4" t="str">
        <f t="shared" si="265"/>
        <v>J=</v>
      </c>
      <c r="V692" s="29">
        <f t="shared" si="266"/>
        <v>44895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5">
        <f t="shared" si="258"/>
        <v>44875</v>
      </c>
      <c r="B693" s="15">
        <f t="shared" ca="1" si="267"/>
        <v>411.64235089000005</v>
      </c>
      <c r="C693" s="14">
        <f t="shared" si="259"/>
        <v>409.51849013000003</v>
      </c>
      <c r="D693" s="13">
        <f ca="1">IF(A693&lt;$B$1,VLOOKUP(A693,[1]DI!$A$4:$B$15000,2,FALSE),0)</f>
        <v>0.13650000000000001</v>
      </c>
      <c r="E693" s="14">
        <f t="shared" ca="1" si="268"/>
        <v>1.00050788</v>
      </c>
      <c r="F693" s="14">
        <f ca="1">(TRUNC(PRODUCT($E$12:$E692),16))</f>
        <v>1.1526277196480199</v>
      </c>
      <c r="G693" s="14">
        <f t="shared" ca="1" si="269"/>
        <v>1.1485382557302799</v>
      </c>
      <c r="H693" s="14">
        <f t="shared" ca="1" si="270"/>
        <v>1.00356058</v>
      </c>
      <c r="I693" s="13">
        <f t="shared" si="260"/>
        <v>0.06</v>
      </c>
      <c r="J693" s="29">
        <f t="shared" si="261"/>
        <v>44865</v>
      </c>
      <c r="K693" s="2">
        <f t="shared" si="262"/>
        <v>7</v>
      </c>
      <c r="L693" s="17">
        <f t="shared" si="263"/>
        <v>7</v>
      </c>
      <c r="M693" s="12">
        <f t="shared" si="254"/>
        <v>1.001619891</v>
      </c>
      <c r="N693" s="12">
        <f t="shared" ca="1" si="255"/>
        <v>1.0051862389999999</v>
      </c>
      <c r="O693" s="17">
        <f t="shared" si="264"/>
        <v>0</v>
      </c>
      <c r="P693" s="14">
        <f t="shared" ca="1" si="272"/>
        <v>2.1238607599999999</v>
      </c>
      <c r="Q693" s="14">
        <f t="shared" si="273"/>
        <v>0</v>
      </c>
      <c r="R693" s="14">
        <f t="shared" ca="1" si="271"/>
        <v>0</v>
      </c>
      <c r="S693" s="20">
        <f t="shared" si="256"/>
        <v>0</v>
      </c>
      <c r="T693" s="14">
        <f t="shared" si="257"/>
        <v>0</v>
      </c>
      <c r="U693" s="4" t="str">
        <f t="shared" si="265"/>
        <v>J=</v>
      </c>
      <c r="V693" s="29">
        <f t="shared" si="266"/>
        <v>44895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5">
        <f t="shared" si="258"/>
        <v>44876</v>
      </c>
      <c r="B694" s="15">
        <f t="shared" ca="1" si="267"/>
        <v>411.94665835000001</v>
      </c>
      <c r="C694" s="14">
        <f t="shared" si="259"/>
        <v>409.51849013000003</v>
      </c>
      <c r="D694" s="13">
        <f ca="1">IF(A694&lt;$B$1,VLOOKUP(A694,[1]DI!$A$4:$B$15000,2,FALSE),0)</f>
        <v>0.13650000000000001</v>
      </c>
      <c r="E694" s="14">
        <f t="shared" ca="1" si="268"/>
        <v>1.00050788</v>
      </c>
      <c r="F694" s="14">
        <f ca="1">(TRUNC(PRODUCT($E$12:$E693),16))</f>
        <v>1.15321311621427</v>
      </c>
      <c r="G694" s="14">
        <f t="shared" ca="1" si="269"/>
        <v>1.1485382557302799</v>
      </c>
      <c r="H694" s="14">
        <f t="shared" ca="1" si="270"/>
        <v>1.0040702699999999</v>
      </c>
      <c r="I694" s="13">
        <f t="shared" si="260"/>
        <v>0.06</v>
      </c>
      <c r="J694" s="29">
        <f t="shared" si="261"/>
        <v>44865</v>
      </c>
      <c r="K694" s="2">
        <f t="shared" si="262"/>
        <v>8</v>
      </c>
      <c r="L694" s="17">
        <f t="shared" si="263"/>
        <v>8</v>
      </c>
      <c r="M694" s="12">
        <f t="shared" si="254"/>
        <v>1.0018515189999999</v>
      </c>
      <c r="N694" s="12">
        <f t="shared" ca="1" si="255"/>
        <v>1.0059293250000001</v>
      </c>
      <c r="O694" s="17">
        <f t="shared" si="264"/>
        <v>0</v>
      </c>
      <c r="P694" s="14">
        <f t="shared" ca="1" si="272"/>
        <v>2.4281682199999999</v>
      </c>
      <c r="Q694" s="14">
        <f t="shared" si="273"/>
        <v>0</v>
      </c>
      <c r="R694" s="14">
        <f t="shared" ca="1" si="271"/>
        <v>0</v>
      </c>
      <c r="S694" s="20">
        <f t="shared" si="256"/>
        <v>0</v>
      </c>
      <c r="T694" s="14">
        <f t="shared" si="257"/>
        <v>0</v>
      </c>
      <c r="U694" s="4" t="str">
        <f t="shared" si="265"/>
        <v>J=</v>
      </c>
      <c r="V694" s="29">
        <f t="shared" si="266"/>
        <v>44895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5">
        <f t="shared" si="258"/>
        <v>44877</v>
      </c>
      <c r="B695" s="15">
        <f t="shared" ca="1" si="267"/>
        <v>412.25119104000004</v>
      </c>
      <c r="C695" s="14">
        <f t="shared" si="259"/>
        <v>409.51849013000003</v>
      </c>
      <c r="D695" s="13">
        <f ca="1">IF(A695&lt;$B$1,VLOOKUP(A695,[1]DI!$A$4:$B$15000,2,FALSE),0)</f>
        <v>0</v>
      </c>
      <c r="E695" s="14">
        <f t="shared" ca="1" si="268"/>
        <v>1</v>
      </c>
      <c r="F695" s="14">
        <f ca="1">(TRUNC(PRODUCT($E$12:$E694),16))</f>
        <v>1.15379881009173</v>
      </c>
      <c r="G695" s="14">
        <f t="shared" ca="1" si="269"/>
        <v>1.1485382557302799</v>
      </c>
      <c r="H695" s="14">
        <f t="shared" ca="1" si="270"/>
        <v>1.00458022</v>
      </c>
      <c r="I695" s="13">
        <f t="shared" si="260"/>
        <v>0.06</v>
      </c>
      <c r="J695" s="29">
        <f t="shared" si="261"/>
        <v>44865</v>
      </c>
      <c r="K695" s="2">
        <f t="shared" si="262"/>
        <v>8</v>
      </c>
      <c r="L695" s="17">
        <f t="shared" si="263"/>
        <v>9</v>
      </c>
      <c r="M695" s="12">
        <f t="shared" si="254"/>
        <v>1.0020831990000001</v>
      </c>
      <c r="N695" s="12">
        <f t="shared" ca="1" si="255"/>
        <v>1.006672961</v>
      </c>
      <c r="O695" s="17">
        <f t="shared" si="264"/>
        <v>0</v>
      </c>
      <c r="P695" s="14">
        <f t="shared" ca="1" si="272"/>
        <v>2.7327009100000001</v>
      </c>
      <c r="Q695" s="14">
        <f t="shared" si="273"/>
        <v>0</v>
      </c>
      <c r="R695" s="14">
        <f t="shared" ca="1" si="271"/>
        <v>0</v>
      </c>
      <c r="S695" s="20">
        <f t="shared" si="256"/>
        <v>0</v>
      </c>
      <c r="T695" s="14">
        <f t="shared" si="257"/>
        <v>0</v>
      </c>
      <c r="U695" s="4" t="str">
        <f t="shared" si="265"/>
        <v>J=</v>
      </c>
      <c r="V695" s="29">
        <f t="shared" si="266"/>
        <v>44895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5">
        <f t="shared" si="258"/>
        <v>44878</v>
      </c>
      <c r="B696" s="15">
        <f t="shared" ca="1" si="267"/>
        <v>412.25119104000004</v>
      </c>
      <c r="C696" s="14">
        <f t="shared" si="259"/>
        <v>409.51849013000003</v>
      </c>
      <c r="D696" s="13">
        <f ca="1">IF(A696&lt;$B$1,VLOOKUP(A696,[1]DI!$A$4:$B$15000,2,FALSE),0)</f>
        <v>0</v>
      </c>
      <c r="E696" s="14">
        <f t="shared" ca="1" si="268"/>
        <v>1</v>
      </c>
      <c r="F696" s="14">
        <f ca="1">(TRUNC(PRODUCT($E$12:$E695),16))</f>
        <v>1.15379881009173</v>
      </c>
      <c r="G696" s="14">
        <f t="shared" ca="1" si="269"/>
        <v>1.1485382557302799</v>
      </c>
      <c r="H696" s="14">
        <f t="shared" ca="1" si="270"/>
        <v>1.00458022</v>
      </c>
      <c r="I696" s="13">
        <f t="shared" si="260"/>
        <v>0.06</v>
      </c>
      <c r="J696" s="29">
        <f t="shared" si="261"/>
        <v>44865</v>
      </c>
      <c r="K696" s="2">
        <f t="shared" si="262"/>
        <v>8</v>
      </c>
      <c r="L696" s="17">
        <f t="shared" si="263"/>
        <v>9</v>
      </c>
      <c r="M696" s="12">
        <f t="shared" si="254"/>
        <v>1.0020831990000001</v>
      </c>
      <c r="N696" s="12">
        <f t="shared" ca="1" si="255"/>
        <v>1.006672961</v>
      </c>
      <c r="O696" s="17">
        <f t="shared" si="264"/>
        <v>0</v>
      </c>
      <c r="P696" s="14">
        <f t="shared" ca="1" si="272"/>
        <v>2.7327009100000001</v>
      </c>
      <c r="Q696" s="14">
        <f t="shared" si="273"/>
        <v>0</v>
      </c>
      <c r="R696" s="14">
        <f t="shared" ca="1" si="271"/>
        <v>0</v>
      </c>
      <c r="S696" s="20">
        <f t="shared" si="256"/>
        <v>0</v>
      </c>
      <c r="T696" s="14">
        <f t="shared" si="257"/>
        <v>0</v>
      </c>
      <c r="U696" s="4" t="str">
        <f t="shared" si="265"/>
        <v>J=</v>
      </c>
      <c r="V696" s="29">
        <f t="shared" si="266"/>
        <v>44895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5">
        <f t="shared" si="258"/>
        <v>44879</v>
      </c>
      <c r="B697" s="15">
        <f t="shared" ca="1" si="267"/>
        <v>412.25119104000004</v>
      </c>
      <c r="C697" s="14">
        <f t="shared" si="259"/>
        <v>409.51849013000003</v>
      </c>
      <c r="D697" s="13">
        <f ca="1">IF(A697&lt;$B$1,VLOOKUP(A697,[1]DI!$A$4:$B$15000,2,FALSE),0)</f>
        <v>0.13650000000000001</v>
      </c>
      <c r="E697" s="14">
        <f t="shared" ca="1" si="268"/>
        <v>1.00050788</v>
      </c>
      <c r="F697" s="14">
        <f ca="1">(TRUNC(PRODUCT($E$12:$E696),16))</f>
        <v>1.15379881009173</v>
      </c>
      <c r="G697" s="14">
        <f t="shared" ca="1" si="269"/>
        <v>1.1485382557302799</v>
      </c>
      <c r="H697" s="14">
        <f t="shared" ca="1" si="270"/>
        <v>1.00458022</v>
      </c>
      <c r="I697" s="13">
        <f t="shared" si="260"/>
        <v>0.06</v>
      </c>
      <c r="J697" s="29">
        <f t="shared" si="261"/>
        <v>44865</v>
      </c>
      <c r="K697" s="2">
        <f t="shared" si="262"/>
        <v>9</v>
      </c>
      <c r="L697" s="17">
        <f t="shared" si="263"/>
        <v>9</v>
      </c>
      <c r="M697" s="12">
        <f t="shared" si="254"/>
        <v>1.0020831990000001</v>
      </c>
      <c r="N697" s="12">
        <f t="shared" ca="1" si="255"/>
        <v>1.006672961</v>
      </c>
      <c r="O697" s="17">
        <f t="shared" si="264"/>
        <v>0</v>
      </c>
      <c r="P697" s="14">
        <f t="shared" ca="1" si="272"/>
        <v>2.7327009100000001</v>
      </c>
      <c r="Q697" s="14">
        <f t="shared" si="273"/>
        <v>0</v>
      </c>
      <c r="R697" s="14">
        <f t="shared" ca="1" si="271"/>
        <v>0</v>
      </c>
      <c r="S697" s="20">
        <f t="shared" si="256"/>
        <v>0</v>
      </c>
      <c r="T697" s="14">
        <f t="shared" si="257"/>
        <v>0</v>
      </c>
      <c r="U697" s="4" t="str">
        <f t="shared" si="265"/>
        <v>J=</v>
      </c>
      <c r="V697" s="29">
        <f t="shared" si="266"/>
        <v>44895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5">
        <f t="shared" si="258"/>
        <v>44880</v>
      </c>
      <c r="B698" s="15">
        <f t="shared" ca="1" si="267"/>
        <v>412.55594528000006</v>
      </c>
      <c r="C698" s="14">
        <f t="shared" si="259"/>
        <v>409.51849013000003</v>
      </c>
      <c r="D698" s="13">
        <f ca="1">IF(A698&lt;$B$1,VLOOKUP(A698,[1]DI!$A$4:$B$15000,2,FALSE),0)</f>
        <v>0</v>
      </c>
      <c r="E698" s="14">
        <f t="shared" ca="1" si="268"/>
        <v>1</v>
      </c>
      <c r="F698" s="14">
        <f ca="1">(TRUNC(PRODUCT($E$12:$E697),16))</f>
        <v>1.1543848014314</v>
      </c>
      <c r="G698" s="14">
        <f t="shared" ca="1" si="269"/>
        <v>1.1485382557302799</v>
      </c>
      <c r="H698" s="14">
        <f t="shared" ca="1" si="270"/>
        <v>1.0050904199999999</v>
      </c>
      <c r="I698" s="13">
        <f t="shared" si="260"/>
        <v>0.06</v>
      </c>
      <c r="J698" s="29">
        <f t="shared" si="261"/>
        <v>44865</v>
      </c>
      <c r="K698" s="2">
        <f t="shared" si="262"/>
        <v>9</v>
      </c>
      <c r="L698" s="17">
        <f t="shared" si="263"/>
        <v>10</v>
      </c>
      <c r="M698" s="12">
        <f t="shared" si="254"/>
        <v>1.0023149339999999</v>
      </c>
      <c r="N698" s="12">
        <f t="shared" ca="1" si="255"/>
        <v>1.0074171380000001</v>
      </c>
      <c r="O698" s="17">
        <f t="shared" si="264"/>
        <v>0</v>
      </c>
      <c r="P698" s="14">
        <f t="shared" ca="1" si="272"/>
        <v>3.03745515</v>
      </c>
      <c r="Q698" s="14">
        <f t="shared" si="273"/>
        <v>0</v>
      </c>
      <c r="R698" s="14">
        <f t="shared" ca="1" si="271"/>
        <v>0</v>
      </c>
      <c r="S698" s="20">
        <f t="shared" si="256"/>
        <v>0</v>
      </c>
      <c r="T698" s="14">
        <f t="shared" si="257"/>
        <v>0</v>
      </c>
      <c r="U698" s="4" t="str">
        <f t="shared" si="265"/>
        <v>J=</v>
      </c>
      <c r="V698" s="29">
        <f t="shared" si="266"/>
        <v>44895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5">
        <f t="shared" si="258"/>
        <v>44881</v>
      </c>
      <c r="B699" s="15">
        <f t="shared" ca="1" si="267"/>
        <v>412.55594528000006</v>
      </c>
      <c r="C699" s="14">
        <f t="shared" si="259"/>
        <v>409.51849013000003</v>
      </c>
      <c r="D699" s="13">
        <f ca="1">IF(A699&lt;$B$1,VLOOKUP(A699,[1]DI!$A$4:$B$15000,2,FALSE),0)</f>
        <v>0.13650000000000001</v>
      </c>
      <c r="E699" s="14">
        <f t="shared" ca="1" si="268"/>
        <v>1.00050788</v>
      </c>
      <c r="F699" s="14">
        <f ca="1">(TRUNC(PRODUCT($E$12:$E698),16))</f>
        <v>1.1543848014314</v>
      </c>
      <c r="G699" s="14">
        <f t="shared" ca="1" si="269"/>
        <v>1.1485382557302799</v>
      </c>
      <c r="H699" s="14">
        <f t="shared" ca="1" si="270"/>
        <v>1.0050904199999999</v>
      </c>
      <c r="I699" s="13">
        <f t="shared" si="260"/>
        <v>0.06</v>
      </c>
      <c r="J699" s="29">
        <f t="shared" si="261"/>
        <v>44865</v>
      </c>
      <c r="K699" s="2">
        <f t="shared" si="262"/>
        <v>10</v>
      </c>
      <c r="L699" s="17">
        <f t="shared" si="263"/>
        <v>10</v>
      </c>
      <c r="M699" s="12">
        <f t="shared" si="254"/>
        <v>1.0023149339999999</v>
      </c>
      <c r="N699" s="12">
        <f t="shared" ca="1" si="255"/>
        <v>1.0074171380000001</v>
      </c>
      <c r="O699" s="17">
        <f t="shared" si="264"/>
        <v>0</v>
      </c>
      <c r="P699" s="14">
        <f t="shared" ca="1" si="272"/>
        <v>3.03745515</v>
      </c>
      <c r="Q699" s="14">
        <f t="shared" si="273"/>
        <v>0</v>
      </c>
      <c r="R699" s="14">
        <f t="shared" ca="1" si="271"/>
        <v>0</v>
      </c>
      <c r="S699" s="20">
        <f t="shared" si="256"/>
        <v>0</v>
      </c>
      <c r="T699" s="14">
        <f t="shared" si="257"/>
        <v>0</v>
      </c>
      <c r="U699" s="4" t="str">
        <f t="shared" si="265"/>
        <v>J=</v>
      </c>
      <c r="V699" s="29">
        <f t="shared" si="266"/>
        <v>44895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5">
        <f t="shared" si="258"/>
        <v>44882</v>
      </c>
      <c r="B700" s="15">
        <f t="shared" ca="1" si="267"/>
        <v>412.86092885000005</v>
      </c>
      <c r="C700" s="14">
        <f t="shared" si="259"/>
        <v>409.51849013000003</v>
      </c>
      <c r="D700" s="13">
        <f ca="1">IF(A700&lt;$B$1,VLOOKUP(A700,[1]DI!$A$4:$B$15000,2,FALSE),0)</f>
        <v>0.13650000000000001</v>
      </c>
      <c r="E700" s="14">
        <f t="shared" ca="1" si="268"/>
        <v>1.00050788</v>
      </c>
      <c r="F700" s="14">
        <f ca="1">(TRUNC(PRODUCT($E$12:$E699),16))</f>
        <v>1.15497109038435</v>
      </c>
      <c r="G700" s="14">
        <f t="shared" ca="1" si="269"/>
        <v>1.1485382557302799</v>
      </c>
      <c r="H700" s="14">
        <f t="shared" ca="1" si="270"/>
        <v>1.00560089</v>
      </c>
      <c r="I700" s="13">
        <f t="shared" si="260"/>
        <v>0.06</v>
      </c>
      <c r="J700" s="29">
        <f t="shared" si="261"/>
        <v>44865</v>
      </c>
      <c r="K700" s="2">
        <f t="shared" si="262"/>
        <v>11</v>
      </c>
      <c r="L700" s="17">
        <f t="shared" si="263"/>
        <v>11</v>
      </c>
      <c r="M700" s="12">
        <f t="shared" si="254"/>
        <v>1.0025467210000001</v>
      </c>
      <c r="N700" s="12">
        <f t="shared" ca="1" si="255"/>
        <v>1.0081618750000001</v>
      </c>
      <c r="O700" s="17">
        <f t="shared" si="264"/>
        <v>0</v>
      </c>
      <c r="P700" s="14">
        <f t="shared" ca="1" si="272"/>
        <v>3.3424387200000001</v>
      </c>
      <c r="Q700" s="14">
        <f t="shared" si="273"/>
        <v>0</v>
      </c>
      <c r="R700" s="14">
        <f t="shared" ca="1" si="271"/>
        <v>0</v>
      </c>
      <c r="S700" s="20">
        <f t="shared" si="256"/>
        <v>0</v>
      </c>
      <c r="T700" s="14">
        <f t="shared" si="257"/>
        <v>0</v>
      </c>
      <c r="U700" s="4" t="str">
        <f t="shared" si="265"/>
        <v>J=</v>
      </c>
      <c r="V700" s="29">
        <f t="shared" si="266"/>
        <v>44895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5">
        <f t="shared" si="258"/>
        <v>44883</v>
      </c>
      <c r="B701" s="15">
        <f t="shared" ca="1" si="267"/>
        <v>413.16613438000002</v>
      </c>
      <c r="C701" s="14">
        <f t="shared" si="259"/>
        <v>409.51849013000003</v>
      </c>
      <c r="D701" s="13">
        <f ca="1">IF(A701&lt;$B$1,VLOOKUP(A701,[1]DI!$A$4:$B$15000,2,FALSE),0)</f>
        <v>0.13650000000000001</v>
      </c>
      <c r="E701" s="14">
        <f t="shared" ca="1" si="268"/>
        <v>1.00050788</v>
      </c>
      <c r="F701" s="14">
        <f ca="1">(TRUNC(PRODUCT($E$12:$E700),16))</f>
        <v>1.15555767710174</v>
      </c>
      <c r="G701" s="14">
        <f t="shared" ca="1" si="269"/>
        <v>1.1485382557302799</v>
      </c>
      <c r="H701" s="14">
        <f t="shared" ca="1" si="270"/>
        <v>1.00611161</v>
      </c>
      <c r="I701" s="13">
        <f t="shared" si="260"/>
        <v>0.06</v>
      </c>
      <c r="J701" s="29">
        <f t="shared" si="261"/>
        <v>44865</v>
      </c>
      <c r="K701" s="2">
        <f t="shared" si="262"/>
        <v>12</v>
      </c>
      <c r="L701" s="17">
        <f t="shared" si="263"/>
        <v>12</v>
      </c>
      <c r="M701" s="12">
        <f t="shared" si="254"/>
        <v>1.0027785629999999</v>
      </c>
      <c r="N701" s="12">
        <f t="shared" ca="1" si="255"/>
        <v>1.0089071540000001</v>
      </c>
      <c r="O701" s="17">
        <f t="shared" si="264"/>
        <v>0</v>
      </c>
      <c r="P701" s="14">
        <f t="shared" ca="1" si="272"/>
        <v>3.6476442499999999</v>
      </c>
      <c r="Q701" s="14">
        <f t="shared" si="273"/>
        <v>0</v>
      </c>
      <c r="R701" s="14">
        <f t="shared" ca="1" si="271"/>
        <v>0</v>
      </c>
      <c r="S701" s="20">
        <f t="shared" si="256"/>
        <v>0</v>
      </c>
      <c r="T701" s="14">
        <f t="shared" si="257"/>
        <v>0</v>
      </c>
      <c r="U701" s="4" t="str">
        <f t="shared" si="265"/>
        <v>J=</v>
      </c>
      <c r="V701" s="29">
        <f t="shared" si="266"/>
        <v>44895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5">
        <f t="shared" si="258"/>
        <v>44884</v>
      </c>
      <c r="B702" s="15">
        <f t="shared" ca="1" si="267"/>
        <v>413.47157006000003</v>
      </c>
      <c r="C702" s="14">
        <f t="shared" si="259"/>
        <v>409.51849013000003</v>
      </c>
      <c r="D702" s="13">
        <f ca="1">IF(A702&lt;$B$1,VLOOKUP(A702,[1]DI!$A$4:$B$15000,2,FALSE),0)</f>
        <v>0</v>
      </c>
      <c r="E702" s="14">
        <f t="shared" ca="1" si="268"/>
        <v>1</v>
      </c>
      <c r="F702" s="14">
        <f ca="1">(TRUNC(PRODUCT($E$12:$E701),16))</f>
        <v>1.1561445617347801</v>
      </c>
      <c r="G702" s="14">
        <f t="shared" ca="1" si="269"/>
        <v>1.1485382557302799</v>
      </c>
      <c r="H702" s="14">
        <f t="shared" ca="1" si="270"/>
        <v>1.0066226</v>
      </c>
      <c r="I702" s="13">
        <f t="shared" si="260"/>
        <v>0.06</v>
      </c>
      <c r="J702" s="29">
        <f t="shared" si="261"/>
        <v>44865</v>
      </c>
      <c r="K702" s="2">
        <f t="shared" si="262"/>
        <v>12</v>
      </c>
      <c r="L702" s="17">
        <f t="shared" si="263"/>
        <v>13</v>
      </c>
      <c r="M702" s="12">
        <f t="shared" si="254"/>
        <v>1.0030104580000001</v>
      </c>
      <c r="N702" s="12">
        <f t="shared" ca="1" si="255"/>
        <v>1.0096529949999999</v>
      </c>
      <c r="O702" s="17">
        <f t="shared" si="264"/>
        <v>0</v>
      </c>
      <c r="P702" s="14">
        <f t="shared" ca="1" si="272"/>
        <v>3.9530799299999999</v>
      </c>
      <c r="Q702" s="14">
        <f t="shared" si="273"/>
        <v>0</v>
      </c>
      <c r="R702" s="14">
        <f t="shared" ca="1" si="271"/>
        <v>0</v>
      </c>
      <c r="S702" s="20">
        <f t="shared" si="256"/>
        <v>0</v>
      </c>
      <c r="T702" s="14">
        <f t="shared" si="257"/>
        <v>0</v>
      </c>
      <c r="U702" s="4" t="str">
        <f t="shared" si="265"/>
        <v>J=</v>
      </c>
      <c r="V702" s="29">
        <f t="shared" si="266"/>
        <v>44895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5">
        <f t="shared" si="258"/>
        <v>44885</v>
      </c>
      <c r="B703" s="15">
        <f t="shared" ca="1" si="267"/>
        <v>413.47157006000003</v>
      </c>
      <c r="C703" s="14">
        <f t="shared" si="259"/>
        <v>409.51849013000003</v>
      </c>
      <c r="D703" s="13">
        <f ca="1">IF(A703&lt;$B$1,VLOOKUP(A703,[1]DI!$A$4:$B$15000,2,FALSE),0)</f>
        <v>0</v>
      </c>
      <c r="E703" s="14">
        <f t="shared" ca="1" si="268"/>
        <v>1</v>
      </c>
      <c r="F703" s="14">
        <f ca="1">(TRUNC(PRODUCT($E$12:$E702),16))</f>
        <v>1.1561445617347801</v>
      </c>
      <c r="G703" s="14">
        <f t="shared" ca="1" si="269"/>
        <v>1.1485382557302799</v>
      </c>
      <c r="H703" s="14">
        <f t="shared" ca="1" si="270"/>
        <v>1.0066226</v>
      </c>
      <c r="I703" s="13">
        <f t="shared" si="260"/>
        <v>0.06</v>
      </c>
      <c r="J703" s="29">
        <f t="shared" si="261"/>
        <v>44865</v>
      </c>
      <c r="K703" s="2">
        <f t="shared" si="262"/>
        <v>12</v>
      </c>
      <c r="L703" s="17">
        <f t="shared" si="263"/>
        <v>13</v>
      </c>
      <c r="M703" s="12">
        <f t="shared" si="254"/>
        <v>1.0030104580000001</v>
      </c>
      <c r="N703" s="12">
        <f t="shared" ca="1" si="255"/>
        <v>1.0096529949999999</v>
      </c>
      <c r="O703" s="17">
        <f t="shared" si="264"/>
        <v>0</v>
      </c>
      <c r="P703" s="14">
        <f t="shared" ca="1" si="272"/>
        <v>3.9530799299999999</v>
      </c>
      <c r="Q703" s="14">
        <f t="shared" si="273"/>
        <v>0</v>
      </c>
      <c r="R703" s="14">
        <f t="shared" ca="1" si="271"/>
        <v>0</v>
      </c>
      <c r="S703" s="20">
        <f t="shared" si="256"/>
        <v>0</v>
      </c>
      <c r="T703" s="14">
        <f t="shared" si="257"/>
        <v>0</v>
      </c>
      <c r="U703" s="4" t="str">
        <f t="shared" si="265"/>
        <v>J=</v>
      </c>
      <c r="V703" s="29">
        <f t="shared" si="266"/>
        <v>44895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5">
        <f t="shared" si="258"/>
        <v>44886</v>
      </c>
      <c r="B704" s="15">
        <f t="shared" ca="1" si="267"/>
        <v>413.47157006000003</v>
      </c>
      <c r="C704" s="14">
        <f t="shared" si="259"/>
        <v>409.51849013000003</v>
      </c>
      <c r="D704" s="13">
        <f ca="1">IF(A704&lt;$B$1,VLOOKUP(A704,[1]DI!$A$4:$B$15000,2,FALSE),0)</f>
        <v>0.13650000000000001</v>
      </c>
      <c r="E704" s="14">
        <f t="shared" ca="1" si="268"/>
        <v>1.00050788</v>
      </c>
      <c r="F704" s="14">
        <f ca="1">(TRUNC(PRODUCT($E$12:$E703),16))</f>
        <v>1.1561445617347801</v>
      </c>
      <c r="G704" s="14">
        <f t="shared" ca="1" si="269"/>
        <v>1.1485382557302799</v>
      </c>
      <c r="H704" s="14">
        <f t="shared" ca="1" si="270"/>
        <v>1.0066226</v>
      </c>
      <c r="I704" s="13">
        <f t="shared" si="260"/>
        <v>0.06</v>
      </c>
      <c r="J704" s="29">
        <f t="shared" si="261"/>
        <v>44865</v>
      </c>
      <c r="K704" s="2">
        <f t="shared" si="262"/>
        <v>13</v>
      </c>
      <c r="L704" s="17">
        <f t="shared" si="263"/>
        <v>13</v>
      </c>
      <c r="M704" s="12">
        <f t="shared" si="254"/>
        <v>1.0030104580000001</v>
      </c>
      <c r="N704" s="12">
        <f t="shared" ca="1" si="255"/>
        <v>1.0096529949999999</v>
      </c>
      <c r="O704" s="17">
        <f t="shared" si="264"/>
        <v>0</v>
      </c>
      <c r="P704" s="14">
        <f t="shared" ca="1" si="272"/>
        <v>3.9530799299999999</v>
      </c>
      <c r="Q704" s="14">
        <f t="shared" si="273"/>
        <v>0</v>
      </c>
      <c r="R704" s="14">
        <f t="shared" ca="1" si="271"/>
        <v>0</v>
      </c>
      <c r="S704" s="20">
        <f t="shared" si="256"/>
        <v>0</v>
      </c>
      <c r="T704" s="14">
        <f t="shared" si="257"/>
        <v>0</v>
      </c>
      <c r="U704" s="4" t="str">
        <f t="shared" si="265"/>
        <v>J=</v>
      </c>
      <c r="V704" s="29">
        <f t="shared" si="266"/>
        <v>44895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5">
        <f t="shared" si="258"/>
        <v>44887</v>
      </c>
      <c r="B705" s="15">
        <f t="shared" ca="1" si="267"/>
        <v>413.77722770000003</v>
      </c>
      <c r="C705" s="14">
        <f t="shared" si="259"/>
        <v>409.51849013000003</v>
      </c>
      <c r="D705" s="13">
        <f ca="1">IF(A705&lt;$B$1,VLOOKUP(A705,[1]DI!$A$4:$B$15000,2,FALSE),0)</f>
        <v>0.13650000000000001</v>
      </c>
      <c r="E705" s="14">
        <f t="shared" ca="1" si="268"/>
        <v>1.00050788</v>
      </c>
      <c r="F705" s="14">
        <f ca="1">(TRUNC(PRODUCT($E$12:$E704),16))</f>
        <v>1.1567317444348</v>
      </c>
      <c r="G705" s="14">
        <f t="shared" ca="1" si="269"/>
        <v>1.1485382557302799</v>
      </c>
      <c r="H705" s="14">
        <f t="shared" ca="1" si="270"/>
        <v>1.0071338400000001</v>
      </c>
      <c r="I705" s="13">
        <f t="shared" si="260"/>
        <v>0.06</v>
      </c>
      <c r="J705" s="29">
        <f t="shared" si="261"/>
        <v>44865</v>
      </c>
      <c r="K705" s="2">
        <f t="shared" si="262"/>
        <v>14</v>
      </c>
      <c r="L705" s="17">
        <f t="shared" si="263"/>
        <v>14</v>
      </c>
      <c r="M705" s="12">
        <f t="shared" si="254"/>
        <v>1.0032424069999999</v>
      </c>
      <c r="N705" s="12">
        <f t="shared" ca="1" si="255"/>
        <v>1.010399378</v>
      </c>
      <c r="O705" s="17">
        <f t="shared" si="264"/>
        <v>0</v>
      </c>
      <c r="P705" s="14">
        <f t="shared" ca="1" si="272"/>
        <v>4.2587375700000001</v>
      </c>
      <c r="Q705" s="14">
        <f t="shared" si="273"/>
        <v>0</v>
      </c>
      <c r="R705" s="14">
        <f t="shared" ca="1" si="271"/>
        <v>0</v>
      </c>
      <c r="S705" s="20">
        <f t="shared" si="256"/>
        <v>0</v>
      </c>
      <c r="T705" s="14">
        <f t="shared" si="257"/>
        <v>0</v>
      </c>
      <c r="U705" s="4" t="str">
        <f t="shared" si="265"/>
        <v>J=</v>
      </c>
      <c r="V705" s="29">
        <f t="shared" si="266"/>
        <v>44895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5">
        <f t="shared" si="258"/>
        <v>44888</v>
      </c>
      <c r="B706" s="15">
        <f t="shared" ca="1" si="267"/>
        <v>414.08311099000002</v>
      </c>
      <c r="C706" s="14">
        <f t="shared" si="259"/>
        <v>409.51849013000003</v>
      </c>
      <c r="D706" s="13">
        <f ca="1">IF(A706&lt;$B$1,VLOOKUP(A706,[1]DI!$A$4:$B$15000,2,FALSE),0)</f>
        <v>0.13650000000000001</v>
      </c>
      <c r="E706" s="14">
        <f t="shared" ca="1" si="268"/>
        <v>1.00050788</v>
      </c>
      <c r="F706" s="14">
        <f ca="1">(TRUNC(PRODUCT($E$12:$E705),16))</f>
        <v>1.1573192253531599</v>
      </c>
      <c r="G706" s="14">
        <f t="shared" ca="1" si="269"/>
        <v>1.1485382557302799</v>
      </c>
      <c r="H706" s="14">
        <f t="shared" ca="1" si="270"/>
        <v>1.0076453400000001</v>
      </c>
      <c r="I706" s="13">
        <f t="shared" si="260"/>
        <v>0.06</v>
      </c>
      <c r="J706" s="29">
        <f t="shared" si="261"/>
        <v>44865</v>
      </c>
      <c r="K706" s="2">
        <f t="shared" si="262"/>
        <v>15</v>
      </c>
      <c r="L706" s="17">
        <f t="shared" si="263"/>
        <v>15</v>
      </c>
      <c r="M706" s="12">
        <f t="shared" si="254"/>
        <v>1.0034744090000001</v>
      </c>
      <c r="N706" s="12">
        <f t="shared" ca="1" si="255"/>
        <v>1.0111463119999999</v>
      </c>
      <c r="O706" s="17">
        <f t="shared" si="264"/>
        <v>0</v>
      </c>
      <c r="P706" s="14">
        <f t="shared" ca="1" si="272"/>
        <v>4.5646208599999998</v>
      </c>
      <c r="Q706" s="14">
        <f t="shared" si="273"/>
        <v>0</v>
      </c>
      <c r="R706" s="14">
        <f t="shared" ca="1" si="271"/>
        <v>0</v>
      </c>
      <c r="S706" s="20">
        <f t="shared" si="256"/>
        <v>0</v>
      </c>
      <c r="T706" s="14">
        <f t="shared" si="257"/>
        <v>0</v>
      </c>
      <c r="U706" s="4" t="str">
        <f t="shared" si="265"/>
        <v>J=</v>
      </c>
      <c r="V706" s="29">
        <f t="shared" si="266"/>
        <v>44895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5">
        <f t="shared" si="258"/>
        <v>44889</v>
      </c>
      <c r="B707" s="15">
        <f t="shared" ca="1" si="267"/>
        <v>414.38922483000005</v>
      </c>
      <c r="C707" s="14">
        <f t="shared" si="259"/>
        <v>409.51849013000003</v>
      </c>
      <c r="D707" s="13">
        <f ca="1">IF(A707&lt;$B$1,VLOOKUP(A707,[1]DI!$A$4:$B$15000,2,FALSE),0)</f>
        <v>0.13650000000000001</v>
      </c>
      <c r="E707" s="14">
        <f t="shared" ca="1" si="268"/>
        <v>1.00050788</v>
      </c>
      <c r="F707" s="14">
        <f ca="1">(TRUNC(PRODUCT($E$12:$E706),16))</f>
        <v>1.15790700464133</v>
      </c>
      <c r="G707" s="14">
        <f t="shared" ca="1" si="269"/>
        <v>1.1485382557302799</v>
      </c>
      <c r="H707" s="14">
        <f t="shared" ca="1" si="270"/>
        <v>1.00815711</v>
      </c>
      <c r="I707" s="13">
        <f t="shared" si="260"/>
        <v>0.06</v>
      </c>
      <c r="J707" s="29">
        <f t="shared" si="261"/>
        <v>44865</v>
      </c>
      <c r="K707" s="2">
        <f t="shared" si="262"/>
        <v>16</v>
      </c>
      <c r="L707" s="17">
        <f t="shared" si="263"/>
        <v>16</v>
      </c>
      <c r="M707" s="12">
        <f t="shared" si="254"/>
        <v>1.003706465</v>
      </c>
      <c r="N707" s="12">
        <f t="shared" ca="1" si="255"/>
        <v>1.011893809</v>
      </c>
      <c r="O707" s="17">
        <f t="shared" si="264"/>
        <v>0</v>
      </c>
      <c r="P707" s="14">
        <f t="shared" ca="1" si="272"/>
        <v>4.8707346999999999</v>
      </c>
      <c r="Q707" s="14">
        <f t="shared" si="273"/>
        <v>0</v>
      </c>
      <c r="R707" s="14">
        <f t="shared" ca="1" si="271"/>
        <v>0</v>
      </c>
      <c r="S707" s="20">
        <f t="shared" si="256"/>
        <v>0</v>
      </c>
      <c r="T707" s="14">
        <f t="shared" si="257"/>
        <v>0</v>
      </c>
      <c r="U707" s="4" t="str">
        <f t="shared" si="265"/>
        <v>J=</v>
      </c>
      <c r="V707" s="29">
        <f t="shared" si="266"/>
        <v>44895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5">
        <f t="shared" si="258"/>
        <v>44890</v>
      </c>
      <c r="B708" s="15">
        <f t="shared" ca="1" si="267"/>
        <v>414.69556104000003</v>
      </c>
      <c r="C708" s="14">
        <f t="shared" si="259"/>
        <v>409.51849013000003</v>
      </c>
      <c r="D708" s="13">
        <f ca="1">IF(A708&lt;$B$1,VLOOKUP(A708,[1]DI!$A$4:$B$15000,2,FALSE),0)</f>
        <v>0.13650000000000001</v>
      </c>
      <c r="E708" s="14">
        <f t="shared" ca="1" si="268"/>
        <v>1.00050788</v>
      </c>
      <c r="F708" s="14">
        <f ca="1">(TRUNC(PRODUCT($E$12:$E707),16))</f>
        <v>1.15849508245085</v>
      </c>
      <c r="G708" s="14">
        <f t="shared" ca="1" si="269"/>
        <v>1.1485382557302799</v>
      </c>
      <c r="H708" s="14">
        <f t="shared" ca="1" si="270"/>
        <v>1.0086691299999999</v>
      </c>
      <c r="I708" s="13">
        <f t="shared" si="260"/>
        <v>0.06</v>
      </c>
      <c r="J708" s="29">
        <f t="shared" si="261"/>
        <v>44865</v>
      </c>
      <c r="K708" s="2">
        <f t="shared" si="262"/>
        <v>17</v>
      </c>
      <c r="L708" s="17">
        <f t="shared" si="263"/>
        <v>17</v>
      </c>
      <c r="M708" s="12">
        <f t="shared" si="254"/>
        <v>1.0039385750000001</v>
      </c>
      <c r="N708" s="12">
        <f t="shared" ca="1" si="255"/>
        <v>1.012641849</v>
      </c>
      <c r="O708" s="17">
        <f t="shared" si="264"/>
        <v>0</v>
      </c>
      <c r="P708" s="14">
        <f t="shared" ca="1" si="272"/>
        <v>5.1770709100000003</v>
      </c>
      <c r="Q708" s="14">
        <f t="shared" si="273"/>
        <v>0</v>
      </c>
      <c r="R708" s="14">
        <f t="shared" ca="1" si="271"/>
        <v>0</v>
      </c>
      <c r="S708" s="20">
        <f t="shared" si="256"/>
        <v>0</v>
      </c>
      <c r="T708" s="14">
        <f t="shared" si="257"/>
        <v>0</v>
      </c>
      <c r="U708" s="4" t="str">
        <f t="shared" si="265"/>
        <v>J=</v>
      </c>
      <c r="V708" s="29">
        <f t="shared" si="266"/>
        <v>44895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5">
        <f t="shared" si="258"/>
        <v>44891</v>
      </c>
      <c r="B709" s="15">
        <f t="shared" ca="1" si="267"/>
        <v>415.00212331000006</v>
      </c>
      <c r="C709" s="14">
        <f t="shared" si="259"/>
        <v>409.51849013000003</v>
      </c>
      <c r="D709" s="13">
        <f ca="1">IF(A709&lt;$B$1,VLOOKUP(A709,[1]DI!$A$4:$B$15000,2,FALSE),0)</f>
        <v>0</v>
      </c>
      <c r="E709" s="14">
        <f t="shared" ca="1" si="268"/>
        <v>1</v>
      </c>
      <c r="F709" s="14">
        <f ca="1">(TRUNC(PRODUCT($E$12:$E708),16))</f>
        <v>1.1590834589333301</v>
      </c>
      <c r="G709" s="14">
        <f t="shared" ca="1" si="269"/>
        <v>1.1485382557302799</v>
      </c>
      <c r="H709" s="14">
        <f t="shared" ca="1" si="270"/>
        <v>1.0091814100000001</v>
      </c>
      <c r="I709" s="13">
        <f t="shared" si="260"/>
        <v>0.06</v>
      </c>
      <c r="J709" s="29">
        <f t="shared" si="261"/>
        <v>44865</v>
      </c>
      <c r="K709" s="2">
        <f t="shared" si="262"/>
        <v>17</v>
      </c>
      <c r="L709" s="17">
        <f t="shared" si="263"/>
        <v>18</v>
      </c>
      <c r="M709" s="12">
        <f t="shared" si="254"/>
        <v>1.004170738</v>
      </c>
      <c r="N709" s="12">
        <f t="shared" ca="1" si="255"/>
        <v>1.0133904410000001</v>
      </c>
      <c r="O709" s="17">
        <f t="shared" si="264"/>
        <v>0</v>
      </c>
      <c r="P709" s="14">
        <f t="shared" ca="1" si="272"/>
        <v>5.48363318</v>
      </c>
      <c r="Q709" s="14">
        <f t="shared" si="273"/>
        <v>0</v>
      </c>
      <c r="R709" s="14">
        <f t="shared" ca="1" si="271"/>
        <v>0</v>
      </c>
      <c r="S709" s="20">
        <f t="shared" si="256"/>
        <v>0</v>
      </c>
      <c r="T709" s="14">
        <f t="shared" si="257"/>
        <v>0</v>
      </c>
      <c r="U709" s="4" t="str">
        <f t="shared" si="265"/>
        <v>J=</v>
      </c>
      <c r="V709" s="29">
        <f t="shared" si="266"/>
        <v>44895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5">
        <f t="shared" si="258"/>
        <v>44892</v>
      </c>
      <c r="B710" s="15">
        <f t="shared" ca="1" si="267"/>
        <v>415.00212331000006</v>
      </c>
      <c r="C710" s="14">
        <f t="shared" si="259"/>
        <v>409.51849013000003</v>
      </c>
      <c r="D710" s="13">
        <f ca="1">IF(A710&lt;$B$1,VLOOKUP(A710,[1]DI!$A$4:$B$15000,2,FALSE),0)</f>
        <v>0</v>
      </c>
      <c r="E710" s="14">
        <f t="shared" ca="1" si="268"/>
        <v>1</v>
      </c>
      <c r="F710" s="14">
        <f ca="1">(TRUNC(PRODUCT($E$12:$E709),16))</f>
        <v>1.1590834589333301</v>
      </c>
      <c r="G710" s="14">
        <f t="shared" ca="1" si="269"/>
        <v>1.1485382557302799</v>
      </c>
      <c r="H710" s="14">
        <f t="shared" ca="1" si="270"/>
        <v>1.0091814100000001</v>
      </c>
      <c r="I710" s="13">
        <f t="shared" si="260"/>
        <v>0.06</v>
      </c>
      <c r="J710" s="29">
        <f t="shared" si="261"/>
        <v>44865</v>
      </c>
      <c r="K710" s="2">
        <f t="shared" si="262"/>
        <v>17</v>
      </c>
      <c r="L710" s="17">
        <f t="shared" si="263"/>
        <v>18</v>
      </c>
      <c r="M710" s="12">
        <f t="shared" si="254"/>
        <v>1.004170738</v>
      </c>
      <c r="N710" s="12">
        <f t="shared" ca="1" si="255"/>
        <v>1.0133904410000001</v>
      </c>
      <c r="O710" s="17">
        <f t="shared" si="264"/>
        <v>0</v>
      </c>
      <c r="P710" s="14">
        <f t="shared" ca="1" si="272"/>
        <v>5.48363318</v>
      </c>
      <c r="Q710" s="14">
        <f t="shared" si="273"/>
        <v>0</v>
      </c>
      <c r="R710" s="14">
        <f t="shared" ca="1" si="271"/>
        <v>0</v>
      </c>
      <c r="S710" s="20">
        <f t="shared" si="256"/>
        <v>0</v>
      </c>
      <c r="T710" s="14">
        <f t="shared" si="257"/>
        <v>0</v>
      </c>
      <c r="U710" s="4" t="str">
        <f t="shared" si="265"/>
        <v>J=</v>
      </c>
      <c r="V710" s="29">
        <f t="shared" si="266"/>
        <v>44895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5">
        <f t="shared" si="258"/>
        <v>44893</v>
      </c>
      <c r="B711" s="15">
        <f t="shared" ca="1" si="267"/>
        <v>415.00212331000006</v>
      </c>
      <c r="C711" s="14">
        <f t="shared" si="259"/>
        <v>409.51849013000003</v>
      </c>
      <c r="D711" s="13">
        <f ca="1">IF(A711&lt;$B$1,VLOOKUP(A711,[1]DI!$A$4:$B$15000,2,FALSE),0)</f>
        <v>0.13650000000000001</v>
      </c>
      <c r="E711" s="14">
        <f t="shared" ca="1" si="268"/>
        <v>1.00050788</v>
      </c>
      <c r="F711" s="14">
        <f ca="1">(TRUNC(PRODUCT($E$12:$E710),16))</f>
        <v>1.1590834589333301</v>
      </c>
      <c r="G711" s="14">
        <f t="shared" ca="1" si="269"/>
        <v>1.1485382557302799</v>
      </c>
      <c r="H711" s="14">
        <f t="shared" ca="1" si="270"/>
        <v>1.0091814100000001</v>
      </c>
      <c r="I711" s="13">
        <f t="shared" si="260"/>
        <v>0.06</v>
      </c>
      <c r="J711" s="29">
        <f t="shared" si="261"/>
        <v>44865</v>
      </c>
      <c r="K711" s="2">
        <f t="shared" si="262"/>
        <v>18</v>
      </c>
      <c r="L711" s="17">
        <f t="shared" si="263"/>
        <v>18</v>
      </c>
      <c r="M711" s="12">
        <f t="shared" si="254"/>
        <v>1.004170738</v>
      </c>
      <c r="N711" s="12">
        <f t="shared" ca="1" si="255"/>
        <v>1.0133904410000001</v>
      </c>
      <c r="O711" s="17">
        <f t="shared" si="264"/>
        <v>0</v>
      </c>
      <c r="P711" s="14">
        <f t="shared" ca="1" si="272"/>
        <v>5.48363318</v>
      </c>
      <c r="Q711" s="14">
        <f t="shared" si="273"/>
        <v>0</v>
      </c>
      <c r="R711" s="14">
        <f t="shared" ca="1" si="271"/>
        <v>0</v>
      </c>
      <c r="S711" s="20">
        <f t="shared" si="256"/>
        <v>0</v>
      </c>
      <c r="T711" s="14">
        <f t="shared" si="257"/>
        <v>0</v>
      </c>
      <c r="U711" s="4" t="str">
        <f t="shared" si="265"/>
        <v>J=</v>
      </c>
      <c r="V711" s="29">
        <f t="shared" si="266"/>
        <v>44895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5">
        <f t="shared" si="258"/>
        <v>44894</v>
      </c>
      <c r="B712" s="15">
        <f t="shared" ca="1" si="267"/>
        <v>415.30891654000004</v>
      </c>
      <c r="C712" s="14">
        <f t="shared" si="259"/>
        <v>409.51849013000003</v>
      </c>
      <c r="D712" s="13">
        <f ca="1">IF(A712&lt;$B$1,VLOOKUP(A712,[1]DI!$A$4:$B$15000,2,FALSE),0)</f>
        <v>0.13650000000000001</v>
      </c>
      <c r="E712" s="14">
        <f t="shared" ca="1" si="268"/>
        <v>1.00050788</v>
      </c>
      <c r="F712" s="14">
        <f ca="1">(TRUNC(PRODUCT($E$12:$E711),16))</f>
        <v>1.1596721342404499</v>
      </c>
      <c r="G712" s="14">
        <f t="shared" ca="1" si="269"/>
        <v>1.1485382557302799</v>
      </c>
      <c r="H712" s="14">
        <f t="shared" ca="1" si="270"/>
        <v>1.0096939599999999</v>
      </c>
      <c r="I712" s="13">
        <f t="shared" si="260"/>
        <v>0.06</v>
      </c>
      <c r="J712" s="29">
        <f t="shared" si="261"/>
        <v>44865</v>
      </c>
      <c r="K712" s="2">
        <f t="shared" si="262"/>
        <v>19</v>
      </c>
      <c r="L712" s="17">
        <f t="shared" si="263"/>
        <v>19</v>
      </c>
      <c r="M712" s="12">
        <f t="shared" si="254"/>
        <v>1.004402955</v>
      </c>
      <c r="N712" s="12">
        <f t="shared" ca="1" si="255"/>
        <v>1.014139597</v>
      </c>
      <c r="O712" s="17">
        <f t="shared" si="264"/>
        <v>0</v>
      </c>
      <c r="P712" s="14">
        <f t="shared" ca="1" si="272"/>
        <v>5.7904264100000002</v>
      </c>
      <c r="Q712" s="14">
        <f t="shared" si="273"/>
        <v>0</v>
      </c>
      <c r="R712" s="14">
        <f t="shared" ca="1" si="271"/>
        <v>0</v>
      </c>
      <c r="S712" s="20">
        <f t="shared" si="256"/>
        <v>0</v>
      </c>
      <c r="T712" s="14">
        <f t="shared" si="257"/>
        <v>0</v>
      </c>
      <c r="U712" s="4" t="str">
        <f t="shared" si="265"/>
        <v>J=</v>
      </c>
      <c r="V712" s="29">
        <f t="shared" si="266"/>
        <v>44895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5">
        <f t="shared" si="258"/>
        <v>44895</v>
      </c>
      <c r="B713" s="15">
        <f t="shared" ca="1" si="267"/>
        <v>415.61593255000003</v>
      </c>
      <c r="C713" s="14">
        <f t="shared" si="259"/>
        <v>409.51849013000003</v>
      </c>
      <c r="D713" s="13">
        <f ca="1">IF(A713&lt;$B$1,VLOOKUP(A713,[1]DI!$A$4:$B$15000,2,FALSE),0)</f>
        <v>0.13650000000000001</v>
      </c>
      <c r="E713" s="14">
        <f t="shared" ca="1" si="268"/>
        <v>1.00050788</v>
      </c>
      <c r="F713" s="14">
        <f ca="1">(TRUNC(PRODUCT($E$12:$E712),16))</f>
        <v>1.16026110852399</v>
      </c>
      <c r="G713" s="14">
        <f t="shared" ca="1" si="269"/>
        <v>1.1485382557302799</v>
      </c>
      <c r="H713" s="14">
        <f t="shared" ca="1" si="270"/>
        <v>1.01020676</v>
      </c>
      <c r="I713" s="13">
        <f t="shared" si="260"/>
        <v>0.06</v>
      </c>
      <c r="J713" s="29">
        <f t="shared" si="261"/>
        <v>44865</v>
      </c>
      <c r="K713" s="2">
        <f t="shared" si="262"/>
        <v>20</v>
      </c>
      <c r="L713" s="17">
        <f t="shared" si="263"/>
        <v>20</v>
      </c>
      <c r="M713" s="12">
        <f t="shared" si="254"/>
        <v>1.004635226</v>
      </c>
      <c r="N713" s="12">
        <f t="shared" ca="1" si="255"/>
        <v>1.0148892970000001</v>
      </c>
      <c r="O713" s="17">
        <f t="shared" si="264"/>
        <v>4</v>
      </c>
      <c r="P713" s="14">
        <f t="shared" ca="1" si="272"/>
        <v>6.0974424200000001</v>
      </c>
      <c r="Q713" s="14">
        <f ca="1">P713</f>
        <v>6.0974424200000001</v>
      </c>
      <c r="R713" s="14">
        <f t="shared" ca="1" si="271"/>
        <v>0</v>
      </c>
      <c r="S713" s="20">
        <f t="shared" si="256"/>
        <v>0.30249350433646072</v>
      </c>
      <c r="T713" s="14">
        <f t="shared" si="257"/>
        <v>123.87668317000001</v>
      </c>
      <c r="U713" s="4" t="str">
        <f t="shared" si="265"/>
        <v>J=</v>
      </c>
      <c r="V713" s="29">
        <f t="shared" si="266"/>
        <v>44895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5">
        <f t="shared" si="258"/>
        <v>44896</v>
      </c>
      <c r="B714" s="15">
        <f t="shared" ca="1" si="267"/>
        <v>285.85296766000005</v>
      </c>
      <c r="C714" s="14">
        <f t="shared" si="259"/>
        <v>285.64180696000005</v>
      </c>
      <c r="D714" s="13">
        <f ca="1">IF(A714&lt;$B$1,VLOOKUP(A714,[1]DI!$A$4:$B$15000,2,FALSE),0)</f>
        <v>0.13650000000000001</v>
      </c>
      <c r="E714" s="14">
        <f t="shared" ca="1" si="268"/>
        <v>1.00050788</v>
      </c>
      <c r="F714" s="14">
        <f ca="1">(TRUNC(PRODUCT($E$12:$E713),16))</f>
        <v>1.16085038193579</v>
      </c>
      <c r="G714" s="14">
        <f t="shared" ca="1" si="269"/>
        <v>1.16026110852399</v>
      </c>
      <c r="H714" s="14">
        <f t="shared" ca="1" si="270"/>
        <v>1.00050788</v>
      </c>
      <c r="I714" s="13">
        <f t="shared" si="260"/>
        <v>0.06</v>
      </c>
      <c r="J714" s="29">
        <f t="shared" si="261"/>
        <v>44895</v>
      </c>
      <c r="K714" s="2">
        <f t="shared" si="262"/>
        <v>1</v>
      </c>
      <c r="L714" s="17">
        <f t="shared" si="263"/>
        <v>1</v>
      </c>
      <c r="M714" s="12">
        <f t="shared" si="254"/>
        <v>1.0002312529999999</v>
      </c>
      <c r="N714" s="12">
        <f t="shared" ca="1" si="255"/>
        <v>1.0007392500000001</v>
      </c>
      <c r="O714" s="17">
        <f t="shared" si="264"/>
        <v>0</v>
      </c>
      <c r="P714" s="14">
        <f t="shared" ca="1" si="272"/>
        <v>0.21116070000000001</v>
      </c>
      <c r="Q714" s="14">
        <v>0</v>
      </c>
      <c r="R714" s="14">
        <f t="shared" ca="1" si="271"/>
        <v>0</v>
      </c>
      <c r="S714" s="20">
        <f t="shared" si="256"/>
        <v>0</v>
      </c>
      <c r="T714" s="14">
        <f t="shared" si="257"/>
        <v>0</v>
      </c>
      <c r="U714" s="4" t="str">
        <f t="shared" si="265"/>
        <v>J=</v>
      </c>
      <c r="V714" s="29">
        <f t="shared" si="266"/>
        <v>44925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5">
        <f t="shared" si="258"/>
        <v>44897</v>
      </c>
      <c r="B715" s="15">
        <f t="shared" ca="1" si="267"/>
        <v>286.06428518000007</v>
      </c>
      <c r="C715" s="14">
        <f t="shared" si="259"/>
        <v>285.64180696000005</v>
      </c>
      <c r="D715" s="13">
        <f ca="1">IF(A715&lt;$B$1,VLOOKUP(A715,[1]DI!$A$4:$B$15000,2,FALSE),0)</f>
        <v>0.13650000000000001</v>
      </c>
      <c r="E715" s="14">
        <f t="shared" ca="1" si="268"/>
        <v>1.00050788</v>
      </c>
      <c r="F715" s="14">
        <f ca="1">(TRUNC(PRODUCT($E$12:$E714),16))</f>
        <v>1.1614399546277601</v>
      </c>
      <c r="G715" s="14">
        <f t="shared" ca="1" si="269"/>
        <v>1.16026110852399</v>
      </c>
      <c r="H715" s="14">
        <f t="shared" ca="1" si="270"/>
        <v>1.00101602</v>
      </c>
      <c r="I715" s="13">
        <f t="shared" si="260"/>
        <v>0.06</v>
      </c>
      <c r="J715" s="29">
        <f t="shared" si="261"/>
        <v>44895</v>
      </c>
      <c r="K715" s="2">
        <f t="shared" si="262"/>
        <v>2</v>
      </c>
      <c r="L715" s="17">
        <f t="shared" si="263"/>
        <v>2</v>
      </c>
      <c r="M715" s="12">
        <f t="shared" si="254"/>
        <v>1.000462559</v>
      </c>
      <c r="N715" s="12">
        <f t="shared" ca="1" si="255"/>
        <v>1.0014790490000001</v>
      </c>
      <c r="O715" s="17">
        <f t="shared" si="264"/>
        <v>0</v>
      </c>
      <c r="P715" s="14">
        <f t="shared" ca="1" si="272"/>
        <v>0.42247822000000002</v>
      </c>
      <c r="Q715" s="14">
        <f t="shared" si="273"/>
        <v>0</v>
      </c>
      <c r="R715" s="14">
        <f t="shared" ca="1" si="271"/>
        <v>0</v>
      </c>
      <c r="S715" s="20">
        <f t="shared" si="256"/>
        <v>0</v>
      </c>
      <c r="T715" s="14">
        <f t="shared" si="257"/>
        <v>0</v>
      </c>
      <c r="U715" s="4" t="str">
        <f t="shared" si="265"/>
        <v>J=</v>
      </c>
      <c r="V715" s="29">
        <f t="shared" si="266"/>
        <v>44925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5">
        <f t="shared" si="258"/>
        <v>44898</v>
      </c>
      <c r="B716" s="15">
        <f t="shared" ca="1" si="267"/>
        <v>286.27575638000008</v>
      </c>
      <c r="C716" s="14">
        <f t="shared" si="259"/>
        <v>285.64180696000005</v>
      </c>
      <c r="D716" s="13">
        <f ca="1">IF(A716&lt;$B$1,VLOOKUP(A716,[1]DI!$A$4:$B$15000,2,FALSE),0)</f>
        <v>0</v>
      </c>
      <c r="E716" s="14">
        <f t="shared" ca="1" si="268"/>
        <v>1</v>
      </c>
      <c r="F716" s="14">
        <f ca="1">(TRUNC(PRODUCT($E$12:$E715),16))</f>
        <v>1.16202982675192</v>
      </c>
      <c r="G716" s="14">
        <f t="shared" ca="1" si="269"/>
        <v>1.16026110852399</v>
      </c>
      <c r="H716" s="14">
        <f t="shared" ca="1" si="270"/>
        <v>1.00152441</v>
      </c>
      <c r="I716" s="13">
        <f t="shared" si="260"/>
        <v>0.06</v>
      </c>
      <c r="J716" s="29">
        <f t="shared" si="261"/>
        <v>44895</v>
      </c>
      <c r="K716" s="2">
        <f t="shared" si="262"/>
        <v>2</v>
      </c>
      <c r="L716" s="17">
        <f t="shared" si="263"/>
        <v>3</v>
      </c>
      <c r="M716" s="12">
        <f t="shared" ref="M716:M779" si="274">ROUND((I716+1)^(L716/252),9)</f>
        <v>1.0006939180000001</v>
      </c>
      <c r="N716" s="12">
        <f t="shared" ref="N716:N779" ca="1" si="275">ROUND(H716*M716,9)</f>
        <v>1.0022193859999999</v>
      </c>
      <c r="O716" s="17">
        <f t="shared" si="264"/>
        <v>0</v>
      </c>
      <c r="P716" s="14">
        <f t="shared" ca="1" si="272"/>
        <v>0.63394941999999999</v>
      </c>
      <c r="Q716" s="14">
        <f t="shared" si="273"/>
        <v>0</v>
      </c>
      <c r="R716" s="14">
        <f t="shared" ca="1" si="271"/>
        <v>0</v>
      </c>
      <c r="S716" s="20">
        <f t="shared" ref="S716:S779" si="276">IF($O716&gt;0,VLOOKUP($O716,$Y$12:$AE$150,7),0)</f>
        <v>0</v>
      </c>
      <c r="T716" s="14">
        <f t="shared" ref="T716:T779" si="277">IF(S716&gt;0,TRUNC(S716*C716,8),0)</f>
        <v>0</v>
      </c>
      <c r="U716" s="4" t="str">
        <f t="shared" si="265"/>
        <v>J=</v>
      </c>
      <c r="V716" s="29">
        <f t="shared" si="266"/>
        <v>44925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5">
        <f t="shared" ref="A717:A780" si="278">(A716+1)</f>
        <v>44899</v>
      </c>
      <c r="B717" s="15">
        <f t="shared" ca="1" si="267"/>
        <v>286.27575638000008</v>
      </c>
      <c r="C717" s="14">
        <f t="shared" ref="C717:C780" si="279">(C716-T716)</f>
        <v>285.64180696000005</v>
      </c>
      <c r="D717" s="13">
        <f ca="1">IF(A717&lt;$B$1,VLOOKUP(A717,[1]DI!$A$4:$B$15000,2,FALSE),0)</f>
        <v>0</v>
      </c>
      <c r="E717" s="14">
        <f t="shared" ca="1" si="268"/>
        <v>1</v>
      </c>
      <c r="F717" s="14">
        <f ca="1">(TRUNC(PRODUCT($E$12:$E716),16))</f>
        <v>1.16202982675192</v>
      </c>
      <c r="G717" s="14">
        <f t="shared" ca="1" si="269"/>
        <v>1.16026110852399</v>
      </c>
      <c r="H717" s="14">
        <f t="shared" ca="1" si="270"/>
        <v>1.00152441</v>
      </c>
      <c r="I717" s="13">
        <f t="shared" ref="I717:I780" si="280">I716</f>
        <v>0.06</v>
      </c>
      <c r="J717" s="29">
        <f t="shared" ref="J717:J780" si="281">IF(O716&gt;0,VLOOKUP(O716,Y$12:AI$150,2),J716)</f>
        <v>44895</v>
      </c>
      <c r="K717" s="2">
        <f t="shared" ref="K717:K780" si="282">IF(A717&gt;J717,IF(NETWORKDAYS(J717,A717,$Y$160:$Y$544)-1=0,1,NETWORKDAYS(J717,A717,$Y$160:$Y$544)-1),0)</f>
        <v>2</v>
      </c>
      <c r="L717" s="17">
        <f t="shared" ref="L717:L780" si="283">IF(AND(K717=1,K716=1),1,IF(K717&gt;0,IF(K717=K716,K717+1,K717),0))</f>
        <v>3</v>
      </c>
      <c r="M717" s="12">
        <f t="shared" si="274"/>
        <v>1.0006939180000001</v>
      </c>
      <c r="N717" s="12">
        <f t="shared" ca="1" si="275"/>
        <v>1.0022193859999999</v>
      </c>
      <c r="O717" s="17">
        <f t="shared" ref="O717:O780" si="284">IF(VLOOKUP(A717,Z$12:AG$150,8)=VLOOKUP(A716,Z$12:AG$150,8),0,VLOOKUP(A717,Z$12:AG$150,8))</f>
        <v>0</v>
      </c>
      <c r="P717" s="14">
        <f t="shared" ca="1" si="272"/>
        <v>0.63394941999999999</v>
      </c>
      <c r="Q717" s="14">
        <f t="shared" si="273"/>
        <v>0</v>
      </c>
      <c r="R717" s="14">
        <f t="shared" ca="1" si="271"/>
        <v>0</v>
      </c>
      <c r="S717" s="20">
        <f t="shared" si="276"/>
        <v>0</v>
      </c>
      <c r="T717" s="14">
        <f t="shared" si="277"/>
        <v>0</v>
      </c>
      <c r="U717" s="4" t="str">
        <f t="shared" ref="U717:U780" si="285">IF(O716&gt;0,VLOOKUP(O716,Y$12:AI$150,10),U716)</f>
        <v>J=</v>
      </c>
      <c r="V717" s="29">
        <f t="shared" ref="V717:V780" si="286">IF(O716&gt;0,VLOOKUP(O716,Y$12:AI$150,11),V716)</f>
        <v>44925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5">
        <f t="shared" si="278"/>
        <v>44900</v>
      </c>
      <c r="B718" s="15">
        <f t="shared" ref="B718:B781" ca="1" si="287">IF(A718&lt;=TODAY(),C718+P718,IF(AND(A718&gt;TODAY(),A718&lt;=$B$1),IF(VLOOKUP(TODAY(),$A$10:$D$5000,4,FALSE)=0,"n.d",C718+P718),"n.d"))</f>
        <v>286.27575638000008</v>
      </c>
      <c r="C718" s="14">
        <f t="shared" si="279"/>
        <v>285.64180696000005</v>
      </c>
      <c r="D718" s="13">
        <f ca="1">IF(A718&lt;$B$1,VLOOKUP(A718,[1]DI!$A$4:$B$15000,2,FALSE),0)</f>
        <v>0.13650000000000001</v>
      </c>
      <c r="E718" s="14">
        <f t="shared" ref="E718:E781" ca="1" si="288">ROUND(((1+D718)^(1/252)),8)</f>
        <v>1.00050788</v>
      </c>
      <c r="F718" s="14">
        <f ca="1">(TRUNC(PRODUCT($E$12:$E717),16))</f>
        <v>1.16202982675192</v>
      </c>
      <c r="G718" s="14">
        <f t="shared" ref="G718:G781" ca="1" si="289">IF(O717&gt;0,F717,G717)</f>
        <v>1.16026110852399</v>
      </c>
      <c r="H718" s="14">
        <f t="shared" ref="H718:H781" ca="1" si="290">ROUND(F718/G718,8)</f>
        <v>1.00152441</v>
      </c>
      <c r="I718" s="13">
        <f t="shared" si="280"/>
        <v>0.06</v>
      </c>
      <c r="J718" s="29">
        <f t="shared" si="281"/>
        <v>44895</v>
      </c>
      <c r="K718" s="2">
        <f t="shared" si="282"/>
        <v>3</v>
      </c>
      <c r="L718" s="17">
        <f t="shared" si="283"/>
        <v>3</v>
      </c>
      <c r="M718" s="12">
        <f t="shared" si="274"/>
        <v>1.0006939180000001</v>
      </c>
      <c r="N718" s="12">
        <f t="shared" ca="1" si="275"/>
        <v>1.0022193859999999</v>
      </c>
      <c r="O718" s="17">
        <f t="shared" si="284"/>
        <v>0</v>
      </c>
      <c r="P718" s="14">
        <f t="shared" ca="1" si="272"/>
        <v>0.63394941999999999</v>
      </c>
      <c r="Q718" s="14">
        <f t="shared" si="273"/>
        <v>0</v>
      </c>
      <c r="R718" s="14">
        <f t="shared" ca="1" si="271"/>
        <v>0</v>
      </c>
      <c r="S718" s="20">
        <f t="shared" si="276"/>
        <v>0</v>
      </c>
      <c r="T718" s="14">
        <f t="shared" si="277"/>
        <v>0</v>
      </c>
      <c r="U718" s="4" t="str">
        <f t="shared" si="285"/>
        <v>J=</v>
      </c>
      <c r="V718" s="29">
        <f t="shared" si="286"/>
        <v>44925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5">
        <f t="shared" si="278"/>
        <v>44901</v>
      </c>
      <c r="B719" s="15">
        <f t="shared" ca="1" si="287"/>
        <v>286.48738725000004</v>
      </c>
      <c r="C719" s="14">
        <f t="shared" si="279"/>
        <v>285.64180696000005</v>
      </c>
      <c r="D719" s="13">
        <f ca="1">IF(A719&lt;$B$1,VLOOKUP(A719,[1]DI!$A$4:$B$15000,2,FALSE),0)</f>
        <v>0.13650000000000001</v>
      </c>
      <c r="E719" s="14">
        <f t="shared" ca="1" si="288"/>
        <v>1.00050788</v>
      </c>
      <c r="F719" s="14">
        <f ca="1">(TRUNC(PRODUCT($E$12:$E718),16))</f>
        <v>1.16261999846033</v>
      </c>
      <c r="G719" s="14">
        <f t="shared" ca="1" si="289"/>
        <v>1.16026110852399</v>
      </c>
      <c r="H719" s="14">
        <f t="shared" ca="1" si="290"/>
        <v>1.00203307</v>
      </c>
      <c r="I719" s="13">
        <f t="shared" si="280"/>
        <v>0.06</v>
      </c>
      <c r="J719" s="29">
        <f t="shared" si="281"/>
        <v>44895</v>
      </c>
      <c r="K719" s="2">
        <f t="shared" si="282"/>
        <v>4</v>
      </c>
      <c r="L719" s="17">
        <f t="shared" si="283"/>
        <v>4</v>
      </c>
      <c r="M719" s="12">
        <f t="shared" si="274"/>
        <v>1.0009253309999999</v>
      </c>
      <c r="N719" s="12">
        <f t="shared" ca="1" si="275"/>
        <v>1.0029602820000001</v>
      </c>
      <c r="O719" s="17">
        <f t="shared" si="284"/>
        <v>0</v>
      </c>
      <c r="P719" s="14">
        <f t="shared" ca="1" si="272"/>
        <v>0.84558029000000001</v>
      </c>
      <c r="Q719" s="14">
        <f t="shared" si="273"/>
        <v>0</v>
      </c>
      <c r="R719" s="14">
        <f t="shared" ca="1" si="271"/>
        <v>0</v>
      </c>
      <c r="S719" s="20">
        <f t="shared" si="276"/>
        <v>0</v>
      </c>
      <c r="T719" s="14">
        <f t="shared" si="277"/>
        <v>0</v>
      </c>
      <c r="U719" s="4" t="str">
        <f t="shared" si="285"/>
        <v>J=</v>
      </c>
      <c r="V719" s="29">
        <f t="shared" si="286"/>
        <v>44925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5">
        <f t="shared" si="278"/>
        <v>44902</v>
      </c>
      <c r="B720" s="15">
        <f t="shared" ca="1" si="287"/>
        <v>286.69917266000004</v>
      </c>
      <c r="C720" s="14">
        <f t="shared" si="279"/>
        <v>285.64180696000005</v>
      </c>
      <c r="D720" s="13">
        <f ca="1">IF(A720&lt;$B$1,VLOOKUP(A720,[1]DI!$A$4:$B$15000,2,FALSE),0)</f>
        <v>0.13650000000000001</v>
      </c>
      <c r="E720" s="14">
        <f t="shared" ca="1" si="288"/>
        <v>1.00050788</v>
      </c>
      <c r="F720" s="14">
        <f ca="1">(TRUNC(PRODUCT($E$12:$E719),16))</f>
        <v>1.16321046990515</v>
      </c>
      <c r="G720" s="14">
        <f t="shared" ca="1" si="289"/>
        <v>1.16026110852399</v>
      </c>
      <c r="H720" s="14">
        <f t="shared" ca="1" si="290"/>
        <v>1.0025419799999999</v>
      </c>
      <c r="I720" s="13">
        <f t="shared" si="280"/>
        <v>0.06</v>
      </c>
      <c r="J720" s="29">
        <f t="shared" si="281"/>
        <v>44895</v>
      </c>
      <c r="K720" s="2">
        <f t="shared" si="282"/>
        <v>5</v>
      </c>
      <c r="L720" s="17">
        <f t="shared" si="283"/>
        <v>5</v>
      </c>
      <c r="M720" s="12">
        <f t="shared" si="274"/>
        <v>1.001156798</v>
      </c>
      <c r="N720" s="12">
        <f t="shared" ca="1" si="275"/>
        <v>1.0037017189999999</v>
      </c>
      <c r="O720" s="17">
        <f t="shared" si="284"/>
        <v>0</v>
      </c>
      <c r="P720" s="14">
        <f t="shared" ca="1" si="272"/>
        <v>1.0573657000000001</v>
      </c>
      <c r="Q720" s="14">
        <f t="shared" si="273"/>
        <v>0</v>
      </c>
      <c r="R720" s="14">
        <f t="shared" ca="1" si="271"/>
        <v>0</v>
      </c>
      <c r="S720" s="20">
        <f t="shared" si="276"/>
        <v>0</v>
      </c>
      <c r="T720" s="14">
        <f t="shared" si="277"/>
        <v>0</v>
      </c>
      <c r="U720" s="4" t="str">
        <f t="shared" si="285"/>
        <v>J=</v>
      </c>
      <c r="V720" s="29">
        <f t="shared" si="286"/>
        <v>44925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5">
        <f t="shared" si="278"/>
        <v>44903</v>
      </c>
      <c r="B721" s="15">
        <f t="shared" ca="1" si="287"/>
        <v>286.91111460000008</v>
      </c>
      <c r="C721" s="14">
        <f t="shared" si="279"/>
        <v>285.64180696000005</v>
      </c>
      <c r="D721" s="13">
        <f ca="1">IF(A721&lt;$B$1,VLOOKUP(A721,[1]DI!$A$4:$B$15000,2,FALSE),0)</f>
        <v>0.13650000000000001</v>
      </c>
      <c r="E721" s="14">
        <f t="shared" ca="1" si="288"/>
        <v>1.00050788</v>
      </c>
      <c r="F721" s="14">
        <f ca="1">(TRUNC(PRODUCT($E$12:$E720),16))</f>
        <v>1.1638012412386001</v>
      </c>
      <c r="G721" s="14">
        <f t="shared" ca="1" si="289"/>
        <v>1.16026110852399</v>
      </c>
      <c r="H721" s="14">
        <f t="shared" ca="1" si="290"/>
        <v>1.0030511499999999</v>
      </c>
      <c r="I721" s="13">
        <f t="shared" si="280"/>
        <v>0.06</v>
      </c>
      <c r="J721" s="29">
        <f t="shared" si="281"/>
        <v>44895</v>
      </c>
      <c r="K721" s="2">
        <f t="shared" si="282"/>
        <v>6</v>
      </c>
      <c r="L721" s="17">
        <f t="shared" si="283"/>
        <v>6</v>
      </c>
      <c r="M721" s="12">
        <f t="shared" si="274"/>
        <v>1.0013883180000001</v>
      </c>
      <c r="N721" s="12">
        <f t="shared" ca="1" si="275"/>
        <v>1.004443704</v>
      </c>
      <c r="O721" s="17">
        <f t="shared" si="284"/>
        <v>0</v>
      </c>
      <c r="P721" s="14">
        <f t="shared" ca="1" si="272"/>
        <v>1.2693076400000001</v>
      </c>
      <c r="Q721" s="14">
        <f t="shared" si="273"/>
        <v>0</v>
      </c>
      <c r="R721" s="14">
        <f t="shared" ca="1" si="271"/>
        <v>0</v>
      </c>
      <c r="S721" s="20">
        <f t="shared" si="276"/>
        <v>0</v>
      </c>
      <c r="T721" s="14">
        <f t="shared" si="277"/>
        <v>0</v>
      </c>
      <c r="U721" s="4" t="str">
        <f t="shared" si="285"/>
        <v>J=</v>
      </c>
      <c r="V721" s="29">
        <f t="shared" si="286"/>
        <v>44925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5">
        <f t="shared" si="278"/>
        <v>44904</v>
      </c>
      <c r="B722" s="15">
        <f t="shared" ca="1" si="287"/>
        <v>287.12321363000007</v>
      </c>
      <c r="C722" s="14">
        <f t="shared" si="279"/>
        <v>285.64180696000005</v>
      </c>
      <c r="D722" s="13">
        <f ca="1">IF(A722&lt;$B$1,VLOOKUP(A722,[1]DI!$A$4:$B$15000,2,FALSE),0)</f>
        <v>0.13650000000000001</v>
      </c>
      <c r="E722" s="14">
        <f t="shared" ca="1" si="288"/>
        <v>1.00050788</v>
      </c>
      <c r="F722" s="14">
        <f ca="1">(TRUNC(PRODUCT($E$12:$E721),16))</f>
        <v>1.164392312613</v>
      </c>
      <c r="G722" s="14">
        <f t="shared" ca="1" si="289"/>
        <v>1.16026110852399</v>
      </c>
      <c r="H722" s="14">
        <f t="shared" ca="1" si="290"/>
        <v>1.00356058</v>
      </c>
      <c r="I722" s="13">
        <f t="shared" si="280"/>
        <v>0.06</v>
      </c>
      <c r="J722" s="29">
        <f t="shared" si="281"/>
        <v>44895</v>
      </c>
      <c r="K722" s="2">
        <f t="shared" si="282"/>
        <v>7</v>
      </c>
      <c r="L722" s="17">
        <f t="shared" si="283"/>
        <v>7</v>
      </c>
      <c r="M722" s="12">
        <f t="shared" si="274"/>
        <v>1.001619891</v>
      </c>
      <c r="N722" s="12">
        <f t="shared" ca="1" si="275"/>
        <v>1.0051862389999999</v>
      </c>
      <c r="O722" s="17">
        <f t="shared" si="284"/>
        <v>0</v>
      </c>
      <c r="P722" s="14">
        <f t="shared" ca="1" si="272"/>
        <v>1.4814066699999999</v>
      </c>
      <c r="Q722" s="14">
        <f t="shared" si="273"/>
        <v>0</v>
      </c>
      <c r="R722" s="14">
        <f t="shared" ref="R722:R785" ca="1" si="291">IF(O722&gt;0,P722-Q722,R721)</f>
        <v>0</v>
      </c>
      <c r="S722" s="20">
        <f t="shared" si="276"/>
        <v>0</v>
      </c>
      <c r="T722" s="14">
        <f t="shared" si="277"/>
        <v>0</v>
      </c>
      <c r="U722" s="4" t="str">
        <f t="shared" si="285"/>
        <v>J=</v>
      </c>
      <c r="V722" s="29">
        <f t="shared" si="286"/>
        <v>44925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5">
        <f t="shared" si="278"/>
        <v>44905</v>
      </c>
      <c r="B723" s="15">
        <f t="shared" ca="1" si="287"/>
        <v>287.33547006000003</v>
      </c>
      <c r="C723" s="14">
        <f t="shared" si="279"/>
        <v>285.64180696000005</v>
      </c>
      <c r="D723" s="13">
        <f ca="1">IF(A723&lt;$B$1,VLOOKUP(A723,[1]DI!$A$4:$B$15000,2,FALSE),0)</f>
        <v>0</v>
      </c>
      <c r="E723" s="14">
        <f t="shared" ca="1" si="288"/>
        <v>1</v>
      </c>
      <c r="F723" s="14">
        <f ca="1">(TRUNC(PRODUCT($E$12:$E722),16))</f>
        <v>1.16498368418073</v>
      </c>
      <c r="G723" s="14">
        <f t="shared" ca="1" si="289"/>
        <v>1.16026110852399</v>
      </c>
      <c r="H723" s="14">
        <f t="shared" ca="1" si="290"/>
        <v>1.0040702699999999</v>
      </c>
      <c r="I723" s="13">
        <f t="shared" si="280"/>
        <v>0.06</v>
      </c>
      <c r="J723" s="29">
        <f t="shared" si="281"/>
        <v>44895</v>
      </c>
      <c r="K723" s="2">
        <f t="shared" si="282"/>
        <v>7</v>
      </c>
      <c r="L723" s="17">
        <f t="shared" si="283"/>
        <v>8</v>
      </c>
      <c r="M723" s="12">
        <f t="shared" si="274"/>
        <v>1.0018515189999999</v>
      </c>
      <c r="N723" s="12">
        <f t="shared" ca="1" si="275"/>
        <v>1.0059293250000001</v>
      </c>
      <c r="O723" s="17">
        <f t="shared" si="284"/>
        <v>0</v>
      </c>
      <c r="P723" s="14">
        <f t="shared" ca="1" si="272"/>
        <v>1.6936631</v>
      </c>
      <c r="Q723" s="14">
        <f t="shared" si="273"/>
        <v>0</v>
      </c>
      <c r="R723" s="14">
        <f t="shared" ca="1" si="291"/>
        <v>0</v>
      </c>
      <c r="S723" s="20">
        <f t="shared" si="276"/>
        <v>0</v>
      </c>
      <c r="T723" s="14">
        <f t="shared" si="277"/>
        <v>0</v>
      </c>
      <c r="U723" s="4" t="str">
        <f t="shared" si="285"/>
        <v>J=</v>
      </c>
      <c r="V723" s="29">
        <f t="shared" si="286"/>
        <v>44925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5">
        <f t="shared" si="278"/>
        <v>44906</v>
      </c>
      <c r="B724" s="15">
        <f t="shared" ca="1" si="287"/>
        <v>287.33547006000003</v>
      </c>
      <c r="C724" s="14">
        <f t="shared" si="279"/>
        <v>285.64180696000005</v>
      </c>
      <c r="D724" s="13">
        <f ca="1">IF(A724&lt;$B$1,VLOOKUP(A724,[1]DI!$A$4:$B$15000,2,FALSE),0)</f>
        <v>0</v>
      </c>
      <c r="E724" s="14">
        <f t="shared" ca="1" si="288"/>
        <v>1</v>
      </c>
      <c r="F724" s="14">
        <f ca="1">(TRUNC(PRODUCT($E$12:$E723),16))</f>
        <v>1.16498368418073</v>
      </c>
      <c r="G724" s="14">
        <f t="shared" ca="1" si="289"/>
        <v>1.16026110852399</v>
      </c>
      <c r="H724" s="14">
        <f t="shared" ca="1" si="290"/>
        <v>1.0040702699999999</v>
      </c>
      <c r="I724" s="13">
        <f t="shared" si="280"/>
        <v>0.06</v>
      </c>
      <c r="J724" s="29">
        <f t="shared" si="281"/>
        <v>44895</v>
      </c>
      <c r="K724" s="2">
        <f t="shared" si="282"/>
        <v>7</v>
      </c>
      <c r="L724" s="17">
        <f t="shared" si="283"/>
        <v>8</v>
      </c>
      <c r="M724" s="12">
        <f t="shared" si="274"/>
        <v>1.0018515189999999</v>
      </c>
      <c r="N724" s="12">
        <f t="shared" ca="1" si="275"/>
        <v>1.0059293250000001</v>
      </c>
      <c r="O724" s="17">
        <f t="shared" si="284"/>
        <v>0</v>
      </c>
      <c r="P724" s="14">
        <f t="shared" ca="1" si="272"/>
        <v>1.6936631</v>
      </c>
      <c r="Q724" s="14">
        <f t="shared" si="273"/>
        <v>0</v>
      </c>
      <c r="R724" s="14">
        <f t="shared" ca="1" si="291"/>
        <v>0</v>
      </c>
      <c r="S724" s="20">
        <f t="shared" si="276"/>
        <v>0</v>
      </c>
      <c r="T724" s="14">
        <f t="shared" si="277"/>
        <v>0</v>
      </c>
      <c r="U724" s="4" t="str">
        <f t="shared" si="285"/>
        <v>J=</v>
      </c>
      <c r="V724" s="29">
        <f t="shared" si="286"/>
        <v>44925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5">
        <f t="shared" si="278"/>
        <v>44907</v>
      </c>
      <c r="B725" s="15">
        <f t="shared" ca="1" si="287"/>
        <v>287.33547006000003</v>
      </c>
      <c r="C725" s="14">
        <f t="shared" si="279"/>
        <v>285.64180696000005</v>
      </c>
      <c r="D725" s="13">
        <f ca="1">IF(A725&lt;$B$1,VLOOKUP(A725,[1]DI!$A$4:$B$15000,2,FALSE),0)</f>
        <v>0.13650000000000001</v>
      </c>
      <c r="E725" s="14">
        <f t="shared" ca="1" si="288"/>
        <v>1.00050788</v>
      </c>
      <c r="F725" s="14">
        <f ca="1">(TRUNC(PRODUCT($E$12:$E724),16))</f>
        <v>1.16498368418073</v>
      </c>
      <c r="G725" s="14">
        <f t="shared" ca="1" si="289"/>
        <v>1.16026110852399</v>
      </c>
      <c r="H725" s="14">
        <f t="shared" ca="1" si="290"/>
        <v>1.0040702699999999</v>
      </c>
      <c r="I725" s="13">
        <f t="shared" si="280"/>
        <v>0.06</v>
      </c>
      <c r="J725" s="29">
        <f t="shared" si="281"/>
        <v>44895</v>
      </c>
      <c r="K725" s="2">
        <f t="shared" si="282"/>
        <v>8</v>
      </c>
      <c r="L725" s="17">
        <f t="shared" si="283"/>
        <v>8</v>
      </c>
      <c r="M725" s="12">
        <f t="shared" si="274"/>
        <v>1.0018515189999999</v>
      </c>
      <c r="N725" s="12">
        <f t="shared" ca="1" si="275"/>
        <v>1.0059293250000001</v>
      </c>
      <c r="O725" s="17">
        <f t="shared" si="284"/>
        <v>0</v>
      </c>
      <c r="P725" s="14">
        <f t="shared" ca="1" si="272"/>
        <v>1.6936631</v>
      </c>
      <c r="Q725" s="14">
        <f t="shared" si="273"/>
        <v>0</v>
      </c>
      <c r="R725" s="14">
        <f t="shared" ca="1" si="291"/>
        <v>0</v>
      </c>
      <c r="S725" s="20">
        <f t="shared" si="276"/>
        <v>0</v>
      </c>
      <c r="T725" s="14">
        <f t="shared" si="277"/>
        <v>0</v>
      </c>
      <c r="U725" s="4" t="str">
        <f t="shared" si="285"/>
        <v>J=</v>
      </c>
      <c r="V725" s="29">
        <f t="shared" si="286"/>
        <v>44925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5">
        <f t="shared" si="278"/>
        <v>44908</v>
      </c>
      <c r="B726" s="15">
        <f t="shared" ca="1" si="287"/>
        <v>287.54788359000003</v>
      </c>
      <c r="C726" s="14">
        <f t="shared" si="279"/>
        <v>285.64180696000005</v>
      </c>
      <c r="D726" s="13">
        <f ca="1">IF(A726&lt;$B$1,VLOOKUP(A726,[1]DI!$A$4:$B$15000,2,FALSE),0)</f>
        <v>0.13650000000000001</v>
      </c>
      <c r="E726" s="14">
        <f t="shared" ca="1" si="288"/>
        <v>1.00050788</v>
      </c>
      <c r="F726" s="14">
        <f ca="1">(TRUNC(PRODUCT($E$12:$E725),16))</f>
        <v>1.1655753560942601</v>
      </c>
      <c r="G726" s="14">
        <f t="shared" ca="1" si="289"/>
        <v>1.16026110852399</v>
      </c>
      <c r="H726" s="14">
        <f t="shared" ca="1" si="290"/>
        <v>1.00458022</v>
      </c>
      <c r="I726" s="13">
        <f t="shared" si="280"/>
        <v>0.06</v>
      </c>
      <c r="J726" s="29">
        <f t="shared" si="281"/>
        <v>44895</v>
      </c>
      <c r="K726" s="2">
        <f t="shared" si="282"/>
        <v>9</v>
      </c>
      <c r="L726" s="17">
        <f t="shared" si="283"/>
        <v>9</v>
      </c>
      <c r="M726" s="12">
        <f t="shared" si="274"/>
        <v>1.0020831990000001</v>
      </c>
      <c r="N726" s="12">
        <f t="shared" ca="1" si="275"/>
        <v>1.006672961</v>
      </c>
      <c r="O726" s="17">
        <f t="shared" si="284"/>
        <v>0</v>
      </c>
      <c r="P726" s="14">
        <f t="shared" ca="1" si="272"/>
        <v>1.90607663</v>
      </c>
      <c r="Q726" s="14">
        <f t="shared" si="273"/>
        <v>0</v>
      </c>
      <c r="R726" s="14">
        <f t="shared" ca="1" si="291"/>
        <v>0</v>
      </c>
      <c r="S726" s="20">
        <f t="shared" si="276"/>
        <v>0</v>
      </c>
      <c r="T726" s="14">
        <f t="shared" si="277"/>
        <v>0</v>
      </c>
      <c r="U726" s="4" t="str">
        <f t="shared" si="285"/>
        <v>J=</v>
      </c>
      <c r="V726" s="29">
        <f t="shared" si="286"/>
        <v>44925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5">
        <f t="shared" si="278"/>
        <v>44909</v>
      </c>
      <c r="B727" s="15">
        <f t="shared" ca="1" si="287"/>
        <v>287.76045166000006</v>
      </c>
      <c r="C727" s="14">
        <f t="shared" si="279"/>
        <v>285.64180696000005</v>
      </c>
      <c r="D727" s="13">
        <f ca="1">IF(A727&lt;$B$1,VLOOKUP(A727,[1]DI!$A$4:$B$15000,2,FALSE),0)</f>
        <v>0.13650000000000001</v>
      </c>
      <c r="E727" s="14">
        <f t="shared" ca="1" si="288"/>
        <v>1.00050788</v>
      </c>
      <c r="F727" s="14">
        <f ca="1">(TRUNC(PRODUCT($E$12:$E726),16))</f>
        <v>1.16616732850611</v>
      </c>
      <c r="G727" s="14">
        <f t="shared" ca="1" si="289"/>
        <v>1.16026110852399</v>
      </c>
      <c r="H727" s="14">
        <f t="shared" ca="1" si="290"/>
        <v>1.0050904199999999</v>
      </c>
      <c r="I727" s="13">
        <f t="shared" si="280"/>
        <v>0.06</v>
      </c>
      <c r="J727" s="29">
        <f t="shared" si="281"/>
        <v>44895</v>
      </c>
      <c r="K727" s="2">
        <f t="shared" si="282"/>
        <v>10</v>
      </c>
      <c r="L727" s="17">
        <f t="shared" si="283"/>
        <v>10</v>
      </c>
      <c r="M727" s="12">
        <f t="shared" si="274"/>
        <v>1.0023149339999999</v>
      </c>
      <c r="N727" s="12">
        <f t="shared" ca="1" si="275"/>
        <v>1.0074171380000001</v>
      </c>
      <c r="O727" s="17">
        <f t="shared" si="284"/>
        <v>0</v>
      </c>
      <c r="P727" s="14">
        <f t="shared" ca="1" si="272"/>
        <v>2.1186446999999999</v>
      </c>
      <c r="Q727" s="14">
        <f t="shared" si="273"/>
        <v>0</v>
      </c>
      <c r="R727" s="14">
        <f t="shared" ca="1" si="291"/>
        <v>0</v>
      </c>
      <c r="S727" s="20">
        <f t="shared" si="276"/>
        <v>0</v>
      </c>
      <c r="T727" s="14">
        <f t="shared" si="277"/>
        <v>0</v>
      </c>
      <c r="U727" s="4" t="str">
        <f t="shared" si="285"/>
        <v>J=</v>
      </c>
      <c r="V727" s="29">
        <f t="shared" si="286"/>
        <v>44925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5">
        <f t="shared" si="278"/>
        <v>44910</v>
      </c>
      <c r="B728" s="15">
        <f t="shared" ca="1" si="287"/>
        <v>287.97317968000004</v>
      </c>
      <c r="C728" s="14">
        <f t="shared" si="279"/>
        <v>285.64180696000005</v>
      </c>
      <c r="D728" s="13">
        <f ca="1">IF(A728&lt;$B$1,VLOOKUP(A728,[1]DI!$A$4:$B$15000,2,FALSE),0)</f>
        <v>0.13650000000000001</v>
      </c>
      <c r="E728" s="14">
        <f t="shared" ca="1" si="288"/>
        <v>1.00050788</v>
      </c>
      <c r="F728" s="14">
        <f ca="1">(TRUNC(PRODUCT($E$12:$E727),16))</f>
        <v>1.1667596015689099</v>
      </c>
      <c r="G728" s="14">
        <f t="shared" ca="1" si="289"/>
        <v>1.16026110852399</v>
      </c>
      <c r="H728" s="14">
        <f t="shared" ca="1" si="290"/>
        <v>1.00560089</v>
      </c>
      <c r="I728" s="13">
        <f t="shared" si="280"/>
        <v>0.06</v>
      </c>
      <c r="J728" s="29">
        <f t="shared" si="281"/>
        <v>44895</v>
      </c>
      <c r="K728" s="2">
        <f t="shared" si="282"/>
        <v>11</v>
      </c>
      <c r="L728" s="17">
        <f t="shared" si="283"/>
        <v>11</v>
      </c>
      <c r="M728" s="12">
        <f t="shared" si="274"/>
        <v>1.0025467210000001</v>
      </c>
      <c r="N728" s="12">
        <f t="shared" ca="1" si="275"/>
        <v>1.0081618750000001</v>
      </c>
      <c r="O728" s="17">
        <f t="shared" si="284"/>
        <v>0</v>
      </c>
      <c r="P728" s="14">
        <f t="shared" ca="1" si="272"/>
        <v>2.3313727200000001</v>
      </c>
      <c r="Q728" s="14">
        <f t="shared" si="273"/>
        <v>0</v>
      </c>
      <c r="R728" s="14">
        <f t="shared" ca="1" si="291"/>
        <v>0</v>
      </c>
      <c r="S728" s="20">
        <f t="shared" si="276"/>
        <v>0</v>
      </c>
      <c r="T728" s="14">
        <f t="shared" si="277"/>
        <v>0</v>
      </c>
      <c r="U728" s="4" t="str">
        <f t="shared" si="285"/>
        <v>J=</v>
      </c>
      <c r="V728" s="29">
        <f t="shared" si="286"/>
        <v>44925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5">
        <f t="shared" si="278"/>
        <v>44911</v>
      </c>
      <c r="B729" s="15">
        <f t="shared" ca="1" si="287"/>
        <v>288.18606252000006</v>
      </c>
      <c r="C729" s="14">
        <f t="shared" si="279"/>
        <v>285.64180696000005</v>
      </c>
      <c r="D729" s="13">
        <f ca="1">IF(A729&lt;$B$1,VLOOKUP(A729,[1]DI!$A$4:$B$15000,2,FALSE),0)</f>
        <v>0.13650000000000001</v>
      </c>
      <c r="E729" s="14">
        <f t="shared" ca="1" si="288"/>
        <v>1.00050788</v>
      </c>
      <c r="F729" s="14">
        <f ca="1">(TRUNC(PRODUCT($E$12:$E728),16))</f>
        <v>1.16735217543536</v>
      </c>
      <c r="G729" s="14">
        <f t="shared" ca="1" si="289"/>
        <v>1.16026110852399</v>
      </c>
      <c r="H729" s="14">
        <f t="shared" ca="1" si="290"/>
        <v>1.00611161</v>
      </c>
      <c r="I729" s="13">
        <f t="shared" si="280"/>
        <v>0.06</v>
      </c>
      <c r="J729" s="29">
        <f t="shared" si="281"/>
        <v>44895</v>
      </c>
      <c r="K729" s="2">
        <f t="shared" si="282"/>
        <v>12</v>
      </c>
      <c r="L729" s="17">
        <f t="shared" si="283"/>
        <v>12</v>
      </c>
      <c r="M729" s="12">
        <f t="shared" si="274"/>
        <v>1.0027785629999999</v>
      </c>
      <c r="N729" s="12">
        <f t="shared" ca="1" si="275"/>
        <v>1.0089071540000001</v>
      </c>
      <c r="O729" s="17">
        <f t="shared" si="284"/>
        <v>0</v>
      </c>
      <c r="P729" s="14">
        <f t="shared" ca="1" si="272"/>
        <v>2.5442555599999999</v>
      </c>
      <c r="Q729" s="14">
        <f t="shared" si="273"/>
        <v>0</v>
      </c>
      <c r="R729" s="14">
        <f t="shared" ca="1" si="291"/>
        <v>0</v>
      </c>
      <c r="S729" s="20">
        <f t="shared" si="276"/>
        <v>0</v>
      </c>
      <c r="T729" s="14">
        <f t="shared" si="277"/>
        <v>0</v>
      </c>
      <c r="U729" s="4" t="str">
        <f t="shared" si="285"/>
        <v>J=</v>
      </c>
      <c r="V729" s="29">
        <f t="shared" si="286"/>
        <v>44925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5">
        <f t="shared" si="278"/>
        <v>44912</v>
      </c>
      <c r="B730" s="15">
        <f t="shared" ca="1" si="287"/>
        <v>288.39910589000004</v>
      </c>
      <c r="C730" s="14">
        <f t="shared" si="279"/>
        <v>285.64180696000005</v>
      </c>
      <c r="D730" s="13">
        <f ca="1">IF(A730&lt;$B$1,VLOOKUP(A730,[1]DI!$A$4:$B$15000,2,FALSE),0)</f>
        <v>0</v>
      </c>
      <c r="E730" s="14">
        <f t="shared" ca="1" si="288"/>
        <v>1</v>
      </c>
      <c r="F730" s="14">
        <f ca="1">(TRUNC(PRODUCT($E$12:$E729),16))</f>
        <v>1.16794505025822</v>
      </c>
      <c r="G730" s="14">
        <f t="shared" ca="1" si="289"/>
        <v>1.16026110852399</v>
      </c>
      <c r="H730" s="14">
        <f t="shared" ca="1" si="290"/>
        <v>1.0066226</v>
      </c>
      <c r="I730" s="13">
        <f t="shared" si="280"/>
        <v>0.06</v>
      </c>
      <c r="J730" s="29">
        <f t="shared" si="281"/>
        <v>44895</v>
      </c>
      <c r="K730" s="2">
        <f t="shared" si="282"/>
        <v>12</v>
      </c>
      <c r="L730" s="17">
        <f t="shared" si="283"/>
        <v>13</v>
      </c>
      <c r="M730" s="12">
        <f t="shared" si="274"/>
        <v>1.0030104580000001</v>
      </c>
      <c r="N730" s="12">
        <f t="shared" ca="1" si="275"/>
        <v>1.0096529949999999</v>
      </c>
      <c r="O730" s="17">
        <f t="shared" si="284"/>
        <v>0</v>
      </c>
      <c r="P730" s="14">
        <f t="shared" ca="1" si="272"/>
        <v>2.7572989300000001</v>
      </c>
      <c r="Q730" s="14">
        <f t="shared" si="273"/>
        <v>0</v>
      </c>
      <c r="R730" s="14">
        <f t="shared" ca="1" si="291"/>
        <v>0</v>
      </c>
      <c r="S730" s="20">
        <f t="shared" si="276"/>
        <v>0</v>
      </c>
      <c r="T730" s="14">
        <f t="shared" si="277"/>
        <v>0</v>
      </c>
      <c r="U730" s="4" t="str">
        <f t="shared" si="285"/>
        <v>J=</v>
      </c>
      <c r="V730" s="29">
        <f t="shared" si="286"/>
        <v>44925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5">
        <f t="shared" si="278"/>
        <v>44913</v>
      </c>
      <c r="B731" s="15">
        <f t="shared" ca="1" si="287"/>
        <v>288.39910589000004</v>
      </c>
      <c r="C731" s="14">
        <f t="shared" si="279"/>
        <v>285.64180696000005</v>
      </c>
      <c r="D731" s="13">
        <f ca="1">IF(A731&lt;$B$1,VLOOKUP(A731,[1]DI!$A$4:$B$15000,2,FALSE),0)</f>
        <v>0</v>
      </c>
      <c r="E731" s="14">
        <f t="shared" ca="1" si="288"/>
        <v>1</v>
      </c>
      <c r="F731" s="14">
        <f ca="1">(TRUNC(PRODUCT($E$12:$E730),16))</f>
        <v>1.16794505025822</v>
      </c>
      <c r="G731" s="14">
        <f t="shared" ca="1" si="289"/>
        <v>1.16026110852399</v>
      </c>
      <c r="H731" s="14">
        <f t="shared" ca="1" si="290"/>
        <v>1.0066226</v>
      </c>
      <c r="I731" s="13">
        <f t="shared" si="280"/>
        <v>0.06</v>
      </c>
      <c r="J731" s="29">
        <f t="shared" si="281"/>
        <v>44895</v>
      </c>
      <c r="K731" s="2">
        <f t="shared" si="282"/>
        <v>12</v>
      </c>
      <c r="L731" s="17">
        <f t="shared" si="283"/>
        <v>13</v>
      </c>
      <c r="M731" s="12">
        <f t="shared" si="274"/>
        <v>1.0030104580000001</v>
      </c>
      <c r="N731" s="12">
        <f t="shared" ca="1" si="275"/>
        <v>1.0096529949999999</v>
      </c>
      <c r="O731" s="17">
        <f t="shared" si="284"/>
        <v>0</v>
      </c>
      <c r="P731" s="14">
        <f t="shared" ca="1" si="272"/>
        <v>2.7572989300000001</v>
      </c>
      <c r="Q731" s="14">
        <f t="shared" si="273"/>
        <v>0</v>
      </c>
      <c r="R731" s="14">
        <f t="shared" ca="1" si="291"/>
        <v>0</v>
      </c>
      <c r="S731" s="20">
        <f t="shared" si="276"/>
        <v>0</v>
      </c>
      <c r="T731" s="14">
        <f t="shared" si="277"/>
        <v>0</v>
      </c>
      <c r="U731" s="4" t="str">
        <f t="shared" si="285"/>
        <v>J=</v>
      </c>
      <c r="V731" s="29">
        <f t="shared" si="286"/>
        <v>44925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5">
        <f t="shared" si="278"/>
        <v>44914</v>
      </c>
      <c r="B732" s="15">
        <f t="shared" ca="1" si="287"/>
        <v>288.39910589000004</v>
      </c>
      <c r="C732" s="14">
        <f t="shared" si="279"/>
        <v>285.64180696000005</v>
      </c>
      <c r="D732" s="13">
        <f ca="1">IF(A732&lt;$B$1,VLOOKUP(A732,[1]DI!$A$4:$B$15000,2,FALSE),0)</f>
        <v>0.13650000000000001</v>
      </c>
      <c r="E732" s="14">
        <f t="shared" ca="1" si="288"/>
        <v>1.00050788</v>
      </c>
      <c r="F732" s="14">
        <f ca="1">(TRUNC(PRODUCT($E$12:$E731),16))</f>
        <v>1.16794505025822</v>
      </c>
      <c r="G732" s="14">
        <f t="shared" ca="1" si="289"/>
        <v>1.16026110852399</v>
      </c>
      <c r="H732" s="14">
        <f t="shared" ca="1" si="290"/>
        <v>1.0066226</v>
      </c>
      <c r="I732" s="13">
        <f t="shared" si="280"/>
        <v>0.06</v>
      </c>
      <c r="J732" s="29">
        <f t="shared" si="281"/>
        <v>44895</v>
      </c>
      <c r="K732" s="2">
        <f t="shared" si="282"/>
        <v>13</v>
      </c>
      <c r="L732" s="17">
        <f t="shared" si="283"/>
        <v>13</v>
      </c>
      <c r="M732" s="12">
        <f t="shared" si="274"/>
        <v>1.0030104580000001</v>
      </c>
      <c r="N732" s="12">
        <f t="shared" ca="1" si="275"/>
        <v>1.0096529949999999</v>
      </c>
      <c r="O732" s="17">
        <f t="shared" si="284"/>
        <v>0</v>
      </c>
      <c r="P732" s="14">
        <f t="shared" ca="1" si="272"/>
        <v>2.7572989300000001</v>
      </c>
      <c r="Q732" s="14">
        <f t="shared" si="273"/>
        <v>0</v>
      </c>
      <c r="R732" s="14">
        <f t="shared" ca="1" si="291"/>
        <v>0</v>
      </c>
      <c r="S732" s="20">
        <f t="shared" si="276"/>
        <v>0</v>
      </c>
      <c r="T732" s="14">
        <f t="shared" si="277"/>
        <v>0</v>
      </c>
      <c r="U732" s="4" t="str">
        <f t="shared" si="285"/>
        <v>J=</v>
      </c>
      <c r="V732" s="29">
        <f t="shared" si="286"/>
        <v>44925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5">
        <f t="shared" si="278"/>
        <v>44915</v>
      </c>
      <c r="B733" s="15">
        <f t="shared" ca="1" si="287"/>
        <v>288.61230408000006</v>
      </c>
      <c r="C733" s="14">
        <f t="shared" si="279"/>
        <v>285.64180696000005</v>
      </c>
      <c r="D733" s="13">
        <f ca="1">IF(A733&lt;$B$1,VLOOKUP(A733,[1]DI!$A$4:$B$15000,2,FALSE),0)</f>
        <v>0.13650000000000001</v>
      </c>
      <c r="E733" s="14">
        <f t="shared" ca="1" si="288"/>
        <v>1.00050788</v>
      </c>
      <c r="F733" s="14">
        <f ca="1">(TRUNC(PRODUCT($E$12:$E732),16))</f>
        <v>1.1685382261903401</v>
      </c>
      <c r="G733" s="14">
        <f t="shared" ca="1" si="289"/>
        <v>1.16026110852399</v>
      </c>
      <c r="H733" s="14">
        <f t="shared" ca="1" si="290"/>
        <v>1.0071338400000001</v>
      </c>
      <c r="I733" s="13">
        <f t="shared" si="280"/>
        <v>0.06</v>
      </c>
      <c r="J733" s="29">
        <f t="shared" si="281"/>
        <v>44895</v>
      </c>
      <c r="K733" s="2">
        <f t="shared" si="282"/>
        <v>14</v>
      </c>
      <c r="L733" s="17">
        <f t="shared" si="283"/>
        <v>14</v>
      </c>
      <c r="M733" s="12">
        <f t="shared" si="274"/>
        <v>1.0032424069999999</v>
      </c>
      <c r="N733" s="12">
        <f t="shared" ca="1" si="275"/>
        <v>1.010399378</v>
      </c>
      <c r="O733" s="17">
        <f t="shared" si="284"/>
        <v>0</v>
      </c>
      <c r="P733" s="14">
        <f t="shared" ca="1" si="272"/>
        <v>2.9704971200000001</v>
      </c>
      <c r="Q733" s="14">
        <f t="shared" si="273"/>
        <v>0</v>
      </c>
      <c r="R733" s="14">
        <f t="shared" ca="1" si="291"/>
        <v>0</v>
      </c>
      <c r="S733" s="20">
        <f t="shared" si="276"/>
        <v>0</v>
      </c>
      <c r="T733" s="14">
        <f t="shared" si="277"/>
        <v>0</v>
      </c>
      <c r="U733" s="4" t="str">
        <f t="shared" si="285"/>
        <v>J=</v>
      </c>
      <c r="V733" s="29">
        <f t="shared" si="286"/>
        <v>44925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5">
        <f t="shared" si="278"/>
        <v>44916</v>
      </c>
      <c r="B734" s="15">
        <f t="shared" ca="1" si="287"/>
        <v>288.82565966000004</v>
      </c>
      <c r="C734" s="14">
        <f t="shared" si="279"/>
        <v>285.64180696000005</v>
      </c>
      <c r="D734" s="13">
        <f ca="1">IF(A734&lt;$B$1,VLOOKUP(A734,[1]DI!$A$4:$B$15000,2,FALSE),0)</f>
        <v>0.13650000000000001</v>
      </c>
      <c r="E734" s="14">
        <f t="shared" ca="1" si="288"/>
        <v>1.00050788</v>
      </c>
      <c r="F734" s="14">
        <f ca="1">(TRUNC(PRODUCT($E$12:$E733),16))</f>
        <v>1.16913170338466</v>
      </c>
      <c r="G734" s="14">
        <f t="shared" ca="1" si="289"/>
        <v>1.16026110852399</v>
      </c>
      <c r="H734" s="14">
        <f t="shared" ca="1" si="290"/>
        <v>1.0076453400000001</v>
      </c>
      <c r="I734" s="13">
        <f t="shared" si="280"/>
        <v>0.06</v>
      </c>
      <c r="J734" s="29">
        <f t="shared" si="281"/>
        <v>44895</v>
      </c>
      <c r="K734" s="2">
        <f t="shared" si="282"/>
        <v>15</v>
      </c>
      <c r="L734" s="17">
        <f t="shared" si="283"/>
        <v>15</v>
      </c>
      <c r="M734" s="12">
        <f t="shared" si="274"/>
        <v>1.0034744090000001</v>
      </c>
      <c r="N734" s="12">
        <f t="shared" ca="1" si="275"/>
        <v>1.0111463119999999</v>
      </c>
      <c r="O734" s="17">
        <f t="shared" si="284"/>
        <v>0</v>
      </c>
      <c r="P734" s="14">
        <f t="shared" ca="1" si="272"/>
        <v>3.1838527000000001</v>
      </c>
      <c r="Q734" s="14">
        <f t="shared" si="273"/>
        <v>0</v>
      </c>
      <c r="R734" s="14">
        <f t="shared" ca="1" si="291"/>
        <v>0</v>
      </c>
      <c r="S734" s="20">
        <f t="shared" si="276"/>
        <v>0</v>
      </c>
      <c r="T734" s="14">
        <f t="shared" si="277"/>
        <v>0</v>
      </c>
      <c r="U734" s="4" t="str">
        <f t="shared" si="285"/>
        <v>J=</v>
      </c>
      <c r="V734" s="29">
        <f t="shared" si="286"/>
        <v>44925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5">
        <f t="shared" si="278"/>
        <v>44917</v>
      </c>
      <c r="B735" s="15">
        <f t="shared" ca="1" si="287"/>
        <v>289.03917605000004</v>
      </c>
      <c r="C735" s="14">
        <f t="shared" si="279"/>
        <v>285.64180696000005</v>
      </c>
      <c r="D735" s="13">
        <f ca="1">IF(A735&lt;$B$1,VLOOKUP(A735,[1]DI!$A$4:$B$15000,2,FALSE),0)</f>
        <v>0.13650000000000001</v>
      </c>
      <c r="E735" s="14">
        <f t="shared" ca="1" si="288"/>
        <v>1.00050788</v>
      </c>
      <c r="F735" s="14">
        <f ca="1">(TRUNC(PRODUCT($E$12:$E734),16))</f>
        <v>1.16972548199417</v>
      </c>
      <c r="G735" s="14">
        <f t="shared" ca="1" si="289"/>
        <v>1.16026110852399</v>
      </c>
      <c r="H735" s="14">
        <f t="shared" ca="1" si="290"/>
        <v>1.00815711</v>
      </c>
      <c r="I735" s="13">
        <f t="shared" si="280"/>
        <v>0.06</v>
      </c>
      <c r="J735" s="29">
        <f t="shared" si="281"/>
        <v>44895</v>
      </c>
      <c r="K735" s="2">
        <f t="shared" si="282"/>
        <v>16</v>
      </c>
      <c r="L735" s="17">
        <f t="shared" si="283"/>
        <v>16</v>
      </c>
      <c r="M735" s="12">
        <f t="shared" si="274"/>
        <v>1.003706465</v>
      </c>
      <c r="N735" s="12">
        <f t="shared" ca="1" si="275"/>
        <v>1.011893809</v>
      </c>
      <c r="O735" s="17">
        <f t="shared" si="284"/>
        <v>0</v>
      </c>
      <c r="P735" s="14">
        <f t="shared" ca="1" si="272"/>
        <v>3.3973690900000002</v>
      </c>
      <c r="Q735" s="14">
        <f t="shared" si="273"/>
        <v>0</v>
      </c>
      <c r="R735" s="14">
        <f t="shared" ca="1" si="291"/>
        <v>0</v>
      </c>
      <c r="S735" s="20">
        <f t="shared" si="276"/>
        <v>0</v>
      </c>
      <c r="T735" s="14">
        <f t="shared" si="277"/>
        <v>0</v>
      </c>
      <c r="U735" s="4" t="str">
        <f t="shared" si="285"/>
        <v>J=</v>
      </c>
      <c r="V735" s="29">
        <f t="shared" si="286"/>
        <v>44925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5">
        <f t="shared" si="278"/>
        <v>44918</v>
      </c>
      <c r="B736" s="15">
        <f t="shared" ca="1" si="287"/>
        <v>289.25284755000007</v>
      </c>
      <c r="C736" s="14">
        <f t="shared" si="279"/>
        <v>285.64180696000005</v>
      </c>
      <c r="D736" s="13">
        <f ca="1">IF(A736&lt;$B$1,VLOOKUP(A736,[1]DI!$A$4:$B$15000,2,FALSE),0)</f>
        <v>0.13650000000000001</v>
      </c>
      <c r="E736" s="14">
        <f t="shared" ca="1" si="288"/>
        <v>1.00050788</v>
      </c>
      <c r="F736" s="14">
        <f ca="1">(TRUNC(PRODUCT($E$12:$E735),16))</f>
        <v>1.17031956217197</v>
      </c>
      <c r="G736" s="14">
        <f t="shared" ca="1" si="289"/>
        <v>1.16026110852399</v>
      </c>
      <c r="H736" s="14">
        <f t="shared" ca="1" si="290"/>
        <v>1.0086691299999999</v>
      </c>
      <c r="I736" s="13">
        <f t="shared" si="280"/>
        <v>0.06</v>
      </c>
      <c r="J736" s="29">
        <f t="shared" si="281"/>
        <v>44895</v>
      </c>
      <c r="K736" s="2">
        <f t="shared" si="282"/>
        <v>17</v>
      </c>
      <c r="L736" s="17">
        <f t="shared" si="283"/>
        <v>17</v>
      </c>
      <c r="M736" s="12">
        <f t="shared" si="274"/>
        <v>1.0039385750000001</v>
      </c>
      <c r="N736" s="12">
        <f t="shared" ca="1" si="275"/>
        <v>1.012641849</v>
      </c>
      <c r="O736" s="17">
        <f t="shared" si="284"/>
        <v>0</v>
      </c>
      <c r="P736" s="14">
        <f t="shared" ca="1" si="272"/>
        <v>3.61104059</v>
      </c>
      <c r="Q736" s="14">
        <f t="shared" si="273"/>
        <v>0</v>
      </c>
      <c r="R736" s="14">
        <f t="shared" ca="1" si="291"/>
        <v>0</v>
      </c>
      <c r="S736" s="20">
        <f t="shared" si="276"/>
        <v>0</v>
      </c>
      <c r="T736" s="14">
        <f t="shared" si="277"/>
        <v>0</v>
      </c>
      <c r="U736" s="4" t="str">
        <f t="shared" si="285"/>
        <v>J=</v>
      </c>
      <c r="V736" s="29">
        <f t="shared" si="286"/>
        <v>44925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5">
        <f t="shared" si="278"/>
        <v>44919</v>
      </c>
      <c r="B737" s="15">
        <f t="shared" ca="1" si="287"/>
        <v>289.46667672000007</v>
      </c>
      <c r="C737" s="14">
        <f t="shared" si="279"/>
        <v>285.64180696000005</v>
      </c>
      <c r="D737" s="13">
        <f ca="1">IF(A737&lt;$B$1,VLOOKUP(A737,[1]DI!$A$4:$B$15000,2,FALSE),0)</f>
        <v>0</v>
      </c>
      <c r="E737" s="14">
        <f t="shared" ca="1" si="288"/>
        <v>1</v>
      </c>
      <c r="F737" s="14">
        <f ca="1">(TRUNC(PRODUCT($E$12:$E736),16))</f>
        <v>1.1709139440712</v>
      </c>
      <c r="G737" s="14">
        <f t="shared" ca="1" si="289"/>
        <v>1.16026110852399</v>
      </c>
      <c r="H737" s="14">
        <f t="shared" ca="1" si="290"/>
        <v>1.0091814100000001</v>
      </c>
      <c r="I737" s="13">
        <f t="shared" si="280"/>
        <v>0.06</v>
      </c>
      <c r="J737" s="29">
        <f t="shared" si="281"/>
        <v>44895</v>
      </c>
      <c r="K737" s="2">
        <f t="shared" si="282"/>
        <v>17</v>
      </c>
      <c r="L737" s="17">
        <f t="shared" si="283"/>
        <v>18</v>
      </c>
      <c r="M737" s="12">
        <f t="shared" si="274"/>
        <v>1.004170738</v>
      </c>
      <c r="N737" s="12">
        <f t="shared" ca="1" si="275"/>
        <v>1.0133904410000001</v>
      </c>
      <c r="O737" s="17">
        <f t="shared" si="284"/>
        <v>0</v>
      </c>
      <c r="P737" s="14">
        <f t="shared" ca="1" si="272"/>
        <v>3.8248697599999999</v>
      </c>
      <c r="Q737" s="14">
        <f t="shared" si="273"/>
        <v>0</v>
      </c>
      <c r="R737" s="14">
        <f t="shared" ca="1" si="291"/>
        <v>0</v>
      </c>
      <c r="S737" s="20">
        <f t="shared" si="276"/>
        <v>0</v>
      </c>
      <c r="T737" s="14">
        <f t="shared" si="277"/>
        <v>0</v>
      </c>
      <c r="U737" s="4" t="str">
        <f t="shared" si="285"/>
        <v>J=</v>
      </c>
      <c r="V737" s="29">
        <f t="shared" si="286"/>
        <v>44925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5">
        <f t="shared" si="278"/>
        <v>44920</v>
      </c>
      <c r="B738" s="15">
        <f t="shared" ca="1" si="287"/>
        <v>289.46667672000007</v>
      </c>
      <c r="C738" s="14">
        <f t="shared" si="279"/>
        <v>285.64180696000005</v>
      </c>
      <c r="D738" s="13">
        <f ca="1">IF(A738&lt;$B$1,VLOOKUP(A738,[1]DI!$A$4:$B$15000,2,FALSE),0)</f>
        <v>0</v>
      </c>
      <c r="E738" s="14">
        <f t="shared" ca="1" si="288"/>
        <v>1</v>
      </c>
      <c r="F738" s="14">
        <f ca="1">(TRUNC(PRODUCT($E$12:$E737),16))</f>
        <v>1.1709139440712</v>
      </c>
      <c r="G738" s="14">
        <f t="shared" ca="1" si="289"/>
        <v>1.16026110852399</v>
      </c>
      <c r="H738" s="14">
        <f t="shared" ca="1" si="290"/>
        <v>1.0091814100000001</v>
      </c>
      <c r="I738" s="13">
        <f t="shared" si="280"/>
        <v>0.06</v>
      </c>
      <c r="J738" s="29">
        <f t="shared" si="281"/>
        <v>44895</v>
      </c>
      <c r="K738" s="2">
        <f t="shared" si="282"/>
        <v>17</v>
      </c>
      <c r="L738" s="17">
        <f t="shared" si="283"/>
        <v>18</v>
      </c>
      <c r="M738" s="12">
        <f t="shared" si="274"/>
        <v>1.004170738</v>
      </c>
      <c r="N738" s="12">
        <f t="shared" ca="1" si="275"/>
        <v>1.0133904410000001</v>
      </c>
      <c r="O738" s="17">
        <f t="shared" si="284"/>
        <v>0</v>
      </c>
      <c r="P738" s="14">
        <f t="shared" ca="1" si="272"/>
        <v>3.8248697599999999</v>
      </c>
      <c r="Q738" s="14">
        <f t="shared" si="273"/>
        <v>0</v>
      </c>
      <c r="R738" s="14">
        <f t="shared" ca="1" si="291"/>
        <v>0</v>
      </c>
      <c r="S738" s="20">
        <f t="shared" si="276"/>
        <v>0</v>
      </c>
      <c r="T738" s="14">
        <f t="shared" si="277"/>
        <v>0</v>
      </c>
      <c r="U738" s="4" t="str">
        <f t="shared" si="285"/>
        <v>J=</v>
      </c>
      <c r="V738" s="29">
        <f t="shared" si="286"/>
        <v>44925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5">
        <f t="shared" si="278"/>
        <v>44921</v>
      </c>
      <c r="B739" s="15">
        <f t="shared" ca="1" si="287"/>
        <v>289.46667672000007</v>
      </c>
      <c r="C739" s="14">
        <f t="shared" si="279"/>
        <v>285.64180696000005</v>
      </c>
      <c r="D739" s="13">
        <f ca="1">IF(A739&lt;$B$1,VLOOKUP(A739,[1]DI!$A$4:$B$15000,2,FALSE),0)</f>
        <v>0.13650000000000001</v>
      </c>
      <c r="E739" s="14">
        <f t="shared" ca="1" si="288"/>
        <v>1.00050788</v>
      </c>
      <c r="F739" s="14">
        <f ca="1">(TRUNC(PRODUCT($E$12:$E738),16))</f>
        <v>1.1709139440712</v>
      </c>
      <c r="G739" s="14">
        <f t="shared" ca="1" si="289"/>
        <v>1.16026110852399</v>
      </c>
      <c r="H739" s="14">
        <f t="shared" ca="1" si="290"/>
        <v>1.0091814100000001</v>
      </c>
      <c r="I739" s="13">
        <f t="shared" si="280"/>
        <v>0.06</v>
      </c>
      <c r="J739" s="29">
        <f t="shared" si="281"/>
        <v>44895</v>
      </c>
      <c r="K739" s="2">
        <f t="shared" si="282"/>
        <v>18</v>
      </c>
      <c r="L739" s="17">
        <f t="shared" si="283"/>
        <v>18</v>
      </c>
      <c r="M739" s="12">
        <f t="shared" si="274"/>
        <v>1.004170738</v>
      </c>
      <c r="N739" s="12">
        <f t="shared" ca="1" si="275"/>
        <v>1.0133904410000001</v>
      </c>
      <c r="O739" s="17">
        <f t="shared" si="284"/>
        <v>0</v>
      </c>
      <c r="P739" s="14">
        <f t="shared" ca="1" si="272"/>
        <v>3.8248697599999999</v>
      </c>
      <c r="Q739" s="14">
        <f t="shared" si="273"/>
        <v>0</v>
      </c>
      <c r="R739" s="14">
        <f t="shared" ca="1" si="291"/>
        <v>0</v>
      </c>
      <c r="S739" s="20">
        <f t="shared" si="276"/>
        <v>0</v>
      </c>
      <c r="T739" s="14">
        <f t="shared" si="277"/>
        <v>0</v>
      </c>
      <c r="U739" s="4" t="str">
        <f t="shared" si="285"/>
        <v>J=</v>
      </c>
      <c r="V739" s="29">
        <f t="shared" si="286"/>
        <v>44925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5">
        <f t="shared" si="278"/>
        <v>44922</v>
      </c>
      <c r="B740" s="15">
        <f t="shared" ca="1" si="287"/>
        <v>289.68066699000008</v>
      </c>
      <c r="C740" s="14">
        <f t="shared" si="279"/>
        <v>285.64180696000005</v>
      </c>
      <c r="D740" s="13">
        <f ca="1">IF(A740&lt;$B$1,VLOOKUP(A740,[1]DI!$A$4:$B$15000,2,FALSE),0)</f>
        <v>0.13650000000000001</v>
      </c>
      <c r="E740" s="14">
        <f t="shared" ca="1" si="288"/>
        <v>1.00050788</v>
      </c>
      <c r="F740" s="14">
        <f ca="1">(TRUNC(PRODUCT($E$12:$E739),16))</f>
        <v>1.1715086278451201</v>
      </c>
      <c r="G740" s="14">
        <f t="shared" ca="1" si="289"/>
        <v>1.16026110852399</v>
      </c>
      <c r="H740" s="14">
        <f t="shared" ca="1" si="290"/>
        <v>1.0096939599999999</v>
      </c>
      <c r="I740" s="13">
        <f t="shared" si="280"/>
        <v>0.06</v>
      </c>
      <c r="J740" s="29">
        <f t="shared" si="281"/>
        <v>44895</v>
      </c>
      <c r="K740" s="2">
        <f t="shared" si="282"/>
        <v>19</v>
      </c>
      <c r="L740" s="17">
        <f t="shared" si="283"/>
        <v>19</v>
      </c>
      <c r="M740" s="12">
        <f t="shared" si="274"/>
        <v>1.004402955</v>
      </c>
      <c r="N740" s="12">
        <f t="shared" ca="1" si="275"/>
        <v>1.014139597</v>
      </c>
      <c r="O740" s="17">
        <f t="shared" si="284"/>
        <v>0</v>
      </c>
      <c r="P740" s="14">
        <f t="shared" ca="1" si="272"/>
        <v>4.0388600300000004</v>
      </c>
      <c r="Q740" s="14">
        <f t="shared" si="273"/>
        <v>0</v>
      </c>
      <c r="R740" s="14">
        <f t="shared" ca="1" si="291"/>
        <v>0</v>
      </c>
      <c r="S740" s="20">
        <f t="shared" si="276"/>
        <v>0</v>
      </c>
      <c r="T740" s="14">
        <f t="shared" si="277"/>
        <v>0</v>
      </c>
      <c r="U740" s="4" t="str">
        <f t="shared" si="285"/>
        <v>J=</v>
      </c>
      <c r="V740" s="29">
        <f t="shared" si="286"/>
        <v>44925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5">
        <f t="shared" si="278"/>
        <v>44923</v>
      </c>
      <c r="B741" s="15">
        <f t="shared" ca="1" si="287"/>
        <v>289.89481265000006</v>
      </c>
      <c r="C741" s="14">
        <f t="shared" si="279"/>
        <v>285.64180696000005</v>
      </c>
      <c r="D741" s="13">
        <f ca="1">IF(A741&lt;$B$1,VLOOKUP(A741,[1]DI!$A$4:$B$15000,2,FALSE),0)</f>
        <v>0.13650000000000001</v>
      </c>
      <c r="E741" s="14">
        <f t="shared" ca="1" si="288"/>
        <v>1.00050788</v>
      </c>
      <c r="F741" s="14">
        <f ca="1">(TRUNC(PRODUCT($E$12:$E740),16))</f>
        <v>1.17210361364703</v>
      </c>
      <c r="G741" s="14">
        <f t="shared" ca="1" si="289"/>
        <v>1.16026110852399</v>
      </c>
      <c r="H741" s="14">
        <f t="shared" ca="1" si="290"/>
        <v>1.01020676</v>
      </c>
      <c r="I741" s="13">
        <f t="shared" si="280"/>
        <v>0.06</v>
      </c>
      <c r="J741" s="29">
        <f t="shared" si="281"/>
        <v>44895</v>
      </c>
      <c r="K741" s="2">
        <f t="shared" si="282"/>
        <v>20</v>
      </c>
      <c r="L741" s="17">
        <f t="shared" si="283"/>
        <v>20</v>
      </c>
      <c r="M741" s="12">
        <f t="shared" si="274"/>
        <v>1.004635226</v>
      </c>
      <c r="N741" s="12">
        <f t="shared" ca="1" si="275"/>
        <v>1.0148892970000001</v>
      </c>
      <c r="O741" s="17">
        <f t="shared" si="284"/>
        <v>0</v>
      </c>
      <c r="P741" s="14">
        <f t="shared" ca="1" si="272"/>
        <v>4.2530056900000002</v>
      </c>
      <c r="Q741" s="14">
        <f t="shared" si="273"/>
        <v>0</v>
      </c>
      <c r="R741" s="14">
        <f t="shared" ca="1" si="291"/>
        <v>0</v>
      </c>
      <c r="S741" s="20">
        <f t="shared" si="276"/>
        <v>0</v>
      </c>
      <c r="T741" s="14">
        <f t="shared" si="277"/>
        <v>0</v>
      </c>
      <c r="U741" s="4" t="str">
        <f t="shared" si="285"/>
        <v>J=</v>
      </c>
      <c r="V741" s="29">
        <f t="shared" si="286"/>
        <v>44925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5">
        <f t="shared" si="278"/>
        <v>44924</v>
      </c>
      <c r="B742" s="15">
        <f t="shared" ca="1" si="287"/>
        <v>290.10911628000008</v>
      </c>
      <c r="C742" s="14">
        <f t="shared" si="279"/>
        <v>285.64180696000005</v>
      </c>
      <c r="D742" s="13">
        <f ca="1">IF(A742&lt;$B$1,VLOOKUP(A742,[1]DI!$A$4:$B$15000,2,FALSE),0)</f>
        <v>0.13650000000000001</v>
      </c>
      <c r="E742" s="14">
        <f t="shared" ca="1" si="288"/>
        <v>1.00050788</v>
      </c>
      <c r="F742" s="14">
        <f ca="1">(TRUNC(PRODUCT($E$12:$E741),16))</f>
        <v>1.17269890163033</v>
      </c>
      <c r="G742" s="14">
        <f t="shared" ca="1" si="289"/>
        <v>1.16026110852399</v>
      </c>
      <c r="H742" s="14">
        <f t="shared" ca="1" si="290"/>
        <v>1.01071982</v>
      </c>
      <c r="I742" s="13">
        <f t="shared" si="280"/>
        <v>0.06</v>
      </c>
      <c r="J742" s="29">
        <f t="shared" si="281"/>
        <v>44895</v>
      </c>
      <c r="K742" s="2">
        <f t="shared" si="282"/>
        <v>21</v>
      </c>
      <c r="L742" s="17">
        <f t="shared" si="283"/>
        <v>21</v>
      </c>
      <c r="M742" s="12">
        <f t="shared" si="274"/>
        <v>1.004867551</v>
      </c>
      <c r="N742" s="12">
        <f t="shared" ca="1" si="275"/>
        <v>1.0156395499999999</v>
      </c>
      <c r="O742" s="17">
        <f t="shared" si="284"/>
        <v>0</v>
      </c>
      <c r="P742" s="14">
        <f t="shared" ca="1" si="272"/>
        <v>4.46730932</v>
      </c>
      <c r="Q742" s="14">
        <f t="shared" si="273"/>
        <v>0</v>
      </c>
      <c r="R742" s="14">
        <f t="shared" ca="1" si="291"/>
        <v>0</v>
      </c>
      <c r="S742" s="20">
        <f t="shared" si="276"/>
        <v>0</v>
      </c>
      <c r="T742" s="14">
        <f t="shared" si="277"/>
        <v>0</v>
      </c>
      <c r="U742" s="4" t="str">
        <f t="shared" si="285"/>
        <v>J=</v>
      </c>
      <c r="V742" s="29">
        <f t="shared" si="286"/>
        <v>44925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5">
        <f t="shared" si="278"/>
        <v>44925</v>
      </c>
      <c r="B743" s="15">
        <f t="shared" ca="1" si="287"/>
        <v>290.32358100000005</v>
      </c>
      <c r="C743" s="14">
        <f t="shared" si="279"/>
        <v>285.64180696000005</v>
      </c>
      <c r="D743" s="13">
        <f ca="1">IF(A743&lt;$B$1,VLOOKUP(A743,[1]DI!$A$4:$B$15000,2,FALSE),0)</f>
        <v>0.13650000000000001</v>
      </c>
      <c r="E743" s="14">
        <f t="shared" ca="1" si="288"/>
        <v>1.00050788</v>
      </c>
      <c r="F743" s="14">
        <f ca="1">(TRUNC(PRODUCT($E$12:$E742),16))</f>
        <v>1.17329449194849</v>
      </c>
      <c r="G743" s="14">
        <f t="shared" ca="1" si="289"/>
        <v>1.16026110852399</v>
      </c>
      <c r="H743" s="14">
        <f t="shared" ca="1" si="290"/>
        <v>1.01123315</v>
      </c>
      <c r="I743" s="13">
        <f t="shared" si="280"/>
        <v>0.06</v>
      </c>
      <c r="J743" s="29">
        <f t="shared" si="281"/>
        <v>44895</v>
      </c>
      <c r="K743" s="2">
        <f t="shared" si="282"/>
        <v>22</v>
      </c>
      <c r="L743" s="17">
        <f t="shared" si="283"/>
        <v>22</v>
      </c>
      <c r="M743" s="12">
        <f t="shared" si="274"/>
        <v>1.005099929</v>
      </c>
      <c r="N743" s="12">
        <f t="shared" ca="1" si="275"/>
        <v>1.0163903670000001</v>
      </c>
      <c r="O743" s="17">
        <f t="shared" si="284"/>
        <v>5</v>
      </c>
      <c r="P743" s="14">
        <f t="shared" ca="1" si="272"/>
        <v>4.6817740399999996</v>
      </c>
      <c r="Q743" s="14">
        <f ca="1">P743</f>
        <v>4.6817740399999996</v>
      </c>
      <c r="R743" s="14">
        <f t="shared" ca="1" si="291"/>
        <v>0</v>
      </c>
      <c r="S743" s="20">
        <f t="shared" si="276"/>
        <v>0.34217969190233827</v>
      </c>
      <c r="T743" s="14">
        <f t="shared" si="277"/>
        <v>97.7408255</v>
      </c>
      <c r="U743" s="4" t="str">
        <f t="shared" si="285"/>
        <v>J=</v>
      </c>
      <c r="V743" s="29">
        <f t="shared" si="286"/>
        <v>44925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5">
        <f t="shared" si="278"/>
        <v>44926</v>
      </c>
      <c r="B744" s="15">
        <f t="shared" ca="1" si="287"/>
        <v>188.03988726000006</v>
      </c>
      <c r="C744" s="14">
        <f t="shared" si="279"/>
        <v>187.90098146000005</v>
      </c>
      <c r="D744" s="13">
        <f ca="1">IF(A744&lt;$B$1,VLOOKUP(A744,[1]DI!$A$4:$B$15000,2,FALSE),0)</f>
        <v>0</v>
      </c>
      <c r="E744" s="14">
        <f t="shared" ca="1" si="288"/>
        <v>1</v>
      </c>
      <c r="F744" s="14">
        <f ca="1">(TRUNC(PRODUCT($E$12:$E743),16))</f>
        <v>1.1738903847550599</v>
      </c>
      <c r="G744" s="14">
        <f t="shared" ca="1" si="289"/>
        <v>1.17329449194849</v>
      </c>
      <c r="H744" s="14">
        <f t="shared" ca="1" si="290"/>
        <v>1.00050788</v>
      </c>
      <c r="I744" s="13">
        <f t="shared" si="280"/>
        <v>0.06</v>
      </c>
      <c r="J744" s="29">
        <f t="shared" si="281"/>
        <v>44925</v>
      </c>
      <c r="K744" s="2">
        <f t="shared" si="282"/>
        <v>1</v>
      </c>
      <c r="L744" s="17">
        <f t="shared" si="283"/>
        <v>1</v>
      </c>
      <c r="M744" s="12">
        <f t="shared" si="274"/>
        <v>1.0002312529999999</v>
      </c>
      <c r="N744" s="12">
        <f t="shared" ca="1" si="275"/>
        <v>1.0007392500000001</v>
      </c>
      <c r="O744" s="17">
        <f t="shared" si="284"/>
        <v>0</v>
      </c>
      <c r="P744" s="14">
        <f t="shared" ca="1" si="272"/>
        <v>0.1389058</v>
      </c>
      <c r="Q744" s="14">
        <v>0</v>
      </c>
      <c r="R744" s="14">
        <f t="shared" ca="1" si="291"/>
        <v>0</v>
      </c>
      <c r="S744" s="20">
        <f t="shared" si="276"/>
        <v>0</v>
      </c>
      <c r="T744" s="14">
        <f t="shared" si="277"/>
        <v>0</v>
      </c>
      <c r="U744" s="4" t="str">
        <f t="shared" si="285"/>
        <v>J=</v>
      </c>
      <c r="V744" s="29">
        <f t="shared" si="286"/>
        <v>44956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5">
        <f t="shared" si="278"/>
        <v>44927</v>
      </c>
      <c r="B745" s="15">
        <f t="shared" ca="1" si="287"/>
        <v>188.03988726000006</v>
      </c>
      <c r="C745" s="14">
        <f t="shared" si="279"/>
        <v>187.90098146000005</v>
      </c>
      <c r="D745" s="13">
        <f ca="1">IF(A745&lt;$B$1,VLOOKUP(A745,[1]DI!$A$4:$B$15000,2,FALSE),0)</f>
        <v>0</v>
      </c>
      <c r="E745" s="14">
        <f t="shared" ca="1" si="288"/>
        <v>1</v>
      </c>
      <c r="F745" s="14">
        <f ca="1">(TRUNC(PRODUCT($E$12:$E744),16))</f>
        <v>1.1738903847550599</v>
      </c>
      <c r="G745" s="14">
        <f t="shared" ca="1" si="289"/>
        <v>1.17329449194849</v>
      </c>
      <c r="H745" s="14">
        <f t="shared" ca="1" si="290"/>
        <v>1.00050788</v>
      </c>
      <c r="I745" s="13">
        <f t="shared" si="280"/>
        <v>0.06</v>
      </c>
      <c r="J745" s="29">
        <f t="shared" si="281"/>
        <v>44925</v>
      </c>
      <c r="K745" s="2">
        <f t="shared" si="282"/>
        <v>1</v>
      </c>
      <c r="L745" s="17">
        <f t="shared" si="283"/>
        <v>1</v>
      </c>
      <c r="M745" s="12">
        <f t="shared" si="274"/>
        <v>1.0002312529999999</v>
      </c>
      <c r="N745" s="12">
        <f t="shared" ca="1" si="275"/>
        <v>1.0007392500000001</v>
      </c>
      <c r="O745" s="17">
        <f t="shared" si="284"/>
        <v>0</v>
      </c>
      <c r="P745" s="14">
        <f t="shared" ca="1" si="272"/>
        <v>0.1389058</v>
      </c>
      <c r="Q745" s="14">
        <f t="shared" si="273"/>
        <v>0</v>
      </c>
      <c r="R745" s="14">
        <f t="shared" ca="1" si="291"/>
        <v>0</v>
      </c>
      <c r="S745" s="20">
        <f t="shared" si="276"/>
        <v>0</v>
      </c>
      <c r="T745" s="14">
        <f t="shared" si="277"/>
        <v>0</v>
      </c>
      <c r="U745" s="4" t="str">
        <f t="shared" si="285"/>
        <v>J=</v>
      </c>
      <c r="V745" s="29">
        <f t="shared" si="286"/>
        <v>44956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5">
        <f t="shared" si="278"/>
        <v>44928</v>
      </c>
      <c r="B746" s="15">
        <f t="shared" ca="1" si="287"/>
        <v>188.03988726000006</v>
      </c>
      <c r="C746" s="14">
        <f t="shared" si="279"/>
        <v>187.90098146000005</v>
      </c>
      <c r="D746" s="13">
        <f ca="1">IF(A746&lt;$B$1,VLOOKUP(A746,[1]DI!$A$4:$B$15000,2,FALSE),0)</f>
        <v>0.13650000000000001</v>
      </c>
      <c r="E746" s="14">
        <f t="shared" ca="1" si="288"/>
        <v>1.00050788</v>
      </c>
      <c r="F746" s="14">
        <f ca="1">(TRUNC(PRODUCT($E$12:$E745),16))</f>
        <v>1.1738903847550599</v>
      </c>
      <c r="G746" s="14">
        <f t="shared" ca="1" si="289"/>
        <v>1.17329449194849</v>
      </c>
      <c r="H746" s="14">
        <f t="shared" ca="1" si="290"/>
        <v>1.00050788</v>
      </c>
      <c r="I746" s="13">
        <f t="shared" si="280"/>
        <v>0.06</v>
      </c>
      <c r="J746" s="29">
        <f t="shared" si="281"/>
        <v>44925</v>
      </c>
      <c r="K746" s="2">
        <f t="shared" si="282"/>
        <v>1</v>
      </c>
      <c r="L746" s="17">
        <f t="shared" si="283"/>
        <v>1</v>
      </c>
      <c r="M746" s="12">
        <f t="shared" si="274"/>
        <v>1.0002312529999999</v>
      </c>
      <c r="N746" s="12">
        <f t="shared" ca="1" si="275"/>
        <v>1.0007392500000001</v>
      </c>
      <c r="O746" s="17">
        <f t="shared" si="284"/>
        <v>0</v>
      </c>
      <c r="P746" s="14">
        <f t="shared" ca="1" si="272"/>
        <v>0.1389058</v>
      </c>
      <c r="Q746" s="14">
        <f t="shared" si="273"/>
        <v>0</v>
      </c>
      <c r="R746" s="14">
        <f t="shared" ca="1" si="291"/>
        <v>0</v>
      </c>
      <c r="S746" s="20">
        <f t="shared" si="276"/>
        <v>0</v>
      </c>
      <c r="T746" s="14">
        <f t="shared" si="277"/>
        <v>0</v>
      </c>
      <c r="U746" s="4" t="str">
        <f t="shared" si="285"/>
        <v>J=</v>
      </c>
      <c r="V746" s="29">
        <f t="shared" si="286"/>
        <v>44956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5">
        <f t="shared" si="278"/>
        <v>44929</v>
      </c>
      <c r="B747" s="15">
        <f t="shared" ca="1" si="287"/>
        <v>188.17889621000006</v>
      </c>
      <c r="C747" s="14">
        <f t="shared" si="279"/>
        <v>187.90098146000005</v>
      </c>
      <c r="D747" s="13">
        <f ca="1">IF(A747&lt;$B$1,VLOOKUP(A747,[1]DI!$A$4:$B$15000,2,FALSE),0)</f>
        <v>0.13650000000000001</v>
      </c>
      <c r="E747" s="14">
        <f t="shared" ca="1" si="288"/>
        <v>1.00050788</v>
      </c>
      <c r="F747" s="14">
        <f ca="1">(TRUNC(PRODUCT($E$12:$E746),16))</f>
        <v>1.1744865802036699</v>
      </c>
      <c r="G747" s="14">
        <f t="shared" ca="1" si="289"/>
        <v>1.17329449194849</v>
      </c>
      <c r="H747" s="14">
        <f t="shared" ca="1" si="290"/>
        <v>1.00101602</v>
      </c>
      <c r="I747" s="13">
        <f t="shared" si="280"/>
        <v>0.06</v>
      </c>
      <c r="J747" s="29">
        <f t="shared" si="281"/>
        <v>44925</v>
      </c>
      <c r="K747" s="2">
        <f t="shared" si="282"/>
        <v>2</v>
      </c>
      <c r="L747" s="17">
        <f t="shared" si="283"/>
        <v>2</v>
      </c>
      <c r="M747" s="12">
        <f t="shared" si="274"/>
        <v>1.000462559</v>
      </c>
      <c r="N747" s="12">
        <f t="shared" ca="1" si="275"/>
        <v>1.0014790490000001</v>
      </c>
      <c r="O747" s="17">
        <f t="shared" si="284"/>
        <v>0</v>
      </c>
      <c r="P747" s="14">
        <f t="shared" ca="1" si="272"/>
        <v>0.27791474999999999</v>
      </c>
      <c r="Q747" s="14">
        <f t="shared" si="273"/>
        <v>0</v>
      </c>
      <c r="R747" s="14">
        <f t="shared" ca="1" si="291"/>
        <v>0</v>
      </c>
      <c r="S747" s="20">
        <f t="shared" si="276"/>
        <v>0</v>
      </c>
      <c r="T747" s="14">
        <f t="shared" si="277"/>
        <v>0</v>
      </c>
      <c r="U747" s="4" t="str">
        <f t="shared" si="285"/>
        <v>J=</v>
      </c>
      <c r="V747" s="29">
        <f t="shared" si="286"/>
        <v>44956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5">
        <f t="shared" si="278"/>
        <v>44930</v>
      </c>
      <c r="B748" s="15">
        <f t="shared" ca="1" si="287"/>
        <v>188.31800626000006</v>
      </c>
      <c r="C748" s="14">
        <f t="shared" si="279"/>
        <v>187.90098146000005</v>
      </c>
      <c r="D748" s="13">
        <f ca="1">IF(A748&lt;$B$1,VLOOKUP(A748,[1]DI!$A$4:$B$15000,2,FALSE),0)</f>
        <v>0.13650000000000001</v>
      </c>
      <c r="E748" s="14">
        <f t="shared" ca="1" si="288"/>
        <v>1.00050788</v>
      </c>
      <c r="F748" s="14">
        <f ca="1">(TRUNC(PRODUCT($E$12:$E747),16))</f>
        <v>1.17508307844802</v>
      </c>
      <c r="G748" s="14">
        <f t="shared" ca="1" si="289"/>
        <v>1.17329449194849</v>
      </c>
      <c r="H748" s="14">
        <f t="shared" ca="1" si="290"/>
        <v>1.00152441</v>
      </c>
      <c r="I748" s="13">
        <f t="shared" si="280"/>
        <v>0.06</v>
      </c>
      <c r="J748" s="29">
        <f t="shared" si="281"/>
        <v>44925</v>
      </c>
      <c r="K748" s="2">
        <f t="shared" si="282"/>
        <v>3</v>
      </c>
      <c r="L748" s="17">
        <f t="shared" si="283"/>
        <v>3</v>
      </c>
      <c r="M748" s="12">
        <f t="shared" si="274"/>
        <v>1.0006939180000001</v>
      </c>
      <c r="N748" s="12">
        <f t="shared" ca="1" si="275"/>
        <v>1.0022193859999999</v>
      </c>
      <c r="O748" s="17">
        <f t="shared" si="284"/>
        <v>0</v>
      </c>
      <c r="P748" s="14">
        <f t="shared" ca="1" si="272"/>
        <v>0.41702479999999997</v>
      </c>
      <c r="Q748" s="14">
        <f t="shared" si="273"/>
        <v>0</v>
      </c>
      <c r="R748" s="14">
        <f t="shared" ca="1" si="291"/>
        <v>0</v>
      </c>
      <c r="S748" s="20">
        <f t="shared" si="276"/>
        <v>0</v>
      </c>
      <c r="T748" s="14">
        <f t="shared" si="277"/>
        <v>0</v>
      </c>
      <c r="U748" s="4" t="str">
        <f t="shared" si="285"/>
        <v>J=</v>
      </c>
      <c r="V748" s="29">
        <f t="shared" si="286"/>
        <v>44956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5">
        <f t="shared" si="278"/>
        <v>44931</v>
      </c>
      <c r="B749" s="15">
        <f t="shared" ca="1" si="287"/>
        <v>188.45722135000005</v>
      </c>
      <c r="C749" s="14">
        <f t="shared" si="279"/>
        <v>187.90098146000005</v>
      </c>
      <c r="D749" s="13">
        <f ca="1">IF(A749&lt;$B$1,VLOOKUP(A749,[1]DI!$A$4:$B$15000,2,FALSE),0)</f>
        <v>0.13650000000000001</v>
      </c>
      <c r="E749" s="14">
        <f t="shared" ca="1" si="288"/>
        <v>1.00050788</v>
      </c>
      <c r="F749" s="14">
        <f ca="1">(TRUNC(PRODUCT($E$12:$E748),16))</f>
        <v>1.1756798796418999</v>
      </c>
      <c r="G749" s="14">
        <f t="shared" ca="1" si="289"/>
        <v>1.17329449194849</v>
      </c>
      <c r="H749" s="14">
        <f t="shared" ca="1" si="290"/>
        <v>1.00203307</v>
      </c>
      <c r="I749" s="13">
        <f t="shared" si="280"/>
        <v>0.06</v>
      </c>
      <c r="J749" s="29">
        <f t="shared" si="281"/>
        <v>44925</v>
      </c>
      <c r="K749" s="2">
        <f t="shared" si="282"/>
        <v>4</v>
      </c>
      <c r="L749" s="17">
        <f t="shared" si="283"/>
        <v>4</v>
      </c>
      <c r="M749" s="12">
        <f t="shared" si="274"/>
        <v>1.0009253309999999</v>
      </c>
      <c r="N749" s="12">
        <f t="shared" ca="1" si="275"/>
        <v>1.0029602820000001</v>
      </c>
      <c r="O749" s="17">
        <f t="shared" si="284"/>
        <v>0</v>
      </c>
      <c r="P749" s="14">
        <f t="shared" ca="1" si="272"/>
        <v>0.55623988999999996</v>
      </c>
      <c r="Q749" s="14">
        <f t="shared" si="273"/>
        <v>0</v>
      </c>
      <c r="R749" s="14">
        <f t="shared" ca="1" si="291"/>
        <v>0</v>
      </c>
      <c r="S749" s="20">
        <f t="shared" si="276"/>
        <v>0</v>
      </c>
      <c r="T749" s="14">
        <f t="shared" si="277"/>
        <v>0</v>
      </c>
      <c r="U749" s="4" t="str">
        <f t="shared" si="285"/>
        <v>J=</v>
      </c>
      <c r="V749" s="29">
        <f t="shared" si="286"/>
        <v>44956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5">
        <f t="shared" si="278"/>
        <v>44932</v>
      </c>
      <c r="B750" s="15">
        <f t="shared" ca="1" si="287"/>
        <v>188.59653809000005</v>
      </c>
      <c r="C750" s="14">
        <f t="shared" si="279"/>
        <v>187.90098146000005</v>
      </c>
      <c r="D750" s="13">
        <f ca="1">IF(A750&lt;$B$1,VLOOKUP(A750,[1]DI!$A$4:$B$15000,2,FALSE),0)</f>
        <v>0.13650000000000001</v>
      </c>
      <c r="E750" s="14">
        <f t="shared" ca="1" si="288"/>
        <v>1.00050788</v>
      </c>
      <c r="F750" s="14">
        <f ca="1">(TRUNC(PRODUCT($E$12:$E749),16))</f>
        <v>1.17627698393918</v>
      </c>
      <c r="G750" s="14">
        <f t="shared" ca="1" si="289"/>
        <v>1.17329449194849</v>
      </c>
      <c r="H750" s="14">
        <f t="shared" ca="1" si="290"/>
        <v>1.0025419799999999</v>
      </c>
      <c r="I750" s="13">
        <f t="shared" si="280"/>
        <v>0.06</v>
      </c>
      <c r="J750" s="29">
        <f t="shared" si="281"/>
        <v>44925</v>
      </c>
      <c r="K750" s="2">
        <f t="shared" si="282"/>
        <v>5</v>
      </c>
      <c r="L750" s="17">
        <f t="shared" si="283"/>
        <v>5</v>
      </c>
      <c r="M750" s="12">
        <f t="shared" si="274"/>
        <v>1.001156798</v>
      </c>
      <c r="N750" s="12">
        <f t="shared" ca="1" si="275"/>
        <v>1.0037017189999999</v>
      </c>
      <c r="O750" s="17">
        <f t="shared" si="284"/>
        <v>0</v>
      </c>
      <c r="P750" s="14">
        <f t="shared" ca="1" si="272"/>
        <v>0.69555663000000001</v>
      </c>
      <c r="Q750" s="14">
        <f t="shared" si="273"/>
        <v>0</v>
      </c>
      <c r="R750" s="14">
        <f t="shared" ca="1" si="291"/>
        <v>0</v>
      </c>
      <c r="S750" s="20">
        <f t="shared" si="276"/>
        <v>0</v>
      </c>
      <c r="T750" s="14">
        <f t="shared" si="277"/>
        <v>0</v>
      </c>
      <c r="U750" s="4" t="str">
        <f t="shared" si="285"/>
        <v>J=</v>
      </c>
      <c r="V750" s="29">
        <f t="shared" si="286"/>
        <v>44956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5">
        <f t="shared" si="278"/>
        <v>44933</v>
      </c>
      <c r="B751" s="15">
        <f t="shared" ca="1" si="287"/>
        <v>188.73595780000005</v>
      </c>
      <c r="C751" s="14">
        <f t="shared" si="279"/>
        <v>187.90098146000005</v>
      </c>
      <c r="D751" s="13">
        <f ca="1">IF(A751&lt;$B$1,VLOOKUP(A751,[1]DI!$A$4:$B$15000,2,FALSE),0)</f>
        <v>0</v>
      </c>
      <c r="E751" s="14">
        <f t="shared" ca="1" si="288"/>
        <v>1</v>
      </c>
      <c r="F751" s="14">
        <f ca="1">(TRUNC(PRODUCT($E$12:$E750),16))</f>
        <v>1.17687439149378</v>
      </c>
      <c r="G751" s="14">
        <f t="shared" ca="1" si="289"/>
        <v>1.17329449194849</v>
      </c>
      <c r="H751" s="14">
        <f t="shared" ca="1" si="290"/>
        <v>1.0030511499999999</v>
      </c>
      <c r="I751" s="13">
        <f t="shared" si="280"/>
        <v>0.06</v>
      </c>
      <c r="J751" s="29">
        <f t="shared" si="281"/>
        <v>44925</v>
      </c>
      <c r="K751" s="2">
        <f t="shared" si="282"/>
        <v>5</v>
      </c>
      <c r="L751" s="17">
        <f t="shared" si="283"/>
        <v>6</v>
      </c>
      <c r="M751" s="12">
        <f t="shared" si="274"/>
        <v>1.0013883180000001</v>
      </c>
      <c r="N751" s="12">
        <f t="shared" ca="1" si="275"/>
        <v>1.004443704</v>
      </c>
      <c r="O751" s="17">
        <f t="shared" si="284"/>
        <v>0</v>
      </c>
      <c r="P751" s="14">
        <f t="shared" ca="1" si="272"/>
        <v>0.83497633999999998</v>
      </c>
      <c r="Q751" s="14">
        <f t="shared" si="273"/>
        <v>0</v>
      </c>
      <c r="R751" s="14">
        <f t="shared" ca="1" si="291"/>
        <v>0</v>
      </c>
      <c r="S751" s="20">
        <f t="shared" si="276"/>
        <v>0</v>
      </c>
      <c r="T751" s="14">
        <f t="shared" si="277"/>
        <v>0</v>
      </c>
      <c r="U751" s="4" t="str">
        <f t="shared" si="285"/>
        <v>J=</v>
      </c>
      <c r="V751" s="29">
        <f t="shared" si="286"/>
        <v>44956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5">
        <f t="shared" si="278"/>
        <v>44934</v>
      </c>
      <c r="B752" s="15">
        <f t="shared" ca="1" si="287"/>
        <v>188.73595780000005</v>
      </c>
      <c r="C752" s="14">
        <f t="shared" si="279"/>
        <v>187.90098146000005</v>
      </c>
      <c r="D752" s="13">
        <f ca="1">IF(A752&lt;$B$1,VLOOKUP(A752,[1]DI!$A$4:$B$15000,2,FALSE),0)</f>
        <v>0</v>
      </c>
      <c r="E752" s="14">
        <f t="shared" ca="1" si="288"/>
        <v>1</v>
      </c>
      <c r="F752" s="14">
        <f ca="1">(TRUNC(PRODUCT($E$12:$E751),16))</f>
        <v>1.17687439149378</v>
      </c>
      <c r="G752" s="14">
        <f t="shared" ca="1" si="289"/>
        <v>1.17329449194849</v>
      </c>
      <c r="H752" s="14">
        <f t="shared" ca="1" si="290"/>
        <v>1.0030511499999999</v>
      </c>
      <c r="I752" s="13">
        <f t="shared" si="280"/>
        <v>0.06</v>
      </c>
      <c r="J752" s="29">
        <f t="shared" si="281"/>
        <v>44925</v>
      </c>
      <c r="K752" s="2">
        <f t="shared" si="282"/>
        <v>5</v>
      </c>
      <c r="L752" s="17">
        <f t="shared" si="283"/>
        <v>6</v>
      </c>
      <c r="M752" s="12">
        <f t="shared" si="274"/>
        <v>1.0013883180000001</v>
      </c>
      <c r="N752" s="12">
        <f t="shared" ca="1" si="275"/>
        <v>1.004443704</v>
      </c>
      <c r="O752" s="17">
        <f t="shared" si="284"/>
        <v>0</v>
      </c>
      <c r="P752" s="14">
        <f t="shared" ca="1" si="272"/>
        <v>0.83497633999999998</v>
      </c>
      <c r="Q752" s="14">
        <f t="shared" si="273"/>
        <v>0</v>
      </c>
      <c r="R752" s="14">
        <f t="shared" ca="1" si="291"/>
        <v>0</v>
      </c>
      <c r="S752" s="20">
        <f t="shared" si="276"/>
        <v>0</v>
      </c>
      <c r="T752" s="14">
        <f t="shared" si="277"/>
        <v>0</v>
      </c>
      <c r="U752" s="4" t="str">
        <f t="shared" si="285"/>
        <v>J=</v>
      </c>
      <c r="V752" s="29">
        <f t="shared" si="286"/>
        <v>44956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5">
        <f t="shared" si="278"/>
        <v>44935</v>
      </c>
      <c r="B753" s="15">
        <f t="shared" ca="1" si="287"/>
        <v>188.73595780000005</v>
      </c>
      <c r="C753" s="14">
        <f t="shared" si="279"/>
        <v>187.90098146000005</v>
      </c>
      <c r="D753" s="13">
        <f ca="1">IF(A753&lt;$B$1,VLOOKUP(A753,[1]DI!$A$4:$B$15000,2,FALSE),0)</f>
        <v>0.13650000000000001</v>
      </c>
      <c r="E753" s="14">
        <f t="shared" ca="1" si="288"/>
        <v>1.00050788</v>
      </c>
      <c r="F753" s="14">
        <f ca="1">(TRUNC(PRODUCT($E$12:$E752),16))</f>
        <v>1.17687439149378</v>
      </c>
      <c r="G753" s="14">
        <f t="shared" ca="1" si="289"/>
        <v>1.17329449194849</v>
      </c>
      <c r="H753" s="14">
        <f t="shared" ca="1" si="290"/>
        <v>1.0030511499999999</v>
      </c>
      <c r="I753" s="13">
        <f t="shared" si="280"/>
        <v>0.06</v>
      </c>
      <c r="J753" s="29">
        <f t="shared" si="281"/>
        <v>44925</v>
      </c>
      <c r="K753" s="2">
        <f t="shared" si="282"/>
        <v>6</v>
      </c>
      <c r="L753" s="17">
        <f t="shared" si="283"/>
        <v>6</v>
      </c>
      <c r="M753" s="12">
        <f t="shared" si="274"/>
        <v>1.0013883180000001</v>
      </c>
      <c r="N753" s="12">
        <f t="shared" ca="1" si="275"/>
        <v>1.004443704</v>
      </c>
      <c r="O753" s="17">
        <f t="shared" si="284"/>
        <v>0</v>
      </c>
      <c r="P753" s="14">
        <f t="shared" ca="1" si="272"/>
        <v>0.83497633999999998</v>
      </c>
      <c r="Q753" s="14">
        <f t="shared" si="273"/>
        <v>0</v>
      </c>
      <c r="R753" s="14">
        <f t="shared" ca="1" si="291"/>
        <v>0</v>
      </c>
      <c r="S753" s="20">
        <f t="shared" si="276"/>
        <v>0</v>
      </c>
      <c r="T753" s="14">
        <f t="shared" si="277"/>
        <v>0</v>
      </c>
      <c r="U753" s="4" t="str">
        <f t="shared" si="285"/>
        <v>J=</v>
      </c>
      <c r="V753" s="29">
        <f t="shared" si="286"/>
        <v>44956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5">
        <f t="shared" si="278"/>
        <v>44936</v>
      </c>
      <c r="B754" s="15">
        <f t="shared" ca="1" si="287"/>
        <v>188.87548085000006</v>
      </c>
      <c r="C754" s="14">
        <f t="shared" si="279"/>
        <v>187.90098146000005</v>
      </c>
      <c r="D754" s="13">
        <f ca="1">IF(A754&lt;$B$1,VLOOKUP(A754,[1]DI!$A$4:$B$15000,2,FALSE),0)</f>
        <v>0.13650000000000001</v>
      </c>
      <c r="E754" s="14">
        <f t="shared" ca="1" si="288"/>
        <v>1.00050788</v>
      </c>
      <c r="F754" s="14">
        <f ca="1">(TRUNC(PRODUCT($E$12:$E753),16))</f>
        <v>1.1774721024597301</v>
      </c>
      <c r="G754" s="14">
        <f t="shared" ca="1" si="289"/>
        <v>1.17329449194849</v>
      </c>
      <c r="H754" s="14">
        <f t="shared" ca="1" si="290"/>
        <v>1.00356058</v>
      </c>
      <c r="I754" s="13">
        <f t="shared" si="280"/>
        <v>0.06</v>
      </c>
      <c r="J754" s="29">
        <f t="shared" si="281"/>
        <v>44925</v>
      </c>
      <c r="K754" s="2">
        <f t="shared" si="282"/>
        <v>7</v>
      </c>
      <c r="L754" s="17">
        <f t="shared" si="283"/>
        <v>7</v>
      </c>
      <c r="M754" s="12">
        <f t="shared" si="274"/>
        <v>1.001619891</v>
      </c>
      <c r="N754" s="12">
        <f t="shared" ca="1" si="275"/>
        <v>1.0051862389999999</v>
      </c>
      <c r="O754" s="17">
        <f t="shared" si="284"/>
        <v>0</v>
      </c>
      <c r="P754" s="14">
        <f t="shared" ref="P754:P817" ca="1" si="292">TRUNC(((N754-1)*C754),8)+TRUNC(R753*N754,8)</f>
        <v>0.97449938999999997</v>
      </c>
      <c r="Q754" s="14">
        <f t="shared" ref="Q754:Q817" si="293">Q753</f>
        <v>0</v>
      </c>
      <c r="R754" s="14">
        <f t="shared" ca="1" si="291"/>
        <v>0</v>
      </c>
      <c r="S754" s="20">
        <f t="shared" si="276"/>
        <v>0</v>
      </c>
      <c r="T754" s="14">
        <f t="shared" si="277"/>
        <v>0</v>
      </c>
      <c r="U754" s="4" t="str">
        <f t="shared" si="285"/>
        <v>J=</v>
      </c>
      <c r="V754" s="29">
        <f t="shared" si="286"/>
        <v>44956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5">
        <f t="shared" si="278"/>
        <v>44937</v>
      </c>
      <c r="B755" s="15">
        <f t="shared" ca="1" si="287"/>
        <v>189.01510744000007</v>
      </c>
      <c r="C755" s="14">
        <f t="shared" si="279"/>
        <v>187.90098146000005</v>
      </c>
      <c r="D755" s="13">
        <f ca="1">IF(A755&lt;$B$1,VLOOKUP(A755,[1]DI!$A$4:$B$15000,2,FALSE),0)</f>
        <v>0.13650000000000001</v>
      </c>
      <c r="E755" s="14">
        <f t="shared" ca="1" si="288"/>
        <v>1.00050788</v>
      </c>
      <c r="F755" s="14">
        <f ca="1">(TRUNC(PRODUCT($E$12:$E754),16))</f>
        <v>1.1780701169911301</v>
      </c>
      <c r="G755" s="14">
        <f t="shared" ca="1" si="289"/>
        <v>1.17329449194849</v>
      </c>
      <c r="H755" s="14">
        <f t="shared" ca="1" si="290"/>
        <v>1.0040702699999999</v>
      </c>
      <c r="I755" s="13">
        <f t="shared" si="280"/>
        <v>0.06</v>
      </c>
      <c r="J755" s="29">
        <f t="shared" si="281"/>
        <v>44925</v>
      </c>
      <c r="K755" s="2">
        <f t="shared" si="282"/>
        <v>8</v>
      </c>
      <c r="L755" s="17">
        <f t="shared" si="283"/>
        <v>8</v>
      </c>
      <c r="M755" s="12">
        <f t="shared" si="274"/>
        <v>1.0018515189999999</v>
      </c>
      <c r="N755" s="12">
        <f t="shared" ca="1" si="275"/>
        <v>1.0059293250000001</v>
      </c>
      <c r="O755" s="17">
        <f t="shared" si="284"/>
        <v>0</v>
      </c>
      <c r="P755" s="14">
        <f t="shared" ca="1" si="292"/>
        <v>1.1141259800000001</v>
      </c>
      <c r="Q755" s="14">
        <f t="shared" si="293"/>
        <v>0</v>
      </c>
      <c r="R755" s="14">
        <f t="shared" ca="1" si="291"/>
        <v>0</v>
      </c>
      <c r="S755" s="20">
        <f t="shared" si="276"/>
        <v>0</v>
      </c>
      <c r="T755" s="14">
        <f t="shared" si="277"/>
        <v>0</v>
      </c>
      <c r="U755" s="4" t="str">
        <f t="shared" si="285"/>
        <v>J=</v>
      </c>
      <c r="V755" s="29">
        <f t="shared" si="286"/>
        <v>44956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5">
        <f t="shared" si="278"/>
        <v>44938</v>
      </c>
      <c r="B756" s="15">
        <f t="shared" ca="1" si="287"/>
        <v>189.15483738000006</v>
      </c>
      <c r="C756" s="14">
        <f t="shared" si="279"/>
        <v>187.90098146000005</v>
      </c>
      <c r="D756" s="13">
        <f ca="1">IF(A756&lt;$B$1,VLOOKUP(A756,[1]DI!$A$4:$B$15000,2,FALSE),0)</f>
        <v>0.13650000000000001</v>
      </c>
      <c r="E756" s="14">
        <f t="shared" ca="1" si="288"/>
        <v>1.00050788</v>
      </c>
      <c r="F756" s="14">
        <f ca="1">(TRUNC(PRODUCT($E$12:$E755),16))</f>
        <v>1.1786684352421499</v>
      </c>
      <c r="G756" s="14">
        <f t="shared" ca="1" si="289"/>
        <v>1.17329449194849</v>
      </c>
      <c r="H756" s="14">
        <f t="shared" ca="1" si="290"/>
        <v>1.00458022</v>
      </c>
      <c r="I756" s="13">
        <f t="shared" si="280"/>
        <v>0.06</v>
      </c>
      <c r="J756" s="29">
        <f t="shared" si="281"/>
        <v>44925</v>
      </c>
      <c r="K756" s="2">
        <f t="shared" si="282"/>
        <v>9</v>
      </c>
      <c r="L756" s="17">
        <f t="shared" si="283"/>
        <v>9</v>
      </c>
      <c r="M756" s="12">
        <f t="shared" si="274"/>
        <v>1.0020831990000001</v>
      </c>
      <c r="N756" s="12">
        <f t="shared" ca="1" si="275"/>
        <v>1.006672961</v>
      </c>
      <c r="O756" s="17">
        <f t="shared" si="284"/>
        <v>0</v>
      </c>
      <c r="P756" s="14">
        <f t="shared" ca="1" si="292"/>
        <v>1.2538559199999999</v>
      </c>
      <c r="Q756" s="14">
        <f t="shared" si="293"/>
        <v>0</v>
      </c>
      <c r="R756" s="14">
        <f t="shared" ca="1" si="291"/>
        <v>0</v>
      </c>
      <c r="S756" s="20">
        <f t="shared" si="276"/>
        <v>0</v>
      </c>
      <c r="T756" s="14">
        <f t="shared" si="277"/>
        <v>0</v>
      </c>
      <c r="U756" s="4" t="str">
        <f t="shared" si="285"/>
        <v>J=</v>
      </c>
      <c r="V756" s="29">
        <f t="shared" si="286"/>
        <v>44956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5">
        <f t="shared" si="278"/>
        <v>44939</v>
      </c>
      <c r="B757" s="15">
        <f t="shared" ca="1" si="287"/>
        <v>189.29466896000005</v>
      </c>
      <c r="C757" s="14">
        <f t="shared" si="279"/>
        <v>187.90098146000005</v>
      </c>
      <c r="D757" s="13">
        <f ca="1">IF(A757&lt;$B$1,VLOOKUP(A757,[1]DI!$A$4:$B$15000,2,FALSE),0)</f>
        <v>0.13650000000000001</v>
      </c>
      <c r="E757" s="14">
        <f t="shared" ca="1" si="288"/>
        <v>1.00050788</v>
      </c>
      <c r="F757" s="14">
        <f ca="1">(TRUNC(PRODUCT($E$12:$E756),16))</f>
        <v>1.1792670573670401</v>
      </c>
      <c r="G757" s="14">
        <f t="shared" ca="1" si="289"/>
        <v>1.17329449194849</v>
      </c>
      <c r="H757" s="14">
        <f t="shared" ca="1" si="290"/>
        <v>1.0050904199999999</v>
      </c>
      <c r="I757" s="13">
        <f t="shared" si="280"/>
        <v>0.06</v>
      </c>
      <c r="J757" s="29">
        <f t="shared" si="281"/>
        <v>44925</v>
      </c>
      <c r="K757" s="2">
        <f t="shared" si="282"/>
        <v>10</v>
      </c>
      <c r="L757" s="17">
        <f t="shared" si="283"/>
        <v>10</v>
      </c>
      <c r="M757" s="12">
        <f t="shared" si="274"/>
        <v>1.0023149339999999</v>
      </c>
      <c r="N757" s="12">
        <f t="shared" ca="1" si="275"/>
        <v>1.0074171380000001</v>
      </c>
      <c r="O757" s="17">
        <f t="shared" si="284"/>
        <v>0</v>
      </c>
      <c r="P757" s="14">
        <f t="shared" ca="1" si="292"/>
        <v>1.3936875</v>
      </c>
      <c r="Q757" s="14">
        <f t="shared" si="293"/>
        <v>0</v>
      </c>
      <c r="R757" s="14">
        <f t="shared" ca="1" si="291"/>
        <v>0</v>
      </c>
      <c r="S757" s="20">
        <f t="shared" si="276"/>
        <v>0</v>
      </c>
      <c r="T757" s="14">
        <f t="shared" si="277"/>
        <v>0</v>
      </c>
      <c r="U757" s="4" t="str">
        <f t="shared" si="285"/>
        <v>J=</v>
      </c>
      <c r="V757" s="29">
        <f t="shared" si="286"/>
        <v>44956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5">
        <f t="shared" si="278"/>
        <v>44940</v>
      </c>
      <c r="B758" s="15">
        <f t="shared" ca="1" si="287"/>
        <v>189.43460578000006</v>
      </c>
      <c r="C758" s="14">
        <f t="shared" si="279"/>
        <v>187.90098146000005</v>
      </c>
      <c r="D758" s="13">
        <f ca="1">IF(A758&lt;$B$1,VLOOKUP(A758,[1]DI!$A$4:$B$15000,2,FALSE),0)</f>
        <v>0</v>
      </c>
      <c r="E758" s="14">
        <f t="shared" ca="1" si="288"/>
        <v>1</v>
      </c>
      <c r="F758" s="14">
        <f ca="1">(TRUNC(PRODUCT($E$12:$E757),16))</f>
        <v>1.1798659835201299</v>
      </c>
      <c r="G758" s="14">
        <f t="shared" ca="1" si="289"/>
        <v>1.17329449194849</v>
      </c>
      <c r="H758" s="14">
        <f t="shared" ca="1" si="290"/>
        <v>1.00560089</v>
      </c>
      <c r="I758" s="13">
        <f t="shared" si="280"/>
        <v>0.06</v>
      </c>
      <c r="J758" s="29">
        <f t="shared" si="281"/>
        <v>44925</v>
      </c>
      <c r="K758" s="2">
        <f t="shared" si="282"/>
        <v>10</v>
      </c>
      <c r="L758" s="17">
        <f t="shared" si="283"/>
        <v>11</v>
      </c>
      <c r="M758" s="12">
        <f t="shared" si="274"/>
        <v>1.0025467210000001</v>
      </c>
      <c r="N758" s="12">
        <f t="shared" ca="1" si="275"/>
        <v>1.0081618750000001</v>
      </c>
      <c r="O758" s="17">
        <f t="shared" si="284"/>
        <v>0</v>
      </c>
      <c r="P758" s="14">
        <f t="shared" ca="1" si="292"/>
        <v>1.5336243199999999</v>
      </c>
      <c r="Q758" s="14">
        <f t="shared" si="293"/>
        <v>0</v>
      </c>
      <c r="R758" s="14">
        <f t="shared" ca="1" si="291"/>
        <v>0</v>
      </c>
      <c r="S758" s="20">
        <f t="shared" si="276"/>
        <v>0</v>
      </c>
      <c r="T758" s="14">
        <f t="shared" si="277"/>
        <v>0</v>
      </c>
      <c r="U758" s="4" t="str">
        <f t="shared" si="285"/>
        <v>J=</v>
      </c>
      <c r="V758" s="29">
        <f t="shared" si="286"/>
        <v>44956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5">
        <f t="shared" si="278"/>
        <v>44941</v>
      </c>
      <c r="B759" s="15">
        <f t="shared" ca="1" si="287"/>
        <v>189.43460578000006</v>
      </c>
      <c r="C759" s="14">
        <f t="shared" si="279"/>
        <v>187.90098146000005</v>
      </c>
      <c r="D759" s="13">
        <f ca="1">IF(A759&lt;$B$1,VLOOKUP(A759,[1]DI!$A$4:$B$15000,2,FALSE),0)</f>
        <v>0</v>
      </c>
      <c r="E759" s="14">
        <f t="shared" ca="1" si="288"/>
        <v>1</v>
      </c>
      <c r="F759" s="14">
        <f ca="1">(TRUNC(PRODUCT($E$12:$E758),16))</f>
        <v>1.1798659835201299</v>
      </c>
      <c r="G759" s="14">
        <f t="shared" ca="1" si="289"/>
        <v>1.17329449194849</v>
      </c>
      <c r="H759" s="14">
        <f t="shared" ca="1" si="290"/>
        <v>1.00560089</v>
      </c>
      <c r="I759" s="13">
        <f t="shared" si="280"/>
        <v>0.06</v>
      </c>
      <c r="J759" s="29">
        <f t="shared" si="281"/>
        <v>44925</v>
      </c>
      <c r="K759" s="2">
        <f t="shared" si="282"/>
        <v>10</v>
      </c>
      <c r="L759" s="17">
        <f t="shared" si="283"/>
        <v>11</v>
      </c>
      <c r="M759" s="12">
        <f t="shared" si="274"/>
        <v>1.0025467210000001</v>
      </c>
      <c r="N759" s="12">
        <f t="shared" ca="1" si="275"/>
        <v>1.0081618750000001</v>
      </c>
      <c r="O759" s="17">
        <f t="shared" si="284"/>
        <v>0</v>
      </c>
      <c r="P759" s="14">
        <f t="shared" ca="1" si="292"/>
        <v>1.5336243199999999</v>
      </c>
      <c r="Q759" s="14">
        <f t="shared" si="293"/>
        <v>0</v>
      </c>
      <c r="R759" s="14">
        <f t="shared" ca="1" si="291"/>
        <v>0</v>
      </c>
      <c r="S759" s="20">
        <f t="shared" si="276"/>
        <v>0</v>
      </c>
      <c r="T759" s="14">
        <f t="shared" si="277"/>
        <v>0</v>
      </c>
      <c r="U759" s="4" t="str">
        <f t="shared" si="285"/>
        <v>J=</v>
      </c>
      <c r="V759" s="29">
        <f t="shared" si="286"/>
        <v>44956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5">
        <f t="shared" si="278"/>
        <v>44942</v>
      </c>
      <c r="B760" s="15">
        <f t="shared" ca="1" si="287"/>
        <v>189.43460578000006</v>
      </c>
      <c r="C760" s="14">
        <f t="shared" si="279"/>
        <v>187.90098146000005</v>
      </c>
      <c r="D760" s="13">
        <f ca="1">IF(A760&lt;$B$1,VLOOKUP(A760,[1]DI!$A$4:$B$15000,2,FALSE),0)</f>
        <v>0.13650000000000001</v>
      </c>
      <c r="E760" s="14">
        <f t="shared" ca="1" si="288"/>
        <v>1.00050788</v>
      </c>
      <c r="F760" s="14">
        <f ca="1">(TRUNC(PRODUCT($E$12:$E759),16))</f>
        <v>1.1798659835201299</v>
      </c>
      <c r="G760" s="14">
        <f t="shared" ca="1" si="289"/>
        <v>1.17329449194849</v>
      </c>
      <c r="H760" s="14">
        <f t="shared" ca="1" si="290"/>
        <v>1.00560089</v>
      </c>
      <c r="I760" s="13">
        <f t="shared" si="280"/>
        <v>0.06</v>
      </c>
      <c r="J760" s="29">
        <f t="shared" si="281"/>
        <v>44925</v>
      </c>
      <c r="K760" s="2">
        <f t="shared" si="282"/>
        <v>11</v>
      </c>
      <c r="L760" s="17">
        <f t="shared" si="283"/>
        <v>11</v>
      </c>
      <c r="M760" s="12">
        <f t="shared" si="274"/>
        <v>1.0025467210000001</v>
      </c>
      <c r="N760" s="12">
        <f t="shared" ca="1" si="275"/>
        <v>1.0081618750000001</v>
      </c>
      <c r="O760" s="17">
        <f t="shared" si="284"/>
        <v>0</v>
      </c>
      <c r="P760" s="14">
        <f t="shared" ca="1" si="292"/>
        <v>1.5336243199999999</v>
      </c>
      <c r="Q760" s="14">
        <f t="shared" si="293"/>
        <v>0</v>
      </c>
      <c r="R760" s="14">
        <f t="shared" ca="1" si="291"/>
        <v>0</v>
      </c>
      <c r="S760" s="20">
        <f t="shared" si="276"/>
        <v>0</v>
      </c>
      <c r="T760" s="14">
        <f t="shared" si="277"/>
        <v>0</v>
      </c>
      <c r="U760" s="4" t="str">
        <f t="shared" si="285"/>
        <v>J=</v>
      </c>
      <c r="V760" s="29">
        <f t="shared" si="286"/>
        <v>44956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5">
        <f t="shared" si="278"/>
        <v>44943</v>
      </c>
      <c r="B761" s="15">
        <f t="shared" ca="1" si="287"/>
        <v>189.57464443000006</v>
      </c>
      <c r="C761" s="14">
        <f t="shared" si="279"/>
        <v>187.90098146000005</v>
      </c>
      <c r="D761" s="13">
        <f ca="1">IF(A761&lt;$B$1,VLOOKUP(A761,[1]DI!$A$4:$B$15000,2,FALSE),0)</f>
        <v>0.13650000000000001</v>
      </c>
      <c r="E761" s="14">
        <f t="shared" ca="1" si="288"/>
        <v>1.00050788</v>
      </c>
      <c r="F761" s="14">
        <f ca="1">(TRUNC(PRODUCT($E$12:$E760),16))</f>
        <v>1.18046521385584</v>
      </c>
      <c r="G761" s="14">
        <f t="shared" ca="1" si="289"/>
        <v>1.17329449194849</v>
      </c>
      <c r="H761" s="14">
        <f t="shared" ca="1" si="290"/>
        <v>1.00611161</v>
      </c>
      <c r="I761" s="13">
        <f t="shared" si="280"/>
        <v>0.06</v>
      </c>
      <c r="J761" s="29">
        <f t="shared" si="281"/>
        <v>44925</v>
      </c>
      <c r="K761" s="2">
        <f t="shared" si="282"/>
        <v>12</v>
      </c>
      <c r="L761" s="17">
        <f t="shared" si="283"/>
        <v>12</v>
      </c>
      <c r="M761" s="12">
        <f t="shared" si="274"/>
        <v>1.0027785629999999</v>
      </c>
      <c r="N761" s="12">
        <f t="shared" ca="1" si="275"/>
        <v>1.0089071540000001</v>
      </c>
      <c r="O761" s="17">
        <f t="shared" si="284"/>
        <v>0</v>
      </c>
      <c r="P761" s="14">
        <f t="shared" ca="1" si="292"/>
        <v>1.6736629700000001</v>
      </c>
      <c r="Q761" s="14">
        <f t="shared" si="293"/>
        <v>0</v>
      </c>
      <c r="R761" s="14">
        <f t="shared" ca="1" si="291"/>
        <v>0</v>
      </c>
      <c r="S761" s="20">
        <f t="shared" si="276"/>
        <v>0</v>
      </c>
      <c r="T761" s="14">
        <f t="shared" si="277"/>
        <v>0</v>
      </c>
      <c r="U761" s="4" t="str">
        <f t="shared" si="285"/>
        <v>J=</v>
      </c>
      <c r="V761" s="29">
        <f t="shared" si="286"/>
        <v>44956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5">
        <f t="shared" si="278"/>
        <v>44944</v>
      </c>
      <c r="B762" s="15">
        <f t="shared" ca="1" si="287"/>
        <v>189.71478869000006</v>
      </c>
      <c r="C762" s="14">
        <f t="shared" si="279"/>
        <v>187.90098146000005</v>
      </c>
      <c r="D762" s="13">
        <f ca="1">IF(A762&lt;$B$1,VLOOKUP(A762,[1]DI!$A$4:$B$15000,2,FALSE),0)</f>
        <v>0.13650000000000001</v>
      </c>
      <c r="E762" s="14">
        <f t="shared" ca="1" si="288"/>
        <v>1.00050788</v>
      </c>
      <c r="F762" s="14">
        <f ca="1">(TRUNC(PRODUCT($E$12:$E761),16))</f>
        <v>1.1810647485286601</v>
      </c>
      <c r="G762" s="14">
        <f t="shared" ca="1" si="289"/>
        <v>1.17329449194849</v>
      </c>
      <c r="H762" s="14">
        <f t="shared" ca="1" si="290"/>
        <v>1.0066226</v>
      </c>
      <c r="I762" s="13">
        <f t="shared" si="280"/>
        <v>0.06</v>
      </c>
      <c r="J762" s="29">
        <f t="shared" si="281"/>
        <v>44925</v>
      </c>
      <c r="K762" s="2">
        <f t="shared" si="282"/>
        <v>13</v>
      </c>
      <c r="L762" s="17">
        <f t="shared" si="283"/>
        <v>13</v>
      </c>
      <c r="M762" s="12">
        <f t="shared" si="274"/>
        <v>1.0030104580000001</v>
      </c>
      <c r="N762" s="12">
        <f t="shared" ca="1" si="275"/>
        <v>1.0096529949999999</v>
      </c>
      <c r="O762" s="17">
        <f t="shared" si="284"/>
        <v>0</v>
      </c>
      <c r="P762" s="14">
        <f t="shared" ca="1" si="292"/>
        <v>1.8138072300000001</v>
      </c>
      <c r="Q762" s="14">
        <f t="shared" si="293"/>
        <v>0</v>
      </c>
      <c r="R762" s="14">
        <f t="shared" ca="1" si="291"/>
        <v>0</v>
      </c>
      <c r="S762" s="20">
        <f t="shared" si="276"/>
        <v>0</v>
      </c>
      <c r="T762" s="14">
        <f t="shared" si="277"/>
        <v>0</v>
      </c>
      <c r="U762" s="4" t="str">
        <f t="shared" si="285"/>
        <v>J=</v>
      </c>
      <c r="V762" s="29">
        <f t="shared" si="286"/>
        <v>44956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5">
        <f t="shared" si="278"/>
        <v>44945</v>
      </c>
      <c r="B763" s="15">
        <f t="shared" ca="1" si="287"/>
        <v>189.85503479000005</v>
      </c>
      <c r="C763" s="14">
        <f t="shared" si="279"/>
        <v>187.90098146000005</v>
      </c>
      <c r="D763" s="13">
        <f ca="1">IF(A763&lt;$B$1,VLOOKUP(A763,[1]DI!$A$4:$B$15000,2,FALSE),0)</f>
        <v>0.13650000000000001</v>
      </c>
      <c r="E763" s="14">
        <f t="shared" ca="1" si="288"/>
        <v>1.00050788</v>
      </c>
      <c r="F763" s="14">
        <f ca="1">(TRUNC(PRODUCT($E$12:$E762),16))</f>
        <v>1.18166458769314</v>
      </c>
      <c r="G763" s="14">
        <f t="shared" ca="1" si="289"/>
        <v>1.17329449194849</v>
      </c>
      <c r="H763" s="14">
        <f t="shared" ca="1" si="290"/>
        <v>1.0071338400000001</v>
      </c>
      <c r="I763" s="13">
        <f t="shared" si="280"/>
        <v>0.06</v>
      </c>
      <c r="J763" s="29">
        <f t="shared" si="281"/>
        <v>44925</v>
      </c>
      <c r="K763" s="2">
        <f t="shared" si="282"/>
        <v>14</v>
      </c>
      <c r="L763" s="17">
        <f t="shared" si="283"/>
        <v>14</v>
      </c>
      <c r="M763" s="12">
        <f t="shared" si="274"/>
        <v>1.0032424069999999</v>
      </c>
      <c r="N763" s="12">
        <f t="shared" ca="1" si="275"/>
        <v>1.010399378</v>
      </c>
      <c r="O763" s="17">
        <f t="shared" si="284"/>
        <v>0</v>
      </c>
      <c r="P763" s="14">
        <f t="shared" ca="1" si="292"/>
        <v>1.95405333</v>
      </c>
      <c r="Q763" s="14">
        <f t="shared" si="293"/>
        <v>0</v>
      </c>
      <c r="R763" s="14">
        <f t="shared" ca="1" si="291"/>
        <v>0</v>
      </c>
      <c r="S763" s="20">
        <f t="shared" si="276"/>
        <v>0</v>
      </c>
      <c r="T763" s="14">
        <f t="shared" si="277"/>
        <v>0</v>
      </c>
      <c r="U763" s="4" t="str">
        <f t="shared" si="285"/>
        <v>J=</v>
      </c>
      <c r="V763" s="29">
        <f t="shared" si="286"/>
        <v>44956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5">
        <f t="shared" si="278"/>
        <v>44946</v>
      </c>
      <c r="B764" s="15">
        <f t="shared" ca="1" si="287"/>
        <v>189.99538442000005</v>
      </c>
      <c r="C764" s="14">
        <f t="shared" si="279"/>
        <v>187.90098146000005</v>
      </c>
      <c r="D764" s="13">
        <f ca="1">IF(A764&lt;$B$1,VLOOKUP(A764,[1]DI!$A$4:$B$15000,2,FALSE),0)</f>
        <v>0.13650000000000001</v>
      </c>
      <c r="E764" s="14">
        <f t="shared" ca="1" si="288"/>
        <v>1.00050788</v>
      </c>
      <c r="F764" s="14">
        <f ca="1">(TRUNC(PRODUCT($E$12:$E763),16))</f>
        <v>1.1822647315039401</v>
      </c>
      <c r="G764" s="14">
        <f t="shared" ca="1" si="289"/>
        <v>1.17329449194849</v>
      </c>
      <c r="H764" s="14">
        <f t="shared" ca="1" si="290"/>
        <v>1.0076453400000001</v>
      </c>
      <c r="I764" s="13">
        <f t="shared" si="280"/>
        <v>0.06</v>
      </c>
      <c r="J764" s="29">
        <f t="shared" si="281"/>
        <v>44925</v>
      </c>
      <c r="K764" s="2">
        <f t="shared" si="282"/>
        <v>15</v>
      </c>
      <c r="L764" s="17">
        <f t="shared" si="283"/>
        <v>15</v>
      </c>
      <c r="M764" s="12">
        <f t="shared" si="274"/>
        <v>1.0034744090000001</v>
      </c>
      <c r="N764" s="12">
        <f t="shared" ca="1" si="275"/>
        <v>1.0111463119999999</v>
      </c>
      <c r="O764" s="17">
        <f t="shared" si="284"/>
        <v>0</v>
      </c>
      <c r="P764" s="14">
        <f t="shared" ca="1" si="292"/>
        <v>2.09440296</v>
      </c>
      <c r="Q764" s="14">
        <f t="shared" si="293"/>
        <v>0</v>
      </c>
      <c r="R764" s="14">
        <f t="shared" ca="1" si="291"/>
        <v>0</v>
      </c>
      <c r="S764" s="20">
        <f t="shared" si="276"/>
        <v>0</v>
      </c>
      <c r="T764" s="14">
        <f t="shared" si="277"/>
        <v>0</v>
      </c>
      <c r="U764" s="4" t="str">
        <f t="shared" si="285"/>
        <v>J=</v>
      </c>
      <c r="V764" s="29">
        <f t="shared" si="286"/>
        <v>44956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5">
        <f t="shared" si="278"/>
        <v>44947</v>
      </c>
      <c r="B765" s="15">
        <f t="shared" ca="1" si="287"/>
        <v>190.13583984000005</v>
      </c>
      <c r="C765" s="14">
        <f t="shared" si="279"/>
        <v>187.90098146000005</v>
      </c>
      <c r="D765" s="13">
        <f ca="1">IF(A765&lt;$B$1,VLOOKUP(A765,[1]DI!$A$4:$B$15000,2,FALSE),0)</f>
        <v>0</v>
      </c>
      <c r="E765" s="14">
        <f t="shared" ca="1" si="288"/>
        <v>1</v>
      </c>
      <c r="F765" s="14">
        <f ca="1">(TRUNC(PRODUCT($E$12:$E764),16))</f>
        <v>1.1828651801157699</v>
      </c>
      <c r="G765" s="14">
        <f t="shared" ca="1" si="289"/>
        <v>1.17329449194849</v>
      </c>
      <c r="H765" s="14">
        <f t="shared" ca="1" si="290"/>
        <v>1.00815711</v>
      </c>
      <c r="I765" s="13">
        <f t="shared" si="280"/>
        <v>0.06</v>
      </c>
      <c r="J765" s="29">
        <f t="shared" si="281"/>
        <v>44925</v>
      </c>
      <c r="K765" s="2">
        <f t="shared" si="282"/>
        <v>15</v>
      </c>
      <c r="L765" s="17">
        <f t="shared" si="283"/>
        <v>16</v>
      </c>
      <c r="M765" s="12">
        <f t="shared" si="274"/>
        <v>1.003706465</v>
      </c>
      <c r="N765" s="12">
        <f t="shared" ca="1" si="275"/>
        <v>1.011893809</v>
      </c>
      <c r="O765" s="17">
        <f t="shared" si="284"/>
        <v>0</v>
      </c>
      <c r="P765" s="14">
        <f t="shared" ca="1" si="292"/>
        <v>2.2348583799999999</v>
      </c>
      <c r="Q765" s="14">
        <f t="shared" si="293"/>
        <v>0</v>
      </c>
      <c r="R765" s="14">
        <f t="shared" ca="1" si="291"/>
        <v>0</v>
      </c>
      <c r="S765" s="20">
        <f t="shared" si="276"/>
        <v>0</v>
      </c>
      <c r="T765" s="14">
        <f t="shared" si="277"/>
        <v>0</v>
      </c>
      <c r="U765" s="4" t="str">
        <f t="shared" si="285"/>
        <v>J=</v>
      </c>
      <c r="V765" s="29">
        <f t="shared" si="286"/>
        <v>44956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5">
        <f t="shared" si="278"/>
        <v>44948</v>
      </c>
      <c r="B766" s="15">
        <f t="shared" ca="1" si="287"/>
        <v>190.13583984000005</v>
      </c>
      <c r="C766" s="14">
        <f t="shared" si="279"/>
        <v>187.90098146000005</v>
      </c>
      <c r="D766" s="13">
        <f ca="1">IF(A766&lt;$B$1,VLOOKUP(A766,[1]DI!$A$4:$B$15000,2,FALSE),0)</f>
        <v>0</v>
      </c>
      <c r="E766" s="14">
        <f t="shared" ca="1" si="288"/>
        <v>1</v>
      </c>
      <c r="F766" s="14">
        <f ca="1">(TRUNC(PRODUCT($E$12:$E765),16))</f>
        <v>1.1828651801157699</v>
      </c>
      <c r="G766" s="14">
        <f t="shared" ca="1" si="289"/>
        <v>1.17329449194849</v>
      </c>
      <c r="H766" s="14">
        <f t="shared" ca="1" si="290"/>
        <v>1.00815711</v>
      </c>
      <c r="I766" s="13">
        <f t="shared" si="280"/>
        <v>0.06</v>
      </c>
      <c r="J766" s="29">
        <f t="shared" si="281"/>
        <v>44925</v>
      </c>
      <c r="K766" s="2">
        <f t="shared" si="282"/>
        <v>15</v>
      </c>
      <c r="L766" s="17">
        <f t="shared" si="283"/>
        <v>16</v>
      </c>
      <c r="M766" s="12">
        <f t="shared" si="274"/>
        <v>1.003706465</v>
      </c>
      <c r="N766" s="12">
        <f t="shared" ca="1" si="275"/>
        <v>1.011893809</v>
      </c>
      <c r="O766" s="17">
        <f t="shared" si="284"/>
        <v>0</v>
      </c>
      <c r="P766" s="14">
        <f t="shared" ca="1" si="292"/>
        <v>2.2348583799999999</v>
      </c>
      <c r="Q766" s="14">
        <f t="shared" si="293"/>
        <v>0</v>
      </c>
      <c r="R766" s="14">
        <f t="shared" ca="1" si="291"/>
        <v>0</v>
      </c>
      <c r="S766" s="20">
        <f t="shared" si="276"/>
        <v>0</v>
      </c>
      <c r="T766" s="14">
        <f t="shared" si="277"/>
        <v>0</v>
      </c>
      <c r="U766" s="4" t="str">
        <f t="shared" si="285"/>
        <v>J=</v>
      </c>
      <c r="V766" s="29">
        <f t="shared" si="286"/>
        <v>44956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5">
        <f t="shared" si="278"/>
        <v>44949</v>
      </c>
      <c r="B767" s="15">
        <f t="shared" ca="1" si="287"/>
        <v>190.13583984000005</v>
      </c>
      <c r="C767" s="14">
        <f t="shared" si="279"/>
        <v>187.90098146000005</v>
      </c>
      <c r="D767" s="13">
        <f ca="1">IF(A767&lt;$B$1,VLOOKUP(A767,[1]DI!$A$4:$B$15000,2,FALSE),0)</f>
        <v>0.13650000000000001</v>
      </c>
      <c r="E767" s="14">
        <f t="shared" ca="1" si="288"/>
        <v>1.00050788</v>
      </c>
      <c r="F767" s="14">
        <f ca="1">(TRUNC(PRODUCT($E$12:$E766),16))</f>
        <v>1.1828651801157699</v>
      </c>
      <c r="G767" s="14">
        <f t="shared" ca="1" si="289"/>
        <v>1.17329449194849</v>
      </c>
      <c r="H767" s="14">
        <f t="shared" ca="1" si="290"/>
        <v>1.00815711</v>
      </c>
      <c r="I767" s="13">
        <f t="shared" si="280"/>
        <v>0.06</v>
      </c>
      <c r="J767" s="29">
        <f t="shared" si="281"/>
        <v>44925</v>
      </c>
      <c r="K767" s="2">
        <f t="shared" si="282"/>
        <v>16</v>
      </c>
      <c r="L767" s="17">
        <f t="shared" si="283"/>
        <v>16</v>
      </c>
      <c r="M767" s="12">
        <f t="shared" si="274"/>
        <v>1.003706465</v>
      </c>
      <c r="N767" s="12">
        <f t="shared" ca="1" si="275"/>
        <v>1.011893809</v>
      </c>
      <c r="O767" s="17">
        <f t="shared" si="284"/>
        <v>0</v>
      </c>
      <c r="P767" s="14">
        <f t="shared" ca="1" si="292"/>
        <v>2.2348583799999999</v>
      </c>
      <c r="Q767" s="14">
        <f t="shared" si="293"/>
        <v>0</v>
      </c>
      <c r="R767" s="14">
        <f t="shared" ca="1" si="291"/>
        <v>0</v>
      </c>
      <c r="S767" s="20">
        <f t="shared" si="276"/>
        <v>0</v>
      </c>
      <c r="T767" s="14">
        <f t="shared" si="277"/>
        <v>0</v>
      </c>
      <c r="U767" s="4" t="str">
        <f t="shared" si="285"/>
        <v>J=</v>
      </c>
      <c r="V767" s="29">
        <f t="shared" si="286"/>
        <v>44956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5">
        <f t="shared" si="278"/>
        <v>44950</v>
      </c>
      <c r="B768" s="15">
        <f t="shared" ca="1" si="287"/>
        <v>190.27639729000006</v>
      </c>
      <c r="C768" s="14">
        <f t="shared" si="279"/>
        <v>187.90098146000005</v>
      </c>
      <c r="D768" s="13">
        <f ca="1">IF(A768&lt;$B$1,VLOOKUP(A768,[1]DI!$A$4:$B$15000,2,FALSE),0)</f>
        <v>0.13650000000000001</v>
      </c>
      <c r="E768" s="14">
        <f t="shared" ca="1" si="288"/>
        <v>1.00050788</v>
      </c>
      <c r="F768" s="14">
        <f ca="1">(TRUNC(PRODUCT($E$12:$E767),16))</f>
        <v>1.1834659336834501</v>
      </c>
      <c r="G768" s="14">
        <f t="shared" ca="1" si="289"/>
        <v>1.17329449194849</v>
      </c>
      <c r="H768" s="14">
        <f t="shared" ca="1" si="290"/>
        <v>1.0086691299999999</v>
      </c>
      <c r="I768" s="13">
        <f t="shared" si="280"/>
        <v>0.06</v>
      </c>
      <c r="J768" s="29">
        <f t="shared" si="281"/>
        <v>44925</v>
      </c>
      <c r="K768" s="2">
        <f t="shared" si="282"/>
        <v>17</v>
      </c>
      <c r="L768" s="17">
        <f t="shared" si="283"/>
        <v>17</v>
      </c>
      <c r="M768" s="12">
        <f t="shared" si="274"/>
        <v>1.0039385750000001</v>
      </c>
      <c r="N768" s="12">
        <f t="shared" ca="1" si="275"/>
        <v>1.012641849</v>
      </c>
      <c r="O768" s="17">
        <f t="shared" si="284"/>
        <v>0</v>
      </c>
      <c r="P768" s="14">
        <f t="shared" ca="1" si="292"/>
        <v>2.3754158300000001</v>
      </c>
      <c r="Q768" s="14">
        <f t="shared" si="293"/>
        <v>0</v>
      </c>
      <c r="R768" s="14">
        <f t="shared" ca="1" si="291"/>
        <v>0</v>
      </c>
      <c r="S768" s="20">
        <f t="shared" si="276"/>
        <v>0</v>
      </c>
      <c r="T768" s="14">
        <f t="shared" si="277"/>
        <v>0</v>
      </c>
      <c r="U768" s="4" t="str">
        <f t="shared" si="285"/>
        <v>J=</v>
      </c>
      <c r="V768" s="29">
        <f t="shared" si="286"/>
        <v>44956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5">
        <f t="shared" si="278"/>
        <v>44951</v>
      </c>
      <c r="B769" s="15">
        <f t="shared" ca="1" si="287"/>
        <v>190.41705846000005</v>
      </c>
      <c r="C769" s="14">
        <f t="shared" si="279"/>
        <v>187.90098146000005</v>
      </c>
      <c r="D769" s="13">
        <f ca="1">IF(A769&lt;$B$1,VLOOKUP(A769,[1]DI!$A$4:$B$15000,2,FALSE),0)</f>
        <v>0.13650000000000001</v>
      </c>
      <c r="E769" s="14">
        <f t="shared" ca="1" si="288"/>
        <v>1.00050788</v>
      </c>
      <c r="F769" s="14">
        <f ca="1">(TRUNC(PRODUCT($E$12:$E768),16))</f>
        <v>1.1840669923618501</v>
      </c>
      <c r="G769" s="14">
        <f t="shared" ca="1" si="289"/>
        <v>1.17329449194849</v>
      </c>
      <c r="H769" s="14">
        <f t="shared" ca="1" si="290"/>
        <v>1.0091814100000001</v>
      </c>
      <c r="I769" s="13">
        <f t="shared" si="280"/>
        <v>0.06</v>
      </c>
      <c r="J769" s="29">
        <f t="shared" si="281"/>
        <v>44925</v>
      </c>
      <c r="K769" s="2">
        <f t="shared" si="282"/>
        <v>18</v>
      </c>
      <c r="L769" s="17">
        <f t="shared" si="283"/>
        <v>18</v>
      </c>
      <c r="M769" s="12">
        <f t="shared" si="274"/>
        <v>1.004170738</v>
      </c>
      <c r="N769" s="12">
        <f t="shared" ca="1" si="275"/>
        <v>1.0133904410000001</v>
      </c>
      <c r="O769" s="17">
        <f t="shared" si="284"/>
        <v>0</v>
      </c>
      <c r="P769" s="14">
        <f t="shared" ca="1" si="292"/>
        <v>2.5160770000000001</v>
      </c>
      <c r="Q769" s="14">
        <f t="shared" si="293"/>
        <v>0</v>
      </c>
      <c r="R769" s="14">
        <f t="shared" ca="1" si="291"/>
        <v>0</v>
      </c>
      <c r="S769" s="20">
        <f t="shared" si="276"/>
        <v>0</v>
      </c>
      <c r="T769" s="14">
        <f t="shared" si="277"/>
        <v>0</v>
      </c>
      <c r="U769" s="4" t="str">
        <f t="shared" si="285"/>
        <v>J=</v>
      </c>
      <c r="V769" s="29">
        <f t="shared" si="286"/>
        <v>44956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5">
        <f t="shared" si="278"/>
        <v>44952</v>
      </c>
      <c r="B770" s="15">
        <f t="shared" ca="1" si="287"/>
        <v>190.55782561000007</v>
      </c>
      <c r="C770" s="14">
        <f t="shared" si="279"/>
        <v>187.90098146000005</v>
      </c>
      <c r="D770" s="13">
        <f ca="1">IF(A770&lt;$B$1,VLOOKUP(A770,[1]DI!$A$4:$B$15000,2,FALSE),0)</f>
        <v>0.13650000000000001</v>
      </c>
      <c r="E770" s="14">
        <f t="shared" ca="1" si="288"/>
        <v>1.00050788</v>
      </c>
      <c r="F770" s="14">
        <f ca="1">(TRUNC(PRODUCT($E$12:$E769),16))</f>
        <v>1.1846683563059299</v>
      </c>
      <c r="G770" s="14">
        <f t="shared" ca="1" si="289"/>
        <v>1.17329449194849</v>
      </c>
      <c r="H770" s="14">
        <f t="shared" ca="1" si="290"/>
        <v>1.0096939599999999</v>
      </c>
      <c r="I770" s="13">
        <f t="shared" si="280"/>
        <v>0.06</v>
      </c>
      <c r="J770" s="29">
        <f t="shared" si="281"/>
        <v>44925</v>
      </c>
      <c r="K770" s="2">
        <f t="shared" si="282"/>
        <v>19</v>
      </c>
      <c r="L770" s="17">
        <f t="shared" si="283"/>
        <v>19</v>
      </c>
      <c r="M770" s="12">
        <f t="shared" si="274"/>
        <v>1.004402955</v>
      </c>
      <c r="N770" s="12">
        <f t="shared" ca="1" si="275"/>
        <v>1.014139597</v>
      </c>
      <c r="O770" s="17">
        <f t="shared" si="284"/>
        <v>0</v>
      </c>
      <c r="P770" s="14">
        <f t="shared" ca="1" si="292"/>
        <v>2.65684415</v>
      </c>
      <c r="Q770" s="14">
        <f t="shared" si="293"/>
        <v>0</v>
      </c>
      <c r="R770" s="14">
        <f t="shared" ca="1" si="291"/>
        <v>0</v>
      </c>
      <c r="S770" s="20">
        <f t="shared" si="276"/>
        <v>0</v>
      </c>
      <c r="T770" s="14">
        <f t="shared" si="277"/>
        <v>0</v>
      </c>
      <c r="U770" s="4" t="str">
        <f t="shared" si="285"/>
        <v>J=</v>
      </c>
      <c r="V770" s="29">
        <f t="shared" si="286"/>
        <v>44956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5">
        <f t="shared" si="278"/>
        <v>44953</v>
      </c>
      <c r="B771" s="15">
        <f t="shared" ca="1" si="287"/>
        <v>190.69869497000005</v>
      </c>
      <c r="C771" s="14">
        <f t="shared" si="279"/>
        <v>187.90098146000005</v>
      </c>
      <c r="D771" s="13">
        <f ca="1">IF(A771&lt;$B$1,VLOOKUP(A771,[1]DI!$A$4:$B$15000,2,FALSE),0)</f>
        <v>0.13650000000000001</v>
      </c>
      <c r="E771" s="14">
        <f t="shared" ca="1" si="288"/>
        <v>1.00050788</v>
      </c>
      <c r="F771" s="14">
        <f ca="1">(TRUNC(PRODUCT($E$12:$E770),16))</f>
        <v>1.18527002567073</v>
      </c>
      <c r="G771" s="14">
        <f t="shared" ca="1" si="289"/>
        <v>1.17329449194849</v>
      </c>
      <c r="H771" s="14">
        <f t="shared" ca="1" si="290"/>
        <v>1.01020676</v>
      </c>
      <c r="I771" s="13">
        <f t="shared" si="280"/>
        <v>0.06</v>
      </c>
      <c r="J771" s="29">
        <f t="shared" si="281"/>
        <v>44925</v>
      </c>
      <c r="K771" s="2">
        <f t="shared" si="282"/>
        <v>20</v>
      </c>
      <c r="L771" s="17">
        <f t="shared" si="283"/>
        <v>20</v>
      </c>
      <c r="M771" s="12">
        <f t="shared" si="274"/>
        <v>1.004635226</v>
      </c>
      <c r="N771" s="12">
        <f t="shared" ca="1" si="275"/>
        <v>1.0148892970000001</v>
      </c>
      <c r="O771" s="17">
        <f t="shared" si="284"/>
        <v>0</v>
      </c>
      <c r="P771" s="14">
        <f t="shared" ca="1" si="292"/>
        <v>2.7977135099999999</v>
      </c>
      <c r="Q771" s="14">
        <f t="shared" si="293"/>
        <v>0</v>
      </c>
      <c r="R771" s="14">
        <f t="shared" ca="1" si="291"/>
        <v>0</v>
      </c>
      <c r="S771" s="20">
        <f t="shared" si="276"/>
        <v>0</v>
      </c>
      <c r="T771" s="14">
        <f t="shared" si="277"/>
        <v>0</v>
      </c>
      <c r="U771" s="4" t="str">
        <f t="shared" si="285"/>
        <v>J=</v>
      </c>
      <c r="V771" s="29">
        <f t="shared" si="286"/>
        <v>44956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5">
        <f t="shared" si="278"/>
        <v>44954</v>
      </c>
      <c r="B772" s="15">
        <f t="shared" ca="1" si="287"/>
        <v>190.83966825000005</v>
      </c>
      <c r="C772" s="14">
        <f t="shared" si="279"/>
        <v>187.90098146000005</v>
      </c>
      <c r="D772" s="13">
        <f ca="1">IF(A772&lt;$B$1,VLOOKUP(A772,[1]DI!$A$4:$B$15000,2,FALSE),0)</f>
        <v>0</v>
      </c>
      <c r="E772" s="14">
        <f t="shared" ca="1" si="288"/>
        <v>1</v>
      </c>
      <c r="F772" s="14">
        <f ca="1">(TRUNC(PRODUCT($E$12:$E771),16))</f>
        <v>1.1858720006113701</v>
      </c>
      <c r="G772" s="14">
        <f t="shared" ca="1" si="289"/>
        <v>1.17329449194849</v>
      </c>
      <c r="H772" s="14">
        <f t="shared" ca="1" si="290"/>
        <v>1.01071982</v>
      </c>
      <c r="I772" s="13">
        <f t="shared" si="280"/>
        <v>0.06</v>
      </c>
      <c r="J772" s="29">
        <f t="shared" si="281"/>
        <v>44925</v>
      </c>
      <c r="K772" s="2">
        <f t="shared" si="282"/>
        <v>20</v>
      </c>
      <c r="L772" s="17">
        <f t="shared" si="283"/>
        <v>21</v>
      </c>
      <c r="M772" s="12">
        <f t="shared" si="274"/>
        <v>1.004867551</v>
      </c>
      <c r="N772" s="12">
        <f t="shared" ca="1" si="275"/>
        <v>1.0156395499999999</v>
      </c>
      <c r="O772" s="17">
        <f t="shared" si="284"/>
        <v>0</v>
      </c>
      <c r="P772" s="14">
        <f t="shared" ca="1" si="292"/>
        <v>2.9386867900000002</v>
      </c>
      <c r="Q772" s="14">
        <f t="shared" si="293"/>
        <v>0</v>
      </c>
      <c r="R772" s="14">
        <f t="shared" ca="1" si="291"/>
        <v>0</v>
      </c>
      <c r="S772" s="20">
        <f t="shared" si="276"/>
        <v>0</v>
      </c>
      <c r="T772" s="14">
        <f t="shared" si="277"/>
        <v>0</v>
      </c>
      <c r="U772" s="4" t="str">
        <f t="shared" si="285"/>
        <v>J=</v>
      </c>
      <c r="V772" s="29">
        <f t="shared" si="286"/>
        <v>44956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5">
        <f t="shared" si="278"/>
        <v>44955</v>
      </c>
      <c r="B773" s="15">
        <f t="shared" ca="1" si="287"/>
        <v>190.83966825000005</v>
      </c>
      <c r="C773" s="14">
        <f t="shared" si="279"/>
        <v>187.90098146000005</v>
      </c>
      <c r="D773" s="13">
        <f ca="1">IF(A773&lt;$B$1,VLOOKUP(A773,[1]DI!$A$4:$B$15000,2,FALSE),0)</f>
        <v>0</v>
      </c>
      <c r="E773" s="14">
        <f t="shared" ca="1" si="288"/>
        <v>1</v>
      </c>
      <c r="F773" s="14">
        <f ca="1">(TRUNC(PRODUCT($E$12:$E772),16))</f>
        <v>1.1858720006113701</v>
      </c>
      <c r="G773" s="14">
        <f t="shared" ca="1" si="289"/>
        <v>1.17329449194849</v>
      </c>
      <c r="H773" s="14">
        <f t="shared" ca="1" si="290"/>
        <v>1.01071982</v>
      </c>
      <c r="I773" s="13">
        <f t="shared" si="280"/>
        <v>0.06</v>
      </c>
      <c r="J773" s="29">
        <f t="shared" si="281"/>
        <v>44925</v>
      </c>
      <c r="K773" s="2">
        <f t="shared" si="282"/>
        <v>20</v>
      </c>
      <c r="L773" s="17">
        <f t="shared" si="283"/>
        <v>21</v>
      </c>
      <c r="M773" s="12">
        <f t="shared" si="274"/>
        <v>1.004867551</v>
      </c>
      <c r="N773" s="12">
        <f t="shared" ca="1" si="275"/>
        <v>1.0156395499999999</v>
      </c>
      <c r="O773" s="17">
        <f t="shared" si="284"/>
        <v>0</v>
      </c>
      <c r="P773" s="14">
        <f t="shared" ca="1" si="292"/>
        <v>2.9386867900000002</v>
      </c>
      <c r="Q773" s="14">
        <f t="shared" si="293"/>
        <v>0</v>
      </c>
      <c r="R773" s="14">
        <f t="shared" ca="1" si="291"/>
        <v>0</v>
      </c>
      <c r="S773" s="20">
        <f t="shared" si="276"/>
        <v>0</v>
      </c>
      <c r="T773" s="14">
        <f t="shared" si="277"/>
        <v>0</v>
      </c>
      <c r="U773" s="4" t="str">
        <f t="shared" si="285"/>
        <v>J=</v>
      </c>
      <c r="V773" s="29">
        <f t="shared" si="286"/>
        <v>44956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5">
        <f t="shared" si="278"/>
        <v>44956</v>
      </c>
      <c r="B774" s="15">
        <f t="shared" ca="1" si="287"/>
        <v>190.83966825000005</v>
      </c>
      <c r="C774" s="14">
        <f t="shared" si="279"/>
        <v>187.90098146000005</v>
      </c>
      <c r="D774" s="13">
        <f ca="1">IF(A774&lt;$B$1,VLOOKUP(A774,[1]DI!$A$4:$B$15000,2,FALSE),0)</f>
        <v>0.13650000000000001</v>
      </c>
      <c r="E774" s="14">
        <f t="shared" ca="1" si="288"/>
        <v>1.00050788</v>
      </c>
      <c r="F774" s="14">
        <f ca="1">(TRUNC(PRODUCT($E$12:$E773),16))</f>
        <v>1.1858720006113701</v>
      </c>
      <c r="G774" s="14">
        <f t="shared" ca="1" si="289"/>
        <v>1.17329449194849</v>
      </c>
      <c r="H774" s="14">
        <f t="shared" ca="1" si="290"/>
        <v>1.01071982</v>
      </c>
      <c r="I774" s="13">
        <f t="shared" si="280"/>
        <v>0.06</v>
      </c>
      <c r="J774" s="29">
        <f t="shared" si="281"/>
        <v>44925</v>
      </c>
      <c r="K774" s="2">
        <f t="shared" si="282"/>
        <v>21</v>
      </c>
      <c r="L774" s="17">
        <f t="shared" si="283"/>
        <v>21</v>
      </c>
      <c r="M774" s="12">
        <f t="shared" si="274"/>
        <v>1.004867551</v>
      </c>
      <c r="N774" s="12">
        <f t="shared" ca="1" si="275"/>
        <v>1.0156395499999999</v>
      </c>
      <c r="O774" s="17">
        <f t="shared" si="284"/>
        <v>6</v>
      </c>
      <c r="P774" s="14">
        <f t="shared" ca="1" si="292"/>
        <v>2.9386867900000002</v>
      </c>
      <c r="Q774" s="14">
        <f ca="1">P774</f>
        <v>2.9386867900000002</v>
      </c>
      <c r="R774" s="14">
        <f t="shared" ca="1" si="291"/>
        <v>0</v>
      </c>
      <c r="S774" s="20">
        <f t="shared" si="276"/>
        <v>0.53859635188517541</v>
      </c>
      <c r="T774" s="14">
        <f t="shared" si="277"/>
        <v>101.20278313</v>
      </c>
      <c r="U774" s="4" t="str">
        <f t="shared" si="285"/>
        <v>J=</v>
      </c>
      <c r="V774" s="29">
        <f t="shared" si="286"/>
        <v>44956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5">
        <f t="shared" si="278"/>
        <v>44957</v>
      </c>
      <c r="B775" s="15">
        <f t="shared" ca="1" si="287"/>
        <v>86.762289970000054</v>
      </c>
      <c r="C775" s="14">
        <f t="shared" si="279"/>
        <v>86.698198330000054</v>
      </c>
      <c r="D775" s="13">
        <f ca="1">IF(A775&lt;$B$1,VLOOKUP(A775,[1]DI!$A$4:$B$15000,2,FALSE),0)</f>
        <v>0.13650000000000001</v>
      </c>
      <c r="E775" s="14">
        <f t="shared" ca="1" si="288"/>
        <v>1.00050788</v>
      </c>
      <c r="F775" s="14">
        <f ca="1">(TRUNC(PRODUCT($E$12:$E774),16))</f>
        <v>1.18647428128304</v>
      </c>
      <c r="G775" s="14">
        <f t="shared" ca="1" si="289"/>
        <v>1.1858720006113701</v>
      </c>
      <c r="H775" s="14">
        <f t="shared" ca="1" si="290"/>
        <v>1.00050788</v>
      </c>
      <c r="I775" s="13">
        <f t="shared" si="280"/>
        <v>0.06</v>
      </c>
      <c r="J775" s="29">
        <f t="shared" si="281"/>
        <v>44956</v>
      </c>
      <c r="K775" s="2">
        <f t="shared" si="282"/>
        <v>1</v>
      </c>
      <c r="L775" s="17">
        <f t="shared" si="283"/>
        <v>1</v>
      </c>
      <c r="M775" s="12">
        <f t="shared" si="274"/>
        <v>1.0002312529999999</v>
      </c>
      <c r="N775" s="12">
        <f t="shared" ca="1" si="275"/>
        <v>1.0007392500000001</v>
      </c>
      <c r="O775" s="17">
        <f t="shared" si="284"/>
        <v>0</v>
      </c>
      <c r="P775" s="14">
        <f t="shared" ca="1" si="292"/>
        <v>6.4091640000000005E-2</v>
      </c>
      <c r="Q775" s="14">
        <v>0</v>
      </c>
      <c r="R775" s="14">
        <f t="shared" ca="1" si="291"/>
        <v>0</v>
      </c>
      <c r="S775" s="20">
        <f t="shared" si="276"/>
        <v>0</v>
      </c>
      <c r="T775" s="14">
        <f t="shared" si="277"/>
        <v>0</v>
      </c>
      <c r="U775" s="4" t="str">
        <f t="shared" si="285"/>
        <v>J=</v>
      </c>
      <c r="V775" s="29">
        <f t="shared" si="286"/>
        <v>44985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5">
        <f t="shared" si="278"/>
        <v>44958</v>
      </c>
      <c r="B776" s="15">
        <f t="shared" ca="1" si="287"/>
        <v>86.826429210000057</v>
      </c>
      <c r="C776" s="14">
        <f t="shared" si="279"/>
        <v>86.698198330000054</v>
      </c>
      <c r="D776" s="13">
        <f ca="1">IF(A776&lt;$B$1,VLOOKUP(A776,[1]DI!$A$4:$B$15000,2,FALSE),0)</f>
        <v>0.13650000000000001</v>
      </c>
      <c r="E776" s="14">
        <f t="shared" ca="1" si="288"/>
        <v>1.00050788</v>
      </c>
      <c r="F776" s="14">
        <f ca="1">(TRUNC(PRODUCT($E$12:$E775),16))</f>
        <v>1.18707686784102</v>
      </c>
      <c r="G776" s="14">
        <f t="shared" ca="1" si="289"/>
        <v>1.1858720006113701</v>
      </c>
      <c r="H776" s="14">
        <f t="shared" ca="1" si="290"/>
        <v>1.00101602</v>
      </c>
      <c r="I776" s="13">
        <f t="shared" si="280"/>
        <v>0.06</v>
      </c>
      <c r="J776" s="29">
        <f t="shared" si="281"/>
        <v>44956</v>
      </c>
      <c r="K776" s="2">
        <f t="shared" si="282"/>
        <v>2</v>
      </c>
      <c r="L776" s="17">
        <f t="shared" si="283"/>
        <v>2</v>
      </c>
      <c r="M776" s="12">
        <f t="shared" si="274"/>
        <v>1.000462559</v>
      </c>
      <c r="N776" s="12">
        <f t="shared" ca="1" si="275"/>
        <v>1.0014790490000001</v>
      </c>
      <c r="O776" s="17">
        <f t="shared" si="284"/>
        <v>0</v>
      </c>
      <c r="P776" s="14">
        <f t="shared" ca="1" si="292"/>
        <v>0.12823087999999999</v>
      </c>
      <c r="Q776" s="14">
        <f t="shared" si="293"/>
        <v>0</v>
      </c>
      <c r="R776" s="14">
        <f t="shared" ca="1" si="291"/>
        <v>0</v>
      </c>
      <c r="S776" s="20">
        <f t="shared" si="276"/>
        <v>0</v>
      </c>
      <c r="T776" s="14">
        <f t="shared" si="277"/>
        <v>0</v>
      </c>
      <c r="U776" s="4" t="str">
        <f t="shared" si="285"/>
        <v>J=</v>
      </c>
      <c r="V776" s="29">
        <f t="shared" si="286"/>
        <v>44985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5">
        <f t="shared" si="278"/>
        <v>44959</v>
      </c>
      <c r="B777" s="15">
        <f t="shared" ca="1" si="287"/>
        <v>86.890615090000054</v>
      </c>
      <c r="C777" s="14">
        <f t="shared" si="279"/>
        <v>86.698198330000054</v>
      </c>
      <c r="D777" s="13">
        <f ca="1">IF(A777&lt;$B$1,VLOOKUP(A777,[1]DI!$A$4:$B$15000,2,FALSE),0)</f>
        <v>0.13650000000000001</v>
      </c>
      <c r="E777" s="14">
        <f t="shared" ca="1" si="288"/>
        <v>1.00050788</v>
      </c>
      <c r="F777" s="14">
        <f ca="1">(TRUNC(PRODUCT($E$12:$E776),16))</f>
        <v>1.1876797604406599</v>
      </c>
      <c r="G777" s="14">
        <f t="shared" ca="1" si="289"/>
        <v>1.1858720006113701</v>
      </c>
      <c r="H777" s="14">
        <f t="shared" ca="1" si="290"/>
        <v>1.00152441</v>
      </c>
      <c r="I777" s="13">
        <f t="shared" si="280"/>
        <v>0.06</v>
      </c>
      <c r="J777" s="29">
        <f t="shared" si="281"/>
        <v>44956</v>
      </c>
      <c r="K777" s="2">
        <f t="shared" si="282"/>
        <v>3</v>
      </c>
      <c r="L777" s="17">
        <f t="shared" si="283"/>
        <v>3</v>
      </c>
      <c r="M777" s="12">
        <f t="shared" si="274"/>
        <v>1.0006939180000001</v>
      </c>
      <c r="N777" s="12">
        <f t="shared" ca="1" si="275"/>
        <v>1.0022193859999999</v>
      </c>
      <c r="O777" s="17">
        <f t="shared" si="284"/>
        <v>0</v>
      </c>
      <c r="P777" s="14">
        <f t="shared" ca="1" si="292"/>
        <v>0.19241675999999999</v>
      </c>
      <c r="Q777" s="14">
        <f t="shared" si="293"/>
        <v>0</v>
      </c>
      <c r="R777" s="14">
        <f t="shared" ca="1" si="291"/>
        <v>0</v>
      </c>
      <c r="S777" s="20">
        <f t="shared" si="276"/>
        <v>0</v>
      </c>
      <c r="T777" s="14">
        <f t="shared" si="277"/>
        <v>0</v>
      </c>
      <c r="U777" s="4" t="str">
        <f t="shared" si="285"/>
        <v>J=</v>
      </c>
      <c r="V777" s="29">
        <f t="shared" si="286"/>
        <v>44985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5">
        <f t="shared" si="278"/>
        <v>44960</v>
      </c>
      <c r="B778" s="15">
        <f t="shared" ca="1" si="287"/>
        <v>86.954849440000061</v>
      </c>
      <c r="C778" s="14">
        <f t="shared" si="279"/>
        <v>86.698198330000054</v>
      </c>
      <c r="D778" s="13">
        <f ca="1">IF(A778&lt;$B$1,VLOOKUP(A778,[1]DI!$A$4:$B$15000,2,FALSE),0)</f>
        <v>0.13650000000000001</v>
      </c>
      <c r="E778" s="14">
        <f t="shared" ca="1" si="288"/>
        <v>1.00050788</v>
      </c>
      <c r="F778" s="14">
        <f ca="1">(TRUNC(PRODUCT($E$12:$E777),16))</f>
        <v>1.18828295923739</v>
      </c>
      <c r="G778" s="14">
        <f t="shared" ca="1" si="289"/>
        <v>1.1858720006113701</v>
      </c>
      <c r="H778" s="14">
        <f t="shared" ca="1" si="290"/>
        <v>1.00203307</v>
      </c>
      <c r="I778" s="13">
        <f t="shared" si="280"/>
        <v>0.06</v>
      </c>
      <c r="J778" s="29">
        <f t="shared" si="281"/>
        <v>44956</v>
      </c>
      <c r="K778" s="2">
        <f t="shared" si="282"/>
        <v>4</v>
      </c>
      <c r="L778" s="17">
        <f t="shared" si="283"/>
        <v>4</v>
      </c>
      <c r="M778" s="12">
        <f t="shared" si="274"/>
        <v>1.0009253309999999</v>
      </c>
      <c r="N778" s="12">
        <f t="shared" ca="1" si="275"/>
        <v>1.0029602820000001</v>
      </c>
      <c r="O778" s="17">
        <f t="shared" si="284"/>
        <v>0</v>
      </c>
      <c r="P778" s="14">
        <f t="shared" ca="1" si="292"/>
        <v>0.25665111000000002</v>
      </c>
      <c r="Q778" s="14">
        <f t="shared" si="293"/>
        <v>0</v>
      </c>
      <c r="R778" s="14">
        <f t="shared" ca="1" si="291"/>
        <v>0</v>
      </c>
      <c r="S778" s="20">
        <f t="shared" si="276"/>
        <v>0</v>
      </c>
      <c r="T778" s="14">
        <f t="shared" si="277"/>
        <v>0</v>
      </c>
      <c r="U778" s="4" t="str">
        <f t="shared" si="285"/>
        <v>J=</v>
      </c>
      <c r="V778" s="29">
        <f t="shared" si="286"/>
        <v>44985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5">
        <f t="shared" si="278"/>
        <v>44961</v>
      </c>
      <c r="B779" s="15">
        <f t="shared" ca="1" si="287"/>
        <v>87.019130690000054</v>
      </c>
      <c r="C779" s="14">
        <f t="shared" si="279"/>
        <v>86.698198330000054</v>
      </c>
      <c r="D779" s="13">
        <f ca="1">IF(A779&lt;$B$1,VLOOKUP(A779,[1]DI!$A$4:$B$15000,2,FALSE),0)</f>
        <v>0</v>
      </c>
      <c r="E779" s="14">
        <f t="shared" ca="1" si="288"/>
        <v>1</v>
      </c>
      <c r="F779" s="14">
        <f ca="1">(TRUNC(PRODUCT($E$12:$E778),16))</f>
        <v>1.1888864643867301</v>
      </c>
      <c r="G779" s="14">
        <f t="shared" ca="1" si="289"/>
        <v>1.1858720006113701</v>
      </c>
      <c r="H779" s="14">
        <f t="shared" ca="1" si="290"/>
        <v>1.0025419799999999</v>
      </c>
      <c r="I779" s="13">
        <f t="shared" si="280"/>
        <v>0.06</v>
      </c>
      <c r="J779" s="29">
        <f t="shared" si="281"/>
        <v>44956</v>
      </c>
      <c r="K779" s="2">
        <f t="shared" si="282"/>
        <v>4</v>
      </c>
      <c r="L779" s="17">
        <f t="shared" si="283"/>
        <v>5</v>
      </c>
      <c r="M779" s="12">
        <f t="shared" si="274"/>
        <v>1.001156798</v>
      </c>
      <c r="N779" s="12">
        <f t="shared" ca="1" si="275"/>
        <v>1.0037017189999999</v>
      </c>
      <c r="O779" s="17">
        <f t="shared" si="284"/>
        <v>0</v>
      </c>
      <c r="P779" s="14">
        <f t="shared" ca="1" si="292"/>
        <v>0.32093236000000003</v>
      </c>
      <c r="Q779" s="14">
        <f t="shared" si="293"/>
        <v>0</v>
      </c>
      <c r="R779" s="14">
        <f t="shared" ca="1" si="291"/>
        <v>0</v>
      </c>
      <c r="S779" s="20">
        <f t="shared" si="276"/>
        <v>0</v>
      </c>
      <c r="T779" s="14">
        <f t="shared" si="277"/>
        <v>0</v>
      </c>
      <c r="U779" s="4" t="str">
        <f t="shared" si="285"/>
        <v>J=</v>
      </c>
      <c r="V779" s="29">
        <f t="shared" si="286"/>
        <v>44985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5">
        <f t="shared" si="278"/>
        <v>44962</v>
      </c>
      <c r="B780" s="15">
        <f t="shared" ca="1" si="287"/>
        <v>87.019130690000054</v>
      </c>
      <c r="C780" s="14">
        <f t="shared" si="279"/>
        <v>86.698198330000054</v>
      </c>
      <c r="D780" s="13">
        <f ca="1">IF(A780&lt;$B$1,VLOOKUP(A780,[1]DI!$A$4:$B$15000,2,FALSE),0)</f>
        <v>0</v>
      </c>
      <c r="E780" s="14">
        <f t="shared" ca="1" si="288"/>
        <v>1</v>
      </c>
      <c r="F780" s="14">
        <f ca="1">(TRUNC(PRODUCT($E$12:$E779),16))</f>
        <v>1.1888864643867301</v>
      </c>
      <c r="G780" s="14">
        <f t="shared" ca="1" si="289"/>
        <v>1.1858720006113701</v>
      </c>
      <c r="H780" s="14">
        <f t="shared" ca="1" si="290"/>
        <v>1.0025419799999999</v>
      </c>
      <c r="I780" s="13">
        <f t="shared" si="280"/>
        <v>0.06</v>
      </c>
      <c r="J780" s="29">
        <f t="shared" si="281"/>
        <v>44956</v>
      </c>
      <c r="K780" s="2">
        <f t="shared" si="282"/>
        <v>4</v>
      </c>
      <c r="L780" s="17">
        <f t="shared" si="283"/>
        <v>5</v>
      </c>
      <c r="M780" s="12">
        <f t="shared" ref="M780:M843" si="294">ROUND((I780+1)^(L780/252),9)</f>
        <v>1.001156798</v>
      </c>
      <c r="N780" s="12">
        <f t="shared" ref="N780:N843" ca="1" si="295">ROUND(H780*M780,9)</f>
        <v>1.0037017189999999</v>
      </c>
      <c r="O780" s="17">
        <f t="shared" si="284"/>
        <v>0</v>
      </c>
      <c r="P780" s="14">
        <f t="shared" ca="1" si="292"/>
        <v>0.32093236000000003</v>
      </c>
      <c r="Q780" s="14">
        <f t="shared" si="293"/>
        <v>0</v>
      </c>
      <c r="R780" s="14">
        <f t="shared" ca="1" si="291"/>
        <v>0</v>
      </c>
      <c r="S780" s="20">
        <f t="shared" ref="S780:S843" si="296">IF($O780&gt;0,VLOOKUP($O780,$Y$12:$AE$150,7),0)</f>
        <v>0</v>
      </c>
      <c r="T780" s="14">
        <f t="shared" ref="T780:T843" si="297">IF(S780&gt;0,TRUNC(S780*C780,8),0)</f>
        <v>0</v>
      </c>
      <c r="U780" s="4" t="str">
        <f t="shared" si="285"/>
        <v>J=</v>
      </c>
      <c r="V780" s="29">
        <f t="shared" si="286"/>
        <v>44985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5">
        <f t="shared" ref="A781:A844" si="298">(A780+1)</f>
        <v>44963</v>
      </c>
      <c r="B781" s="15">
        <f t="shared" ca="1" si="287"/>
        <v>87.019130690000054</v>
      </c>
      <c r="C781" s="14">
        <f t="shared" ref="C781:C844" si="299">(C780-T780)</f>
        <v>86.698198330000054</v>
      </c>
      <c r="D781" s="13">
        <f ca="1">IF(A781&lt;$B$1,VLOOKUP(A781,[1]DI!$A$4:$B$15000,2,FALSE),0)</f>
        <v>0.13650000000000001</v>
      </c>
      <c r="E781" s="14">
        <f t="shared" ca="1" si="288"/>
        <v>1.00050788</v>
      </c>
      <c r="F781" s="14">
        <f ca="1">(TRUNC(PRODUCT($E$12:$E780),16))</f>
        <v>1.1888864643867301</v>
      </c>
      <c r="G781" s="14">
        <f t="shared" ca="1" si="289"/>
        <v>1.1858720006113701</v>
      </c>
      <c r="H781" s="14">
        <f t="shared" ca="1" si="290"/>
        <v>1.0025419799999999</v>
      </c>
      <c r="I781" s="13">
        <f t="shared" ref="I781:I844" si="300">I780</f>
        <v>0.06</v>
      </c>
      <c r="J781" s="29">
        <f t="shared" ref="J781:J844" si="301">IF(O780&gt;0,VLOOKUP(O780,Y$12:AI$150,2),J780)</f>
        <v>44956</v>
      </c>
      <c r="K781" s="2">
        <f t="shared" ref="K781:K844" si="302">IF(A781&gt;J781,IF(NETWORKDAYS(J781,A781,$Y$160:$Y$544)-1=0,1,NETWORKDAYS(J781,A781,$Y$160:$Y$544)-1),0)</f>
        <v>5</v>
      </c>
      <c r="L781" s="17">
        <f t="shared" ref="L781:L844" si="303">IF(AND(K781=1,K780=1),1,IF(K781&gt;0,IF(K781=K780,K781+1,K781),0))</f>
        <v>5</v>
      </c>
      <c r="M781" s="12">
        <f t="shared" si="294"/>
        <v>1.001156798</v>
      </c>
      <c r="N781" s="12">
        <f t="shared" ca="1" si="295"/>
        <v>1.0037017189999999</v>
      </c>
      <c r="O781" s="17">
        <f t="shared" ref="O781:O844" si="304">IF(VLOOKUP(A781,Z$12:AG$150,8)=VLOOKUP(A780,Z$12:AG$150,8),0,VLOOKUP(A781,Z$12:AG$150,8))</f>
        <v>0</v>
      </c>
      <c r="P781" s="14">
        <f t="shared" ca="1" si="292"/>
        <v>0.32093236000000003</v>
      </c>
      <c r="Q781" s="14">
        <f t="shared" si="293"/>
        <v>0</v>
      </c>
      <c r="R781" s="14">
        <f t="shared" ca="1" si="291"/>
        <v>0</v>
      </c>
      <c r="S781" s="20">
        <f t="shared" si="296"/>
        <v>0</v>
      </c>
      <c r="T781" s="14">
        <f t="shared" si="297"/>
        <v>0</v>
      </c>
      <c r="U781" s="4" t="str">
        <f t="shared" ref="U781:U844" si="305">IF(O780&gt;0,VLOOKUP(O780,Y$12:AI$150,10),U780)</f>
        <v>J=</v>
      </c>
      <c r="V781" s="29">
        <f t="shared" ref="V781:V844" si="306">IF(O780&gt;0,VLOOKUP(O780,Y$12:AI$150,11),V780)</f>
        <v>44985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5">
        <f t="shared" si="298"/>
        <v>44964</v>
      </c>
      <c r="B782" s="15">
        <f t="shared" ref="B782:B845" ca="1" si="307">IF(A782&lt;=TODAY(),C782+P782,IF(AND(A782&gt;TODAY(),A782&lt;=$B$1),IF(VLOOKUP(TODAY(),$A$10:$D$5000,4,FALSE)=0,"n.d",C782+P782),"n.d"))</f>
        <v>87.083459460000057</v>
      </c>
      <c r="C782" s="14">
        <f t="shared" si="299"/>
        <v>86.698198330000054</v>
      </c>
      <c r="D782" s="13">
        <f ca="1">IF(A782&lt;$B$1,VLOOKUP(A782,[1]DI!$A$4:$B$15000,2,FALSE),0)</f>
        <v>0.13650000000000001</v>
      </c>
      <c r="E782" s="14">
        <f t="shared" ref="E782:E845" ca="1" si="308">ROUND(((1+D782)^(1/252)),8)</f>
        <v>1.00050788</v>
      </c>
      <c r="F782" s="14">
        <f ca="1">(TRUNC(PRODUCT($E$12:$E781),16))</f>
        <v>1.1894902760442601</v>
      </c>
      <c r="G782" s="14">
        <f t="shared" ref="G782:G845" ca="1" si="309">IF(O781&gt;0,F781,G781)</f>
        <v>1.1858720006113701</v>
      </c>
      <c r="H782" s="14">
        <f t="shared" ref="H782:H845" ca="1" si="310">ROUND(F782/G782,8)</f>
        <v>1.0030511499999999</v>
      </c>
      <c r="I782" s="13">
        <f t="shared" si="300"/>
        <v>0.06</v>
      </c>
      <c r="J782" s="29">
        <f t="shared" si="301"/>
        <v>44956</v>
      </c>
      <c r="K782" s="2">
        <f t="shared" si="302"/>
        <v>6</v>
      </c>
      <c r="L782" s="17">
        <f t="shared" si="303"/>
        <v>6</v>
      </c>
      <c r="M782" s="12">
        <f t="shared" si="294"/>
        <v>1.0013883180000001</v>
      </c>
      <c r="N782" s="12">
        <f t="shared" ca="1" si="295"/>
        <v>1.004443704</v>
      </c>
      <c r="O782" s="17">
        <f t="shared" si="304"/>
        <v>0</v>
      </c>
      <c r="P782" s="14">
        <f t="shared" ca="1" si="292"/>
        <v>0.38526113000000001</v>
      </c>
      <c r="Q782" s="14">
        <f t="shared" si="293"/>
        <v>0</v>
      </c>
      <c r="R782" s="14">
        <f t="shared" ca="1" si="291"/>
        <v>0</v>
      </c>
      <c r="S782" s="20">
        <f t="shared" si="296"/>
        <v>0</v>
      </c>
      <c r="T782" s="14">
        <f t="shared" si="297"/>
        <v>0</v>
      </c>
      <c r="U782" s="4" t="str">
        <f t="shared" si="305"/>
        <v>J=</v>
      </c>
      <c r="V782" s="29">
        <f t="shared" si="306"/>
        <v>44985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5">
        <f t="shared" si="298"/>
        <v>44965</v>
      </c>
      <c r="B783" s="15">
        <f t="shared" ca="1" si="307"/>
        <v>87.147835900000047</v>
      </c>
      <c r="C783" s="14">
        <f t="shared" si="299"/>
        <v>86.698198330000054</v>
      </c>
      <c r="D783" s="13">
        <f ca="1">IF(A783&lt;$B$1,VLOOKUP(A783,[1]DI!$A$4:$B$15000,2,FALSE),0)</f>
        <v>0.13650000000000001</v>
      </c>
      <c r="E783" s="14">
        <f t="shared" ca="1" si="308"/>
        <v>1.00050788</v>
      </c>
      <c r="F783" s="14">
        <f ca="1">(TRUNC(PRODUCT($E$12:$E782),16))</f>
        <v>1.1900943943656599</v>
      </c>
      <c r="G783" s="14">
        <f t="shared" ca="1" si="309"/>
        <v>1.1858720006113701</v>
      </c>
      <c r="H783" s="14">
        <f t="shared" ca="1" si="310"/>
        <v>1.00356058</v>
      </c>
      <c r="I783" s="13">
        <f t="shared" si="300"/>
        <v>0.06</v>
      </c>
      <c r="J783" s="29">
        <f t="shared" si="301"/>
        <v>44956</v>
      </c>
      <c r="K783" s="2">
        <f t="shared" si="302"/>
        <v>7</v>
      </c>
      <c r="L783" s="17">
        <f t="shared" si="303"/>
        <v>7</v>
      </c>
      <c r="M783" s="12">
        <f t="shared" si="294"/>
        <v>1.001619891</v>
      </c>
      <c r="N783" s="12">
        <f t="shared" ca="1" si="295"/>
        <v>1.0051862389999999</v>
      </c>
      <c r="O783" s="17">
        <f t="shared" si="304"/>
        <v>0</v>
      </c>
      <c r="P783" s="14">
        <f t="shared" ca="1" si="292"/>
        <v>0.44963756999999999</v>
      </c>
      <c r="Q783" s="14">
        <f t="shared" si="293"/>
        <v>0</v>
      </c>
      <c r="R783" s="14">
        <f t="shared" ca="1" si="291"/>
        <v>0</v>
      </c>
      <c r="S783" s="20">
        <f t="shared" si="296"/>
        <v>0</v>
      </c>
      <c r="T783" s="14">
        <f t="shared" si="297"/>
        <v>0</v>
      </c>
      <c r="U783" s="4" t="str">
        <f t="shared" si="305"/>
        <v>J=</v>
      </c>
      <c r="V783" s="29">
        <f t="shared" si="306"/>
        <v>44985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5">
        <f t="shared" si="298"/>
        <v>44966</v>
      </c>
      <c r="B784" s="15">
        <f t="shared" ca="1" si="307"/>
        <v>87.212260120000053</v>
      </c>
      <c r="C784" s="14">
        <f t="shared" si="299"/>
        <v>86.698198330000054</v>
      </c>
      <c r="D784" s="13">
        <f ca="1">IF(A784&lt;$B$1,VLOOKUP(A784,[1]DI!$A$4:$B$15000,2,FALSE),0)</f>
        <v>0.13650000000000001</v>
      </c>
      <c r="E784" s="14">
        <f t="shared" ca="1" si="308"/>
        <v>1.00050788</v>
      </c>
      <c r="F784" s="14">
        <f ca="1">(TRUNC(PRODUCT($E$12:$E783),16))</f>
        <v>1.1906988195066699</v>
      </c>
      <c r="G784" s="14">
        <f t="shared" ca="1" si="309"/>
        <v>1.1858720006113701</v>
      </c>
      <c r="H784" s="14">
        <f t="shared" ca="1" si="310"/>
        <v>1.0040702699999999</v>
      </c>
      <c r="I784" s="13">
        <f t="shared" si="300"/>
        <v>0.06</v>
      </c>
      <c r="J784" s="29">
        <f t="shared" si="301"/>
        <v>44956</v>
      </c>
      <c r="K784" s="2">
        <f t="shared" si="302"/>
        <v>8</v>
      </c>
      <c r="L784" s="17">
        <f t="shared" si="303"/>
        <v>8</v>
      </c>
      <c r="M784" s="12">
        <f t="shared" si="294"/>
        <v>1.0018515189999999</v>
      </c>
      <c r="N784" s="12">
        <f t="shared" ca="1" si="295"/>
        <v>1.0059293250000001</v>
      </c>
      <c r="O784" s="17">
        <f t="shared" si="304"/>
        <v>0</v>
      </c>
      <c r="P784" s="14">
        <f t="shared" ca="1" si="292"/>
        <v>0.51406178999999996</v>
      </c>
      <c r="Q784" s="14">
        <f t="shared" si="293"/>
        <v>0</v>
      </c>
      <c r="R784" s="14">
        <f t="shared" ca="1" si="291"/>
        <v>0</v>
      </c>
      <c r="S784" s="20">
        <f t="shared" si="296"/>
        <v>0</v>
      </c>
      <c r="T784" s="14">
        <f t="shared" si="297"/>
        <v>0</v>
      </c>
      <c r="U784" s="4" t="str">
        <f t="shared" si="305"/>
        <v>J=</v>
      </c>
      <c r="V784" s="29">
        <f t="shared" si="306"/>
        <v>44985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5">
        <f t="shared" si="298"/>
        <v>44967</v>
      </c>
      <c r="B785" s="15">
        <f t="shared" ca="1" si="307"/>
        <v>87.276732020000054</v>
      </c>
      <c r="C785" s="14">
        <f t="shared" si="299"/>
        <v>86.698198330000054</v>
      </c>
      <c r="D785" s="13">
        <f ca="1">IF(A785&lt;$B$1,VLOOKUP(A785,[1]DI!$A$4:$B$15000,2,FALSE),0)</f>
        <v>0.13650000000000001</v>
      </c>
      <c r="E785" s="14">
        <f t="shared" ca="1" si="308"/>
        <v>1.00050788</v>
      </c>
      <c r="F785" s="14">
        <f ca="1">(TRUNC(PRODUCT($E$12:$E784),16))</f>
        <v>1.1913035516231201</v>
      </c>
      <c r="G785" s="14">
        <f t="shared" ca="1" si="309"/>
        <v>1.1858720006113701</v>
      </c>
      <c r="H785" s="14">
        <f t="shared" ca="1" si="310"/>
        <v>1.00458022</v>
      </c>
      <c r="I785" s="13">
        <f t="shared" si="300"/>
        <v>0.06</v>
      </c>
      <c r="J785" s="29">
        <f t="shared" si="301"/>
        <v>44956</v>
      </c>
      <c r="K785" s="2">
        <f t="shared" si="302"/>
        <v>9</v>
      </c>
      <c r="L785" s="17">
        <f t="shared" si="303"/>
        <v>9</v>
      </c>
      <c r="M785" s="12">
        <f t="shared" si="294"/>
        <v>1.0020831990000001</v>
      </c>
      <c r="N785" s="12">
        <f t="shared" ca="1" si="295"/>
        <v>1.006672961</v>
      </c>
      <c r="O785" s="17">
        <f t="shared" si="304"/>
        <v>0</v>
      </c>
      <c r="P785" s="14">
        <f t="shared" ca="1" si="292"/>
        <v>0.57853368999999999</v>
      </c>
      <c r="Q785" s="14">
        <f t="shared" si="293"/>
        <v>0</v>
      </c>
      <c r="R785" s="14">
        <f t="shared" ca="1" si="291"/>
        <v>0</v>
      </c>
      <c r="S785" s="20">
        <f t="shared" si="296"/>
        <v>0</v>
      </c>
      <c r="T785" s="14">
        <f t="shared" si="297"/>
        <v>0</v>
      </c>
      <c r="U785" s="4" t="str">
        <f t="shared" si="305"/>
        <v>J=</v>
      </c>
      <c r="V785" s="29">
        <f t="shared" si="306"/>
        <v>44985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5">
        <f t="shared" si="298"/>
        <v>44968</v>
      </c>
      <c r="B786" s="15">
        <f t="shared" ca="1" si="307"/>
        <v>87.34125083000005</v>
      </c>
      <c r="C786" s="14">
        <f t="shared" si="299"/>
        <v>86.698198330000054</v>
      </c>
      <c r="D786" s="13">
        <f ca="1">IF(A786&lt;$B$1,VLOOKUP(A786,[1]DI!$A$4:$B$15000,2,FALSE),0)</f>
        <v>0</v>
      </c>
      <c r="E786" s="14">
        <f t="shared" ca="1" si="308"/>
        <v>1</v>
      </c>
      <c r="F786" s="14">
        <f ca="1">(TRUNC(PRODUCT($E$12:$E785),16))</f>
        <v>1.1919085908709199</v>
      </c>
      <c r="G786" s="14">
        <f t="shared" ca="1" si="309"/>
        <v>1.1858720006113701</v>
      </c>
      <c r="H786" s="14">
        <f t="shared" ca="1" si="310"/>
        <v>1.0050904199999999</v>
      </c>
      <c r="I786" s="13">
        <f t="shared" si="300"/>
        <v>0.06</v>
      </c>
      <c r="J786" s="29">
        <f t="shared" si="301"/>
        <v>44956</v>
      </c>
      <c r="K786" s="2">
        <f t="shared" si="302"/>
        <v>9</v>
      </c>
      <c r="L786" s="17">
        <f t="shared" si="303"/>
        <v>10</v>
      </c>
      <c r="M786" s="12">
        <f t="shared" si="294"/>
        <v>1.0023149339999999</v>
      </c>
      <c r="N786" s="12">
        <f t="shared" ca="1" si="295"/>
        <v>1.0074171380000001</v>
      </c>
      <c r="O786" s="17">
        <f t="shared" si="304"/>
        <v>0</v>
      </c>
      <c r="P786" s="14">
        <f t="shared" ca="1" si="292"/>
        <v>0.64305250000000003</v>
      </c>
      <c r="Q786" s="14">
        <f t="shared" si="293"/>
        <v>0</v>
      </c>
      <c r="R786" s="14">
        <f t="shared" ref="R786:R849" ca="1" si="311">IF(O786&gt;0,P786-Q786,R785)</f>
        <v>0</v>
      </c>
      <c r="S786" s="20">
        <f t="shared" si="296"/>
        <v>0</v>
      </c>
      <c r="T786" s="14">
        <f t="shared" si="297"/>
        <v>0</v>
      </c>
      <c r="U786" s="4" t="str">
        <f t="shared" si="305"/>
        <v>J=</v>
      </c>
      <c r="V786" s="29">
        <f t="shared" si="306"/>
        <v>44985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5">
        <f t="shared" si="298"/>
        <v>44969</v>
      </c>
      <c r="B787" s="15">
        <f t="shared" ca="1" si="307"/>
        <v>87.34125083000005</v>
      </c>
      <c r="C787" s="14">
        <f t="shared" si="299"/>
        <v>86.698198330000054</v>
      </c>
      <c r="D787" s="13">
        <f ca="1">IF(A787&lt;$B$1,VLOOKUP(A787,[1]DI!$A$4:$B$15000,2,FALSE),0)</f>
        <v>0</v>
      </c>
      <c r="E787" s="14">
        <f t="shared" ca="1" si="308"/>
        <v>1</v>
      </c>
      <c r="F787" s="14">
        <f ca="1">(TRUNC(PRODUCT($E$12:$E786),16))</f>
        <v>1.1919085908709199</v>
      </c>
      <c r="G787" s="14">
        <f t="shared" ca="1" si="309"/>
        <v>1.1858720006113701</v>
      </c>
      <c r="H787" s="14">
        <f t="shared" ca="1" si="310"/>
        <v>1.0050904199999999</v>
      </c>
      <c r="I787" s="13">
        <f t="shared" si="300"/>
        <v>0.06</v>
      </c>
      <c r="J787" s="29">
        <f t="shared" si="301"/>
        <v>44956</v>
      </c>
      <c r="K787" s="2">
        <f t="shared" si="302"/>
        <v>9</v>
      </c>
      <c r="L787" s="17">
        <f t="shared" si="303"/>
        <v>10</v>
      </c>
      <c r="M787" s="12">
        <f t="shared" si="294"/>
        <v>1.0023149339999999</v>
      </c>
      <c r="N787" s="12">
        <f t="shared" ca="1" si="295"/>
        <v>1.0074171380000001</v>
      </c>
      <c r="O787" s="17">
        <f t="shared" si="304"/>
        <v>0</v>
      </c>
      <c r="P787" s="14">
        <f t="shared" ca="1" si="292"/>
        <v>0.64305250000000003</v>
      </c>
      <c r="Q787" s="14">
        <f t="shared" si="293"/>
        <v>0</v>
      </c>
      <c r="R787" s="14">
        <f t="shared" ca="1" si="311"/>
        <v>0</v>
      </c>
      <c r="S787" s="20">
        <f t="shared" si="296"/>
        <v>0</v>
      </c>
      <c r="T787" s="14">
        <f t="shared" si="297"/>
        <v>0</v>
      </c>
      <c r="U787" s="4" t="str">
        <f t="shared" si="305"/>
        <v>J=</v>
      </c>
      <c r="V787" s="29">
        <f t="shared" si="306"/>
        <v>44985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5">
        <f t="shared" si="298"/>
        <v>44970</v>
      </c>
      <c r="B788" s="15">
        <f t="shared" ca="1" si="307"/>
        <v>87.34125083000005</v>
      </c>
      <c r="C788" s="14">
        <f t="shared" si="299"/>
        <v>86.698198330000054</v>
      </c>
      <c r="D788" s="13">
        <f ca="1">IF(A788&lt;$B$1,VLOOKUP(A788,[1]DI!$A$4:$B$15000,2,FALSE),0)</f>
        <v>0.13650000000000001</v>
      </c>
      <c r="E788" s="14">
        <f t="shared" ca="1" si="308"/>
        <v>1.00050788</v>
      </c>
      <c r="F788" s="14">
        <f ca="1">(TRUNC(PRODUCT($E$12:$E787),16))</f>
        <v>1.1919085908709199</v>
      </c>
      <c r="G788" s="14">
        <f t="shared" ca="1" si="309"/>
        <v>1.1858720006113701</v>
      </c>
      <c r="H788" s="14">
        <f t="shared" ca="1" si="310"/>
        <v>1.0050904199999999</v>
      </c>
      <c r="I788" s="13">
        <f t="shared" si="300"/>
        <v>0.06</v>
      </c>
      <c r="J788" s="29">
        <f t="shared" si="301"/>
        <v>44956</v>
      </c>
      <c r="K788" s="2">
        <f t="shared" si="302"/>
        <v>10</v>
      </c>
      <c r="L788" s="17">
        <f t="shared" si="303"/>
        <v>10</v>
      </c>
      <c r="M788" s="12">
        <f t="shared" si="294"/>
        <v>1.0023149339999999</v>
      </c>
      <c r="N788" s="12">
        <f t="shared" ca="1" si="295"/>
        <v>1.0074171380000001</v>
      </c>
      <c r="O788" s="17">
        <f t="shared" si="304"/>
        <v>0</v>
      </c>
      <c r="P788" s="14">
        <f t="shared" ca="1" si="292"/>
        <v>0.64305250000000003</v>
      </c>
      <c r="Q788" s="14">
        <f t="shared" si="293"/>
        <v>0</v>
      </c>
      <c r="R788" s="14">
        <f t="shared" ca="1" si="311"/>
        <v>0</v>
      </c>
      <c r="S788" s="20">
        <f t="shared" si="296"/>
        <v>0</v>
      </c>
      <c r="T788" s="14">
        <f t="shared" si="297"/>
        <v>0</v>
      </c>
      <c r="U788" s="4" t="str">
        <f t="shared" si="305"/>
        <v>J=</v>
      </c>
      <c r="V788" s="29">
        <f t="shared" si="306"/>
        <v>44985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5">
        <f t="shared" si="298"/>
        <v>44971</v>
      </c>
      <c r="B789" s="15">
        <f t="shared" ca="1" si="307"/>
        <v>87.405818180000054</v>
      </c>
      <c r="C789" s="14">
        <f t="shared" si="299"/>
        <v>86.698198330000054</v>
      </c>
      <c r="D789" s="13">
        <f ca="1">IF(A789&lt;$B$1,VLOOKUP(A789,[1]DI!$A$4:$B$15000,2,FALSE),0)</f>
        <v>0.13650000000000001</v>
      </c>
      <c r="E789" s="14">
        <f t="shared" ca="1" si="308"/>
        <v>1.00050788</v>
      </c>
      <c r="F789" s="14">
        <f ca="1">(TRUNC(PRODUCT($E$12:$E788),16))</f>
        <v>1.1925139374060501</v>
      </c>
      <c r="G789" s="14">
        <f t="shared" ca="1" si="309"/>
        <v>1.1858720006113701</v>
      </c>
      <c r="H789" s="14">
        <f t="shared" ca="1" si="310"/>
        <v>1.00560089</v>
      </c>
      <c r="I789" s="13">
        <f t="shared" si="300"/>
        <v>0.06</v>
      </c>
      <c r="J789" s="29">
        <f t="shared" si="301"/>
        <v>44956</v>
      </c>
      <c r="K789" s="2">
        <f t="shared" si="302"/>
        <v>11</v>
      </c>
      <c r="L789" s="17">
        <f t="shared" si="303"/>
        <v>11</v>
      </c>
      <c r="M789" s="12">
        <f t="shared" si="294"/>
        <v>1.0025467210000001</v>
      </c>
      <c r="N789" s="12">
        <f t="shared" ca="1" si="295"/>
        <v>1.0081618750000001</v>
      </c>
      <c r="O789" s="17">
        <f t="shared" si="304"/>
        <v>0</v>
      </c>
      <c r="P789" s="14">
        <f t="shared" ca="1" si="292"/>
        <v>0.70761985000000005</v>
      </c>
      <c r="Q789" s="14">
        <f t="shared" si="293"/>
        <v>0</v>
      </c>
      <c r="R789" s="14">
        <f t="shared" ca="1" si="311"/>
        <v>0</v>
      </c>
      <c r="S789" s="20">
        <f t="shared" si="296"/>
        <v>0</v>
      </c>
      <c r="T789" s="14">
        <f t="shared" si="297"/>
        <v>0</v>
      </c>
      <c r="U789" s="4" t="str">
        <f t="shared" si="305"/>
        <v>J=</v>
      </c>
      <c r="V789" s="29">
        <f t="shared" si="306"/>
        <v>44985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5">
        <f t="shared" si="298"/>
        <v>44972</v>
      </c>
      <c r="B790" s="15">
        <f t="shared" ca="1" si="307"/>
        <v>87.470432530000053</v>
      </c>
      <c r="C790" s="14">
        <f t="shared" si="299"/>
        <v>86.698198330000054</v>
      </c>
      <c r="D790" s="13">
        <f ca="1">IF(A790&lt;$B$1,VLOOKUP(A790,[1]DI!$A$4:$B$15000,2,FALSE),0)</f>
        <v>0.13650000000000001</v>
      </c>
      <c r="E790" s="14">
        <f t="shared" ca="1" si="308"/>
        <v>1.00050788</v>
      </c>
      <c r="F790" s="14">
        <f ca="1">(TRUNC(PRODUCT($E$12:$E789),16))</f>
        <v>1.19311959138458</v>
      </c>
      <c r="G790" s="14">
        <f t="shared" ca="1" si="309"/>
        <v>1.1858720006113701</v>
      </c>
      <c r="H790" s="14">
        <f t="shared" ca="1" si="310"/>
        <v>1.00611161</v>
      </c>
      <c r="I790" s="13">
        <f t="shared" si="300"/>
        <v>0.06</v>
      </c>
      <c r="J790" s="29">
        <f t="shared" si="301"/>
        <v>44956</v>
      </c>
      <c r="K790" s="2">
        <f t="shared" si="302"/>
        <v>12</v>
      </c>
      <c r="L790" s="17">
        <f t="shared" si="303"/>
        <v>12</v>
      </c>
      <c r="M790" s="12">
        <f t="shared" si="294"/>
        <v>1.0027785629999999</v>
      </c>
      <c r="N790" s="12">
        <f t="shared" ca="1" si="295"/>
        <v>1.0089071540000001</v>
      </c>
      <c r="O790" s="17">
        <f t="shared" si="304"/>
        <v>0</v>
      </c>
      <c r="P790" s="14">
        <f t="shared" ca="1" si="292"/>
        <v>0.77223419999999998</v>
      </c>
      <c r="Q790" s="14">
        <f t="shared" si="293"/>
        <v>0</v>
      </c>
      <c r="R790" s="14">
        <f t="shared" ca="1" si="311"/>
        <v>0</v>
      </c>
      <c r="S790" s="20">
        <f t="shared" si="296"/>
        <v>0</v>
      </c>
      <c r="T790" s="14">
        <f t="shared" si="297"/>
        <v>0</v>
      </c>
      <c r="U790" s="4" t="str">
        <f t="shared" si="305"/>
        <v>J=</v>
      </c>
      <c r="V790" s="29">
        <f t="shared" si="306"/>
        <v>44985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5">
        <f t="shared" si="298"/>
        <v>44973</v>
      </c>
      <c r="B791" s="15">
        <f t="shared" ca="1" si="307"/>
        <v>87.535095600000048</v>
      </c>
      <c r="C791" s="14">
        <f t="shared" si="299"/>
        <v>86.698198330000054</v>
      </c>
      <c r="D791" s="13">
        <f ca="1">IF(A791&lt;$B$1,VLOOKUP(A791,[1]DI!$A$4:$B$15000,2,FALSE),0)</f>
        <v>0.13650000000000001</v>
      </c>
      <c r="E791" s="14">
        <f t="shared" ca="1" si="308"/>
        <v>1.00050788</v>
      </c>
      <c r="F791" s="14">
        <f ca="1">(TRUNC(PRODUCT($E$12:$E790),16))</f>
        <v>1.19372555296265</v>
      </c>
      <c r="G791" s="14">
        <f t="shared" ca="1" si="309"/>
        <v>1.1858720006113701</v>
      </c>
      <c r="H791" s="14">
        <f t="shared" ca="1" si="310"/>
        <v>1.0066226</v>
      </c>
      <c r="I791" s="13">
        <f t="shared" si="300"/>
        <v>0.06</v>
      </c>
      <c r="J791" s="29">
        <f t="shared" si="301"/>
        <v>44956</v>
      </c>
      <c r="K791" s="2">
        <f t="shared" si="302"/>
        <v>13</v>
      </c>
      <c r="L791" s="17">
        <f t="shared" si="303"/>
        <v>13</v>
      </c>
      <c r="M791" s="12">
        <f t="shared" si="294"/>
        <v>1.0030104580000001</v>
      </c>
      <c r="N791" s="12">
        <f t="shared" ca="1" si="295"/>
        <v>1.0096529949999999</v>
      </c>
      <c r="O791" s="17">
        <f t="shared" si="304"/>
        <v>0</v>
      </c>
      <c r="P791" s="14">
        <f t="shared" ca="1" si="292"/>
        <v>0.83689727000000003</v>
      </c>
      <c r="Q791" s="14">
        <f t="shared" si="293"/>
        <v>0</v>
      </c>
      <c r="R791" s="14">
        <f t="shared" ca="1" si="311"/>
        <v>0</v>
      </c>
      <c r="S791" s="20">
        <f t="shared" si="296"/>
        <v>0</v>
      </c>
      <c r="T791" s="14">
        <f t="shared" si="297"/>
        <v>0</v>
      </c>
      <c r="U791" s="4" t="str">
        <f t="shared" si="305"/>
        <v>J=</v>
      </c>
      <c r="V791" s="29">
        <f t="shared" si="306"/>
        <v>44985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5">
        <f t="shared" si="298"/>
        <v>44974</v>
      </c>
      <c r="B792" s="15">
        <f t="shared" ca="1" si="307"/>
        <v>87.599805660000058</v>
      </c>
      <c r="C792" s="14">
        <f t="shared" si="299"/>
        <v>86.698198330000054</v>
      </c>
      <c r="D792" s="13">
        <f ca="1">IF(A792&lt;$B$1,VLOOKUP(A792,[1]DI!$A$4:$B$15000,2,FALSE),0)</f>
        <v>0.13650000000000001</v>
      </c>
      <c r="E792" s="14">
        <f t="shared" ca="1" si="308"/>
        <v>1.00050788</v>
      </c>
      <c r="F792" s="14">
        <f ca="1">(TRUNC(PRODUCT($E$12:$E791),16))</f>
        <v>1.19433182229649</v>
      </c>
      <c r="G792" s="14">
        <f t="shared" ca="1" si="309"/>
        <v>1.1858720006113701</v>
      </c>
      <c r="H792" s="14">
        <f t="shared" ca="1" si="310"/>
        <v>1.0071338400000001</v>
      </c>
      <c r="I792" s="13">
        <f t="shared" si="300"/>
        <v>0.06</v>
      </c>
      <c r="J792" s="29">
        <f t="shared" si="301"/>
        <v>44956</v>
      </c>
      <c r="K792" s="2">
        <f t="shared" si="302"/>
        <v>14</v>
      </c>
      <c r="L792" s="17">
        <f t="shared" si="303"/>
        <v>14</v>
      </c>
      <c r="M792" s="12">
        <f t="shared" si="294"/>
        <v>1.0032424069999999</v>
      </c>
      <c r="N792" s="12">
        <f t="shared" ca="1" si="295"/>
        <v>1.010399378</v>
      </c>
      <c r="O792" s="17">
        <f t="shared" si="304"/>
        <v>0</v>
      </c>
      <c r="P792" s="14">
        <f t="shared" ca="1" si="292"/>
        <v>0.90160733000000004</v>
      </c>
      <c r="Q792" s="14">
        <f t="shared" si="293"/>
        <v>0</v>
      </c>
      <c r="R792" s="14">
        <f t="shared" ca="1" si="311"/>
        <v>0</v>
      </c>
      <c r="S792" s="20">
        <f t="shared" si="296"/>
        <v>0</v>
      </c>
      <c r="T792" s="14">
        <f t="shared" si="297"/>
        <v>0</v>
      </c>
      <c r="U792" s="4" t="str">
        <f t="shared" si="305"/>
        <v>J=</v>
      </c>
      <c r="V792" s="29">
        <f t="shared" si="306"/>
        <v>44985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5">
        <f t="shared" si="298"/>
        <v>44975</v>
      </c>
      <c r="B793" s="15">
        <f t="shared" ca="1" si="307"/>
        <v>87.664563490000049</v>
      </c>
      <c r="C793" s="14">
        <f t="shared" si="299"/>
        <v>86.698198330000054</v>
      </c>
      <c r="D793" s="13">
        <f ca="1">IF(A793&lt;$B$1,VLOOKUP(A793,[1]DI!$A$4:$B$15000,2,FALSE),0)</f>
        <v>0</v>
      </c>
      <c r="E793" s="14">
        <f t="shared" ca="1" si="308"/>
        <v>1</v>
      </c>
      <c r="F793" s="14">
        <f ca="1">(TRUNC(PRODUCT($E$12:$E792),16))</f>
        <v>1.1949383995424001</v>
      </c>
      <c r="G793" s="14">
        <f t="shared" ca="1" si="309"/>
        <v>1.1858720006113701</v>
      </c>
      <c r="H793" s="14">
        <f t="shared" ca="1" si="310"/>
        <v>1.0076453400000001</v>
      </c>
      <c r="I793" s="13">
        <f t="shared" si="300"/>
        <v>0.06</v>
      </c>
      <c r="J793" s="29">
        <f t="shared" si="301"/>
        <v>44956</v>
      </c>
      <c r="K793" s="2">
        <f t="shared" si="302"/>
        <v>14</v>
      </c>
      <c r="L793" s="17">
        <f t="shared" si="303"/>
        <v>15</v>
      </c>
      <c r="M793" s="12">
        <f t="shared" si="294"/>
        <v>1.0034744090000001</v>
      </c>
      <c r="N793" s="12">
        <f t="shared" ca="1" si="295"/>
        <v>1.0111463119999999</v>
      </c>
      <c r="O793" s="17">
        <f t="shared" si="304"/>
        <v>0</v>
      </c>
      <c r="P793" s="14">
        <f t="shared" ca="1" si="292"/>
        <v>0.96636515999999995</v>
      </c>
      <c r="Q793" s="14">
        <f t="shared" si="293"/>
        <v>0</v>
      </c>
      <c r="R793" s="14">
        <f t="shared" ca="1" si="311"/>
        <v>0</v>
      </c>
      <c r="S793" s="20">
        <f t="shared" si="296"/>
        <v>0</v>
      </c>
      <c r="T793" s="14">
        <f t="shared" si="297"/>
        <v>0</v>
      </c>
      <c r="U793" s="4" t="str">
        <f t="shared" si="305"/>
        <v>J=</v>
      </c>
      <c r="V793" s="29">
        <f t="shared" si="306"/>
        <v>44985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5">
        <f t="shared" si="298"/>
        <v>44976</v>
      </c>
      <c r="B794" s="15">
        <f t="shared" ca="1" si="307"/>
        <v>87.664563490000049</v>
      </c>
      <c r="C794" s="14">
        <f t="shared" si="299"/>
        <v>86.698198330000054</v>
      </c>
      <c r="D794" s="13">
        <f ca="1">IF(A794&lt;$B$1,VLOOKUP(A794,[1]DI!$A$4:$B$15000,2,FALSE),0)</f>
        <v>0</v>
      </c>
      <c r="E794" s="14">
        <f t="shared" ca="1" si="308"/>
        <v>1</v>
      </c>
      <c r="F794" s="14">
        <f ca="1">(TRUNC(PRODUCT($E$12:$E793),16))</f>
        <v>1.1949383995424001</v>
      </c>
      <c r="G794" s="14">
        <f t="shared" ca="1" si="309"/>
        <v>1.1858720006113701</v>
      </c>
      <c r="H794" s="14">
        <f t="shared" ca="1" si="310"/>
        <v>1.0076453400000001</v>
      </c>
      <c r="I794" s="13">
        <f t="shared" si="300"/>
        <v>0.06</v>
      </c>
      <c r="J794" s="29">
        <f t="shared" si="301"/>
        <v>44956</v>
      </c>
      <c r="K794" s="2">
        <f t="shared" si="302"/>
        <v>14</v>
      </c>
      <c r="L794" s="17">
        <f t="shared" si="303"/>
        <v>15</v>
      </c>
      <c r="M794" s="12">
        <f t="shared" si="294"/>
        <v>1.0034744090000001</v>
      </c>
      <c r="N794" s="12">
        <f t="shared" ca="1" si="295"/>
        <v>1.0111463119999999</v>
      </c>
      <c r="O794" s="17">
        <f t="shared" si="304"/>
        <v>0</v>
      </c>
      <c r="P794" s="14">
        <f t="shared" ca="1" si="292"/>
        <v>0.96636515999999995</v>
      </c>
      <c r="Q794" s="14">
        <f t="shared" si="293"/>
        <v>0</v>
      </c>
      <c r="R794" s="14">
        <f t="shared" ca="1" si="311"/>
        <v>0</v>
      </c>
      <c r="S794" s="20">
        <f t="shared" si="296"/>
        <v>0</v>
      </c>
      <c r="T794" s="14">
        <f t="shared" si="297"/>
        <v>0</v>
      </c>
      <c r="U794" s="4" t="str">
        <f t="shared" si="305"/>
        <v>J=</v>
      </c>
      <c r="V794" s="29">
        <f t="shared" si="306"/>
        <v>44985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5">
        <f t="shared" si="298"/>
        <v>44977</v>
      </c>
      <c r="B795" s="15">
        <f t="shared" ca="1" si="307"/>
        <v>87.664563490000049</v>
      </c>
      <c r="C795" s="14">
        <f t="shared" si="299"/>
        <v>86.698198330000054</v>
      </c>
      <c r="D795" s="13">
        <f ca="1">IF(A795&lt;$B$1,VLOOKUP(A795,[1]DI!$A$4:$B$15000,2,FALSE),0)</f>
        <v>0</v>
      </c>
      <c r="E795" s="14">
        <f t="shared" ca="1" si="308"/>
        <v>1</v>
      </c>
      <c r="F795" s="14">
        <f ca="1">(TRUNC(PRODUCT($E$12:$E794),16))</f>
        <v>1.1949383995424001</v>
      </c>
      <c r="G795" s="14">
        <f t="shared" ca="1" si="309"/>
        <v>1.1858720006113701</v>
      </c>
      <c r="H795" s="14">
        <f t="shared" ca="1" si="310"/>
        <v>1.0076453400000001</v>
      </c>
      <c r="I795" s="13">
        <f t="shared" si="300"/>
        <v>0.06</v>
      </c>
      <c r="J795" s="29">
        <f t="shared" si="301"/>
        <v>44956</v>
      </c>
      <c r="K795" s="2">
        <f t="shared" si="302"/>
        <v>14</v>
      </c>
      <c r="L795" s="17">
        <f t="shared" si="303"/>
        <v>15</v>
      </c>
      <c r="M795" s="12">
        <f t="shared" si="294"/>
        <v>1.0034744090000001</v>
      </c>
      <c r="N795" s="12">
        <f t="shared" ca="1" si="295"/>
        <v>1.0111463119999999</v>
      </c>
      <c r="O795" s="17">
        <f t="shared" si="304"/>
        <v>0</v>
      </c>
      <c r="P795" s="14">
        <f t="shared" ca="1" si="292"/>
        <v>0.96636515999999995</v>
      </c>
      <c r="Q795" s="14">
        <f t="shared" si="293"/>
        <v>0</v>
      </c>
      <c r="R795" s="14">
        <f t="shared" ca="1" si="311"/>
        <v>0</v>
      </c>
      <c r="S795" s="20">
        <f t="shared" si="296"/>
        <v>0</v>
      </c>
      <c r="T795" s="14">
        <f t="shared" si="297"/>
        <v>0</v>
      </c>
      <c r="U795" s="4" t="str">
        <f t="shared" si="305"/>
        <v>J=</v>
      </c>
      <c r="V795" s="29">
        <f t="shared" si="306"/>
        <v>44985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5">
        <f t="shared" si="298"/>
        <v>44978</v>
      </c>
      <c r="B796" s="15">
        <f t="shared" ca="1" si="307"/>
        <v>87.664563490000049</v>
      </c>
      <c r="C796" s="14">
        <f t="shared" si="299"/>
        <v>86.698198330000054</v>
      </c>
      <c r="D796" s="13">
        <f ca="1">IF(A796&lt;$B$1,VLOOKUP(A796,[1]DI!$A$4:$B$15000,2,FALSE),0)</f>
        <v>0</v>
      </c>
      <c r="E796" s="14">
        <f t="shared" ca="1" si="308"/>
        <v>1</v>
      </c>
      <c r="F796" s="14">
        <f ca="1">(TRUNC(PRODUCT($E$12:$E795),16))</f>
        <v>1.1949383995424001</v>
      </c>
      <c r="G796" s="14">
        <f t="shared" ca="1" si="309"/>
        <v>1.1858720006113701</v>
      </c>
      <c r="H796" s="14">
        <f t="shared" ca="1" si="310"/>
        <v>1.0076453400000001</v>
      </c>
      <c r="I796" s="13">
        <f t="shared" si="300"/>
        <v>0.06</v>
      </c>
      <c r="J796" s="29">
        <f t="shared" si="301"/>
        <v>44956</v>
      </c>
      <c r="K796" s="2">
        <f t="shared" si="302"/>
        <v>14</v>
      </c>
      <c r="L796" s="17">
        <f t="shared" si="303"/>
        <v>15</v>
      </c>
      <c r="M796" s="12">
        <f t="shared" si="294"/>
        <v>1.0034744090000001</v>
      </c>
      <c r="N796" s="12">
        <f t="shared" ca="1" si="295"/>
        <v>1.0111463119999999</v>
      </c>
      <c r="O796" s="17">
        <f t="shared" si="304"/>
        <v>0</v>
      </c>
      <c r="P796" s="14">
        <f t="shared" ca="1" si="292"/>
        <v>0.96636515999999995</v>
      </c>
      <c r="Q796" s="14">
        <f t="shared" si="293"/>
        <v>0</v>
      </c>
      <c r="R796" s="14">
        <f t="shared" ca="1" si="311"/>
        <v>0</v>
      </c>
      <c r="S796" s="20">
        <f t="shared" si="296"/>
        <v>0</v>
      </c>
      <c r="T796" s="14">
        <f t="shared" si="297"/>
        <v>0</v>
      </c>
      <c r="U796" s="4" t="str">
        <f t="shared" si="305"/>
        <v>J=</v>
      </c>
      <c r="V796" s="29">
        <f t="shared" si="306"/>
        <v>44985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5">
        <f t="shared" si="298"/>
        <v>44979</v>
      </c>
      <c r="B797" s="15">
        <f t="shared" ca="1" si="307"/>
        <v>87.664563490000049</v>
      </c>
      <c r="C797" s="14">
        <f t="shared" si="299"/>
        <v>86.698198330000054</v>
      </c>
      <c r="D797" s="13">
        <f ca="1">IF(A797&lt;$B$1,VLOOKUP(A797,[1]DI!$A$4:$B$15000,2,FALSE),0)</f>
        <v>0.13650000000000001</v>
      </c>
      <c r="E797" s="14">
        <f t="shared" ca="1" si="308"/>
        <v>1.00050788</v>
      </c>
      <c r="F797" s="14">
        <f ca="1">(TRUNC(PRODUCT($E$12:$E796),16))</f>
        <v>1.1949383995424001</v>
      </c>
      <c r="G797" s="14">
        <f t="shared" ca="1" si="309"/>
        <v>1.1858720006113701</v>
      </c>
      <c r="H797" s="14">
        <f t="shared" ca="1" si="310"/>
        <v>1.0076453400000001</v>
      </c>
      <c r="I797" s="13">
        <f t="shared" si="300"/>
        <v>0.06</v>
      </c>
      <c r="J797" s="29">
        <f t="shared" si="301"/>
        <v>44956</v>
      </c>
      <c r="K797" s="2">
        <f t="shared" si="302"/>
        <v>15</v>
      </c>
      <c r="L797" s="17">
        <f t="shared" si="303"/>
        <v>15</v>
      </c>
      <c r="M797" s="12">
        <f t="shared" si="294"/>
        <v>1.0034744090000001</v>
      </c>
      <c r="N797" s="12">
        <f t="shared" ca="1" si="295"/>
        <v>1.0111463119999999</v>
      </c>
      <c r="O797" s="17">
        <f t="shared" si="304"/>
        <v>0</v>
      </c>
      <c r="P797" s="14">
        <f t="shared" ca="1" si="292"/>
        <v>0.96636515999999995</v>
      </c>
      <c r="Q797" s="14">
        <f t="shared" si="293"/>
        <v>0</v>
      </c>
      <c r="R797" s="14">
        <f t="shared" ca="1" si="311"/>
        <v>0</v>
      </c>
      <c r="S797" s="20">
        <f t="shared" si="296"/>
        <v>0</v>
      </c>
      <c r="T797" s="14">
        <f t="shared" si="297"/>
        <v>0</v>
      </c>
      <c r="U797" s="4" t="str">
        <f t="shared" si="305"/>
        <v>J=</v>
      </c>
      <c r="V797" s="29">
        <f t="shared" si="306"/>
        <v>44985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5">
        <f t="shared" si="298"/>
        <v>44980</v>
      </c>
      <c r="B798" s="15">
        <f t="shared" ca="1" si="307"/>
        <v>87.729370140000057</v>
      </c>
      <c r="C798" s="14">
        <f t="shared" si="299"/>
        <v>86.698198330000054</v>
      </c>
      <c r="D798" s="13">
        <f ca="1">IF(A798&lt;$B$1,VLOOKUP(A798,[1]DI!$A$4:$B$15000,2,FALSE),0)</f>
        <v>0.13650000000000001</v>
      </c>
      <c r="E798" s="14">
        <f t="shared" ca="1" si="308"/>
        <v>1.00050788</v>
      </c>
      <c r="F798" s="14">
        <f ca="1">(TRUNC(PRODUCT($E$12:$E797),16))</f>
        <v>1.19554528485676</v>
      </c>
      <c r="G798" s="14">
        <f t="shared" ca="1" si="309"/>
        <v>1.1858720006113701</v>
      </c>
      <c r="H798" s="14">
        <f t="shared" ca="1" si="310"/>
        <v>1.00815711</v>
      </c>
      <c r="I798" s="13">
        <f t="shared" si="300"/>
        <v>0.06</v>
      </c>
      <c r="J798" s="29">
        <f t="shared" si="301"/>
        <v>44956</v>
      </c>
      <c r="K798" s="2">
        <f t="shared" si="302"/>
        <v>16</v>
      </c>
      <c r="L798" s="17">
        <f t="shared" si="303"/>
        <v>16</v>
      </c>
      <c r="M798" s="12">
        <f t="shared" si="294"/>
        <v>1.003706465</v>
      </c>
      <c r="N798" s="12">
        <f t="shared" ca="1" si="295"/>
        <v>1.011893809</v>
      </c>
      <c r="O798" s="17">
        <f t="shared" si="304"/>
        <v>0</v>
      </c>
      <c r="P798" s="14">
        <f t="shared" ca="1" si="292"/>
        <v>1.03117181</v>
      </c>
      <c r="Q798" s="14">
        <f t="shared" si="293"/>
        <v>0</v>
      </c>
      <c r="R798" s="14">
        <f t="shared" ca="1" si="311"/>
        <v>0</v>
      </c>
      <c r="S798" s="20">
        <f t="shared" si="296"/>
        <v>0</v>
      </c>
      <c r="T798" s="14">
        <f t="shared" si="297"/>
        <v>0</v>
      </c>
      <c r="U798" s="4" t="str">
        <f t="shared" si="305"/>
        <v>J=</v>
      </c>
      <c r="V798" s="29">
        <f t="shared" si="306"/>
        <v>44985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5">
        <f t="shared" si="298"/>
        <v>44981</v>
      </c>
      <c r="B799" s="15">
        <f t="shared" ca="1" si="307"/>
        <v>87.794223860000059</v>
      </c>
      <c r="C799" s="14">
        <f t="shared" si="299"/>
        <v>86.698198330000054</v>
      </c>
      <c r="D799" s="13">
        <f ca="1">IF(A799&lt;$B$1,VLOOKUP(A799,[1]DI!$A$4:$B$15000,2,FALSE),0)</f>
        <v>0.13650000000000001</v>
      </c>
      <c r="E799" s="14">
        <f t="shared" ca="1" si="308"/>
        <v>1.00050788</v>
      </c>
      <c r="F799" s="14">
        <f ca="1">(TRUNC(PRODUCT($E$12:$E798),16))</f>
        <v>1.19615247839603</v>
      </c>
      <c r="G799" s="14">
        <f t="shared" ca="1" si="309"/>
        <v>1.1858720006113701</v>
      </c>
      <c r="H799" s="14">
        <f t="shared" ca="1" si="310"/>
        <v>1.0086691299999999</v>
      </c>
      <c r="I799" s="13">
        <f t="shared" si="300"/>
        <v>0.06</v>
      </c>
      <c r="J799" s="29">
        <f t="shared" si="301"/>
        <v>44956</v>
      </c>
      <c r="K799" s="2">
        <f t="shared" si="302"/>
        <v>17</v>
      </c>
      <c r="L799" s="17">
        <f t="shared" si="303"/>
        <v>17</v>
      </c>
      <c r="M799" s="12">
        <f t="shared" si="294"/>
        <v>1.0039385750000001</v>
      </c>
      <c r="N799" s="12">
        <f t="shared" ca="1" si="295"/>
        <v>1.012641849</v>
      </c>
      <c r="O799" s="17">
        <f t="shared" si="304"/>
        <v>0</v>
      </c>
      <c r="P799" s="14">
        <f t="shared" ca="1" si="292"/>
        <v>1.0960255299999999</v>
      </c>
      <c r="Q799" s="14">
        <f t="shared" si="293"/>
        <v>0</v>
      </c>
      <c r="R799" s="14">
        <f t="shared" ca="1" si="311"/>
        <v>0</v>
      </c>
      <c r="S799" s="20">
        <f t="shared" si="296"/>
        <v>0</v>
      </c>
      <c r="T799" s="14">
        <f t="shared" si="297"/>
        <v>0</v>
      </c>
      <c r="U799" s="4" t="str">
        <f t="shared" si="305"/>
        <v>J=</v>
      </c>
      <c r="V799" s="29">
        <f t="shared" si="306"/>
        <v>44985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5">
        <f t="shared" si="298"/>
        <v>44982</v>
      </c>
      <c r="B800" s="15">
        <f t="shared" ca="1" si="307"/>
        <v>87.859125430000049</v>
      </c>
      <c r="C800" s="14">
        <f t="shared" si="299"/>
        <v>86.698198330000054</v>
      </c>
      <c r="D800" s="13">
        <f ca="1">IF(A800&lt;$B$1,VLOOKUP(A800,[1]DI!$A$4:$B$15000,2,FALSE),0)</f>
        <v>0</v>
      </c>
      <c r="E800" s="14">
        <f t="shared" ca="1" si="308"/>
        <v>1</v>
      </c>
      <c r="F800" s="14">
        <f ca="1">(TRUNC(PRODUCT($E$12:$E799),16))</f>
        <v>1.1967599803167599</v>
      </c>
      <c r="G800" s="14">
        <f t="shared" ca="1" si="309"/>
        <v>1.1858720006113701</v>
      </c>
      <c r="H800" s="14">
        <f t="shared" ca="1" si="310"/>
        <v>1.0091814100000001</v>
      </c>
      <c r="I800" s="13">
        <f t="shared" si="300"/>
        <v>0.06</v>
      </c>
      <c r="J800" s="29">
        <f t="shared" si="301"/>
        <v>44956</v>
      </c>
      <c r="K800" s="2">
        <f t="shared" si="302"/>
        <v>17</v>
      </c>
      <c r="L800" s="17">
        <f t="shared" si="303"/>
        <v>18</v>
      </c>
      <c r="M800" s="12">
        <f t="shared" si="294"/>
        <v>1.004170738</v>
      </c>
      <c r="N800" s="12">
        <f t="shared" ca="1" si="295"/>
        <v>1.0133904410000001</v>
      </c>
      <c r="O800" s="17">
        <f t="shared" si="304"/>
        <v>0</v>
      </c>
      <c r="P800" s="14">
        <f t="shared" ca="1" si="292"/>
        <v>1.1609271000000001</v>
      </c>
      <c r="Q800" s="14">
        <f t="shared" si="293"/>
        <v>0</v>
      </c>
      <c r="R800" s="14">
        <f t="shared" ca="1" si="311"/>
        <v>0</v>
      </c>
      <c r="S800" s="20">
        <f t="shared" si="296"/>
        <v>0</v>
      </c>
      <c r="T800" s="14">
        <f t="shared" si="297"/>
        <v>0</v>
      </c>
      <c r="U800" s="4" t="str">
        <f t="shared" si="305"/>
        <v>J=</v>
      </c>
      <c r="V800" s="29">
        <f t="shared" si="306"/>
        <v>44985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5">
        <f t="shared" si="298"/>
        <v>44983</v>
      </c>
      <c r="B801" s="15">
        <f t="shared" ca="1" si="307"/>
        <v>87.859125430000049</v>
      </c>
      <c r="C801" s="14">
        <f t="shared" si="299"/>
        <v>86.698198330000054</v>
      </c>
      <c r="D801" s="13">
        <f ca="1">IF(A801&lt;$B$1,VLOOKUP(A801,[1]DI!$A$4:$B$15000,2,FALSE),0)</f>
        <v>0</v>
      </c>
      <c r="E801" s="14">
        <f t="shared" ca="1" si="308"/>
        <v>1</v>
      </c>
      <c r="F801" s="14">
        <f ca="1">(TRUNC(PRODUCT($E$12:$E800),16))</f>
        <v>1.1967599803167599</v>
      </c>
      <c r="G801" s="14">
        <f t="shared" ca="1" si="309"/>
        <v>1.1858720006113701</v>
      </c>
      <c r="H801" s="14">
        <f t="shared" ca="1" si="310"/>
        <v>1.0091814100000001</v>
      </c>
      <c r="I801" s="13">
        <f t="shared" si="300"/>
        <v>0.06</v>
      </c>
      <c r="J801" s="29">
        <f t="shared" si="301"/>
        <v>44956</v>
      </c>
      <c r="K801" s="2">
        <f t="shared" si="302"/>
        <v>17</v>
      </c>
      <c r="L801" s="17">
        <f t="shared" si="303"/>
        <v>18</v>
      </c>
      <c r="M801" s="12">
        <f t="shared" si="294"/>
        <v>1.004170738</v>
      </c>
      <c r="N801" s="12">
        <f t="shared" ca="1" si="295"/>
        <v>1.0133904410000001</v>
      </c>
      <c r="O801" s="17">
        <f t="shared" si="304"/>
        <v>0</v>
      </c>
      <c r="P801" s="14">
        <f t="shared" ca="1" si="292"/>
        <v>1.1609271000000001</v>
      </c>
      <c r="Q801" s="14">
        <f t="shared" si="293"/>
        <v>0</v>
      </c>
      <c r="R801" s="14">
        <f t="shared" ca="1" si="311"/>
        <v>0</v>
      </c>
      <c r="S801" s="20">
        <f t="shared" si="296"/>
        <v>0</v>
      </c>
      <c r="T801" s="14">
        <f t="shared" si="297"/>
        <v>0</v>
      </c>
      <c r="U801" s="4" t="str">
        <f t="shared" si="305"/>
        <v>J=</v>
      </c>
      <c r="V801" s="29">
        <f t="shared" si="306"/>
        <v>44985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5">
        <f t="shared" si="298"/>
        <v>44984</v>
      </c>
      <c r="B802" s="15">
        <f t="shared" ca="1" si="307"/>
        <v>87.859125430000049</v>
      </c>
      <c r="C802" s="14">
        <f t="shared" si="299"/>
        <v>86.698198330000054</v>
      </c>
      <c r="D802" s="13">
        <f ca="1">IF(A802&lt;$B$1,VLOOKUP(A802,[1]DI!$A$4:$B$15000,2,FALSE),0)</f>
        <v>0.13650000000000001</v>
      </c>
      <c r="E802" s="14">
        <f t="shared" ca="1" si="308"/>
        <v>1.00050788</v>
      </c>
      <c r="F802" s="14">
        <f ca="1">(TRUNC(PRODUCT($E$12:$E801),16))</f>
        <v>1.1967599803167599</v>
      </c>
      <c r="G802" s="14">
        <f t="shared" ca="1" si="309"/>
        <v>1.1858720006113701</v>
      </c>
      <c r="H802" s="14">
        <f t="shared" ca="1" si="310"/>
        <v>1.0091814100000001</v>
      </c>
      <c r="I802" s="13">
        <f t="shared" si="300"/>
        <v>0.06</v>
      </c>
      <c r="J802" s="29">
        <f t="shared" si="301"/>
        <v>44956</v>
      </c>
      <c r="K802" s="2">
        <f t="shared" si="302"/>
        <v>18</v>
      </c>
      <c r="L802" s="17">
        <f t="shared" si="303"/>
        <v>18</v>
      </c>
      <c r="M802" s="12">
        <f t="shared" si="294"/>
        <v>1.004170738</v>
      </c>
      <c r="N802" s="12">
        <f t="shared" ca="1" si="295"/>
        <v>1.0133904410000001</v>
      </c>
      <c r="O802" s="17">
        <f t="shared" si="304"/>
        <v>0</v>
      </c>
      <c r="P802" s="14">
        <f t="shared" ca="1" si="292"/>
        <v>1.1609271000000001</v>
      </c>
      <c r="Q802" s="14">
        <f t="shared" si="293"/>
        <v>0</v>
      </c>
      <c r="R802" s="14">
        <f t="shared" ca="1" si="311"/>
        <v>0</v>
      </c>
      <c r="S802" s="20">
        <f t="shared" si="296"/>
        <v>0</v>
      </c>
      <c r="T802" s="14">
        <f t="shared" si="297"/>
        <v>0</v>
      </c>
      <c r="U802" s="4" t="str">
        <f t="shared" si="305"/>
        <v>J=</v>
      </c>
      <c r="V802" s="29">
        <f t="shared" si="306"/>
        <v>44985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5">
        <f t="shared" si="298"/>
        <v>44985</v>
      </c>
      <c r="B803" s="15">
        <f t="shared" ca="1" si="307"/>
        <v>87.924075910000056</v>
      </c>
      <c r="C803" s="14">
        <f t="shared" si="299"/>
        <v>86.698198330000054</v>
      </c>
      <c r="D803" s="13">
        <f ca="1">IF(A803&lt;$B$1,VLOOKUP(A803,[1]DI!$A$4:$B$15000,2,FALSE),0)</f>
        <v>0.13650000000000001</v>
      </c>
      <c r="E803" s="14">
        <f t="shared" ca="1" si="308"/>
        <v>1.00050788</v>
      </c>
      <c r="F803" s="14">
        <f ca="1">(TRUNC(PRODUCT($E$12:$E802),16))</f>
        <v>1.19736779077556</v>
      </c>
      <c r="G803" s="14">
        <f t="shared" ca="1" si="309"/>
        <v>1.1858720006113701</v>
      </c>
      <c r="H803" s="14">
        <f t="shared" ca="1" si="310"/>
        <v>1.0096939599999999</v>
      </c>
      <c r="I803" s="13">
        <f t="shared" si="300"/>
        <v>0.06</v>
      </c>
      <c r="J803" s="29">
        <f t="shared" si="301"/>
        <v>44956</v>
      </c>
      <c r="K803" s="2">
        <f t="shared" si="302"/>
        <v>19</v>
      </c>
      <c r="L803" s="17">
        <f t="shared" si="303"/>
        <v>19</v>
      </c>
      <c r="M803" s="12">
        <f t="shared" si="294"/>
        <v>1.004402955</v>
      </c>
      <c r="N803" s="12">
        <f t="shared" ca="1" si="295"/>
        <v>1.014139597</v>
      </c>
      <c r="O803" s="17">
        <f t="shared" si="304"/>
        <v>7</v>
      </c>
      <c r="P803" s="14">
        <f t="shared" ca="1" si="292"/>
        <v>1.2258775799999999</v>
      </c>
      <c r="Q803" s="14">
        <f ca="1">P803</f>
        <v>1.2258775799999999</v>
      </c>
      <c r="R803" s="14">
        <f t="shared" ca="1" si="311"/>
        <v>0</v>
      </c>
      <c r="S803" s="20">
        <f>T803/C803</f>
        <v>0.76931469909127881</v>
      </c>
      <c r="T803" s="14">
        <v>66.698198360000006</v>
      </c>
      <c r="U803" s="4" t="str">
        <f t="shared" si="305"/>
        <v>J=</v>
      </c>
      <c r="V803" s="29">
        <f t="shared" si="306"/>
        <v>44985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5">
        <f t="shared" si="298"/>
        <v>44986</v>
      </c>
      <c r="B804" s="15">
        <f t="shared" ca="1" si="307"/>
        <v>20.014784960000046</v>
      </c>
      <c r="C804" s="14">
        <f t="shared" si="299"/>
        <v>19.999999970000047</v>
      </c>
      <c r="D804" s="13">
        <f ca="1">IF(A804&lt;$B$1,VLOOKUP(A804,[1]DI!$A$4:$B$15000,2,FALSE),0)</f>
        <v>0.13650000000000001</v>
      </c>
      <c r="E804" s="14">
        <f t="shared" ca="1" si="308"/>
        <v>1.00050788</v>
      </c>
      <c r="F804" s="14">
        <f ca="1">(TRUNC(PRODUCT($E$12:$E803),16))</f>
        <v>1.19797590992914</v>
      </c>
      <c r="G804" s="14">
        <f t="shared" ca="1" si="309"/>
        <v>1.19736779077556</v>
      </c>
      <c r="H804" s="14">
        <f t="shared" ca="1" si="310"/>
        <v>1.00050788</v>
      </c>
      <c r="I804" s="13">
        <f t="shared" si="300"/>
        <v>0.06</v>
      </c>
      <c r="J804" s="29">
        <f t="shared" si="301"/>
        <v>44985</v>
      </c>
      <c r="K804" s="2">
        <f t="shared" si="302"/>
        <v>1</v>
      </c>
      <c r="L804" s="17">
        <f t="shared" si="303"/>
        <v>1</v>
      </c>
      <c r="M804" s="12">
        <f t="shared" si="294"/>
        <v>1.0002312529999999</v>
      </c>
      <c r="N804" s="12">
        <f t="shared" ca="1" si="295"/>
        <v>1.0007392500000001</v>
      </c>
      <c r="O804" s="17">
        <f t="shared" si="304"/>
        <v>0</v>
      </c>
      <c r="P804" s="14">
        <f t="shared" ca="1" si="292"/>
        <v>1.478499E-2</v>
      </c>
      <c r="Q804" s="14">
        <v>0</v>
      </c>
      <c r="R804" s="14">
        <f t="shared" ca="1" si="311"/>
        <v>0</v>
      </c>
      <c r="S804" s="20">
        <f t="shared" si="296"/>
        <v>0</v>
      </c>
      <c r="T804" s="14">
        <f t="shared" si="297"/>
        <v>0</v>
      </c>
      <c r="U804" s="4" t="str">
        <f t="shared" si="305"/>
        <v>J=</v>
      </c>
      <c r="V804" s="29">
        <f t="shared" si="306"/>
        <v>45015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5">
        <f t="shared" si="298"/>
        <v>44987</v>
      </c>
      <c r="B805" s="15">
        <f t="shared" ca="1" si="307"/>
        <v>20.029580940000049</v>
      </c>
      <c r="C805" s="14">
        <f t="shared" si="299"/>
        <v>19.999999970000047</v>
      </c>
      <c r="D805" s="13">
        <f ca="1">IF(A805&lt;$B$1,VLOOKUP(A805,[1]DI!$A$4:$B$15000,2,FALSE),0)</f>
        <v>0.13650000000000001</v>
      </c>
      <c r="E805" s="14">
        <f t="shared" ca="1" si="308"/>
        <v>1.00050788</v>
      </c>
      <c r="F805" s="14">
        <f ca="1">(TRUNC(PRODUCT($E$12:$E804),16))</f>
        <v>1.19858433793427</v>
      </c>
      <c r="G805" s="14">
        <f t="shared" ca="1" si="309"/>
        <v>1.19736779077556</v>
      </c>
      <c r="H805" s="14">
        <f t="shared" ca="1" si="310"/>
        <v>1.00101602</v>
      </c>
      <c r="I805" s="13">
        <f t="shared" si="300"/>
        <v>0.06</v>
      </c>
      <c r="J805" s="29">
        <f t="shared" si="301"/>
        <v>44985</v>
      </c>
      <c r="K805" s="2">
        <f t="shared" si="302"/>
        <v>2</v>
      </c>
      <c r="L805" s="17">
        <f t="shared" si="303"/>
        <v>2</v>
      </c>
      <c r="M805" s="12">
        <f t="shared" si="294"/>
        <v>1.000462559</v>
      </c>
      <c r="N805" s="12">
        <f t="shared" ca="1" si="295"/>
        <v>1.0014790490000001</v>
      </c>
      <c r="O805" s="17">
        <f t="shared" si="304"/>
        <v>0</v>
      </c>
      <c r="P805" s="14">
        <f t="shared" ca="1" si="292"/>
        <v>2.9580970000000002E-2</v>
      </c>
      <c r="Q805" s="14">
        <f t="shared" si="293"/>
        <v>0</v>
      </c>
      <c r="R805" s="14">
        <f t="shared" ca="1" si="311"/>
        <v>0</v>
      </c>
      <c r="S805" s="20">
        <f t="shared" si="296"/>
        <v>0</v>
      </c>
      <c r="T805" s="14">
        <f t="shared" si="297"/>
        <v>0</v>
      </c>
      <c r="U805" s="4" t="str">
        <f t="shared" si="305"/>
        <v>J=</v>
      </c>
      <c r="V805" s="29">
        <f t="shared" si="306"/>
        <v>45015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5">
        <f t="shared" si="298"/>
        <v>44988</v>
      </c>
      <c r="B806" s="15">
        <f t="shared" ca="1" si="307"/>
        <v>20.044387680000046</v>
      </c>
      <c r="C806" s="14">
        <f t="shared" si="299"/>
        <v>19.999999970000047</v>
      </c>
      <c r="D806" s="13">
        <f ca="1">IF(A806&lt;$B$1,VLOOKUP(A806,[1]DI!$A$4:$B$15000,2,FALSE),0)</f>
        <v>0.13650000000000001</v>
      </c>
      <c r="E806" s="14">
        <f t="shared" ca="1" si="308"/>
        <v>1.00050788</v>
      </c>
      <c r="F806" s="14">
        <f ca="1">(TRUNC(PRODUCT($E$12:$E805),16))</f>
        <v>1.1991930749478199</v>
      </c>
      <c r="G806" s="14">
        <f t="shared" ca="1" si="309"/>
        <v>1.19736779077556</v>
      </c>
      <c r="H806" s="14">
        <f t="shared" ca="1" si="310"/>
        <v>1.00152441</v>
      </c>
      <c r="I806" s="13">
        <f t="shared" si="300"/>
        <v>0.06</v>
      </c>
      <c r="J806" s="29">
        <f t="shared" si="301"/>
        <v>44985</v>
      </c>
      <c r="K806" s="2">
        <f t="shared" si="302"/>
        <v>3</v>
      </c>
      <c r="L806" s="17">
        <f t="shared" si="303"/>
        <v>3</v>
      </c>
      <c r="M806" s="12">
        <f t="shared" si="294"/>
        <v>1.0006939180000001</v>
      </c>
      <c r="N806" s="12">
        <f t="shared" ca="1" si="295"/>
        <v>1.0022193859999999</v>
      </c>
      <c r="O806" s="17">
        <f t="shared" si="304"/>
        <v>0</v>
      </c>
      <c r="P806" s="14">
        <f t="shared" ca="1" si="292"/>
        <v>4.4387709999999997E-2</v>
      </c>
      <c r="Q806" s="14">
        <f t="shared" si="293"/>
        <v>0</v>
      </c>
      <c r="R806" s="14">
        <f t="shared" ca="1" si="311"/>
        <v>0</v>
      </c>
      <c r="S806" s="20">
        <f t="shared" si="296"/>
        <v>0</v>
      </c>
      <c r="T806" s="14">
        <f t="shared" si="297"/>
        <v>0</v>
      </c>
      <c r="U806" s="4" t="str">
        <f t="shared" si="305"/>
        <v>J=</v>
      </c>
      <c r="V806" s="29">
        <f t="shared" si="306"/>
        <v>45015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5">
        <f t="shared" si="298"/>
        <v>44989</v>
      </c>
      <c r="B807" s="15">
        <f t="shared" ca="1" si="307"/>
        <v>20.059205600000048</v>
      </c>
      <c r="C807" s="14">
        <f t="shared" si="299"/>
        <v>19.999999970000047</v>
      </c>
      <c r="D807" s="13">
        <f ca="1">IF(A807&lt;$B$1,VLOOKUP(A807,[1]DI!$A$4:$B$15000,2,FALSE),0)</f>
        <v>0</v>
      </c>
      <c r="E807" s="14">
        <f t="shared" ca="1" si="308"/>
        <v>1</v>
      </c>
      <c r="F807" s="14">
        <f ca="1">(TRUNC(PRODUCT($E$12:$E806),16))</f>
        <v>1.19980212112673</v>
      </c>
      <c r="G807" s="14">
        <f t="shared" ca="1" si="309"/>
        <v>1.19736779077556</v>
      </c>
      <c r="H807" s="14">
        <f t="shared" ca="1" si="310"/>
        <v>1.00203307</v>
      </c>
      <c r="I807" s="13">
        <f t="shared" si="300"/>
        <v>0.06</v>
      </c>
      <c r="J807" s="29">
        <f t="shared" si="301"/>
        <v>44985</v>
      </c>
      <c r="K807" s="2">
        <f t="shared" si="302"/>
        <v>3</v>
      </c>
      <c r="L807" s="17">
        <f t="shared" si="303"/>
        <v>4</v>
      </c>
      <c r="M807" s="12">
        <f t="shared" si="294"/>
        <v>1.0009253309999999</v>
      </c>
      <c r="N807" s="12">
        <f t="shared" ca="1" si="295"/>
        <v>1.0029602820000001</v>
      </c>
      <c r="O807" s="17">
        <f t="shared" si="304"/>
        <v>0</v>
      </c>
      <c r="P807" s="14">
        <f t="shared" ca="1" si="292"/>
        <v>5.9205630000000002E-2</v>
      </c>
      <c r="Q807" s="14">
        <f t="shared" si="293"/>
        <v>0</v>
      </c>
      <c r="R807" s="14">
        <f t="shared" ca="1" si="311"/>
        <v>0</v>
      </c>
      <c r="S807" s="20">
        <f t="shared" si="296"/>
        <v>0</v>
      </c>
      <c r="T807" s="14">
        <f t="shared" si="297"/>
        <v>0</v>
      </c>
      <c r="U807" s="4" t="str">
        <f t="shared" si="305"/>
        <v>J=</v>
      </c>
      <c r="V807" s="29">
        <f t="shared" si="306"/>
        <v>45015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5">
        <f t="shared" si="298"/>
        <v>44990</v>
      </c>
      <c r="B808" s="15">
        <f t="shared" ca="1" si="307"/>
        <v>20.059205600000048</v>
      </c>
      <c r="C808" s="14">
        <f t="shared" si="299"/>
        <v>19.999999970000047</v>
      </c>
      <c r="D808" s="13">
        <f ca="1">IF(A808&lt;$B$1,VLOOKUP(A808,[1]DI!$A$4:$B$15000,2,FALSE),0)</f>
        <v>0</v>
      </c>
      <c r="E808" s="14">
        <f t="shared" ca="1" si="308"/>
        <v>1</v>
      </c>
      <c r="F808" s="14">
        <f ca="1">(TRUNC(PRODUCT($E$12:$E807),16))</f>
        <v>1.19980212112673</v>
      </c>
      <c r="G808" s="14">
        <f t="shared" ca="1" si="309"/>
        <v>1.19736779077556</v>
      </c>
      <c r="H808" s="14">
        <f t="shared" ca="1" si="310"/>
        <v>1.00203307</v>
      </c>
      <c r="I808" s="13">
        <f t="shared" si="300"/>
        <v>0.06</v>
      </c>
      <c r="J808" s="29">
        <f t="shared" si="301"/>
        <v>44985</v>
      </c>
      <c r="K808" s="2">
        <f t="shared" si="302"/>
        <v>3</v>
      </c>
      <c r="L808" s="17">
        <f t="shared" si="303"/>
        <v>4</v>
      </c>
      <c r="M808" s="12">
        <f t="shared" si="294"/>
        <v>1.0009253309999999</v>
      </c>
      <c r="N808" s="12">
        <f t="shared" ca="1" si="295"/>
        <v>1.0029602820000001</v>
      </c>
      <c r="O808" s="17">
        <f t="shared" si="304"/>
        <v>0</v>
      </c>
      <c r="P808" s="14">
        <f t="shared" ca="1" si="292"/>
        <v>5.9205630000000002E-2</v>
      </c>
      <c r="Q808" s="14">
        <f t="shared" si="293"/>
        <v>0</v>
      </c>
      <c r="R808" s="14">
        <f t="shared" ca="1" si="311"/>
        <v>0</v>
      </c>
      <c r="S808" s="20">
        <f t="shared" si="296"/>
        <v>0</v>
      </c>
      <c r="T808" s="14">
        <f t="shared" si="297"/>
        <v>0</v>
      </c>
      <c r="U808" s="4" t="str">
        <f t="shared" si="305"/>
        <v>J=</v>
      </c>
      <c r="V808" s="29">
        <f t="shared" si="306"/>
        <v>45015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5">
        <f t="shared" si="298"/>
        <v>44991</v>
      </c>
      <c r="B809" s="15">
        <f t="shared" ca="1" si="307"/>
        <v>20.059205600000048</v>
      </c>
      <c r="C809" s="14">
        <f t="shared" si="299"/>
        <v>19.999999970000047</v>
      </c>
      <c r="D809" s="13">
        <f ca="1">IF(A809&lt;$B$1,VLOOKUP(A809,[1]DI!$A$4:$B$15000,2,FALSE),0)</f>
        <v>0.13650000000000001</v>
      </c>
      <c r="E809" s="14">
        <f t="shared" ca="1" si="308"/>
        <v>1.00050788</v>
      </c>
      <c r="F809" s="14">
        <f ca="1">(TRUNC(PRODUCT($E$12:$E808),16))</f>
        <v>1.19980212112673</v>
      </c>
      <c r="G809" s="14">
        <f t="shared" ca="1" si="309"/>
        <v>1.19736779077556</v>
      </c>
      <c r="H809" s="14">
        <f t="shared" ca="1" si="310"/>
        <v>1.00203307</v>
      </c>
      <c r="I809" s="13">
        <f t="shared" si="300"/>
        <v>0.06</v>
      </c>
      <c r="J809" s="29">
        <f t="shared" si="301"/>
        <v>44985</v>
      </c>
      <c r="K809" s="2">
        <f t="shared" si="302"/>
        <v>4</v>
      </c>
      <c r="L809" s="17">
        <f t="shared" si="303"/>
        <v>4</v>
      </c>
      <c r="M809" s="12">
        <f t="shared" si="294"/>
        <v>1.0009253309999999</v>
      </c>
      <c r="N809" s="12">
        <f t="shared" ca="1" si="295"/>
        <v>1.0029602820000001</v>
      </c>
      <c r="O809" s="17">
        <f t="shared" si="304"/>
        <v>0</v>
      </c>
      <c r="P809" s="14">
        <f t="shared" ca="1" si="292"/>
        <v>5.9205630000000002E-2</v>
      </c>
      <c r="Q809" s="14">
        <f t="shared" si="293"/>
        <v>0</v>
      </c>
      <c r="R809" s="14">
        <f t="shared" ca="1" si="311"/>
        <v>0</v>
      </c>
      <c r="S809" s="20">
        <f t="shared" si="296"/>
        <v>0</v>
      </c>
      <c r="T809" s="14">
        <f t="shared" si="297"/>
        <v>0</v>
      </c>
      <c r="U809" s="4" t="str">
        <f t="shared" si="305"/>
        <v>J=</v>
      </c>
      <c r="V809" s="29">
        <f t="shared" si="306"/>
        <v>45015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5">
        <f t="shared" si="298"/>
        <v>44992</v>
      </c>
      <c r="B810" s="15">
        <f t="shared" ca="1" si="307"/>
        <v>20.074034340000047</v>
      </c>
      <c r="C810" s="14">
        <f t="shared" si="299"/>
        <v>19.999999970000047</v>
      </c>
      <c r="D810" s="13">
        <f ca="1">IF(A810&lt;$B$1,VLOOKUP(A810,[1]DI!$A$4:$B$15000,2,FALSE),0)</f>
        <v>0.13650000000000001</v>
      </c>
      <c r="E810" s="14">
        <f t="shared" ca="1" si="308"/>
        <v>1.00050788</v>
      </c>
      <c r="F810" s="14">
        <f ca="1">(TRUNC(PRODUCT($E$12:$E809),16))</f>
        <v>1.2004114766280101</v>
      </c>
      <c r="G810" s="14">
        <f t="shared" ca="1" si="309"/>
        <v>1.19736779077556</v>
      </c>
      <c r="H810" s="14">
        <f t="shared" ca="1" si="310"/>
        <v>1.0025419799999999</v>
      </c>
      <c r="I810" s="13">
        <f t="shared" si="300"/>
        <v>0.06</v>
      </c>
      <c r="J810" s="29">
        <f t="shared" si="301"/>
        <v>44985</v>
      </c>
      <c r="K810" s="2">
        <f t="shared" si="302"/>
        <v>5</v>
      </c>
      <c r="L810" s="17">
        <f t="shared" si="303"/>
        <v>5</v>
      </c>
      <c r="M810" s="12">
        <f t="shared" si="294"/>
        <v>1.001156798</v>
      </c>
      <c r="N810" s="12">
        <f t="shared" ca="1" si="295"/>
        <v>1.0037017189999999</v>
      </c>
      <c r="O810" s="17">
        <f t="shared" si="304"/>
        <v>0</v>
      </c>
      <c r="P810" s="14">
        <f t="shared" ca="1" si="292"/>
        <v>7.4034370000000002E-2</v>
      </c>
      <c r="Q810" s="14">
        <f t="shared" si="293"/>
        <v>0</v>
      </c>
      <c r="R810" s="14">
        <f t="shared" ca="1" si="311"/>
        <v>0</v>
      </c>
      <c r="S810" s="20">
        <f t="shared" si="296"/>
        <v>0</v>
      </c>
      <c r="T810" s="14">
        <f t="shared" si="297"/>
        <v>0</v>
      </c>
      <c r="U810" s="4" t="str">
        <f t="shared" si="305"/>
        <v>J=</v>
      </c>
      <c r="V810" s="29">
        <f t="shared" si="306"/>
        <v>45015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5">
        <f t="shared" si="298"/>
        <v>44993</v>
      </c>
      <c r="B811" s="15">
        <f t="shared" ca="1" si="307"/>
        <v>20.088874040000047</v>
      </c>
      <c r="C811" s="14">
        <f t="shared" si="299"/>
        <v>19.999999970000047</v>
      </c>
      <c r="D811" s="13">
        <f ca="1">IF(A811&lt;$B$1,VLOOKUP(A811,[1]DI!$A$4:$B$15000,2,FALSE),0)</f>
        <v>0.13650000000000001</v>
      </c>
      <c r="E811" s="14">
        <f t="shared" ca="1" si="308"/>
        <v>1.00050788</v>
      </c>
      <c r="F811" s="14">
        <f ca="1">(TRUNC(PRODUCT($E$12:$E810),16))</f>
        <v>1.2010211416087599</v>
      </c>
      <c r="G811" s="14">
        <f t="shared" ca="1" si="309"/>
        <v>1.19736779077556</v>
      </c>
      <c r="H811" s="14">
        <f t="shared" ca="1" si="310"/>
        <v>1.0030511499999999</v>
      </c>
      <c r="I811" s="13">
        <f t="shared" si="300"/>
        <v>0.06</v>
      </c>
      <c r="J811" s="29">
        <f t="shared" si="301"/>
        <v>44985</v>
      </c>
      <c r="K811" s="2">
        <f t="shared" si="302"/>
        <v>6</v>
      </c>
      <c r="L811" s="17">
        <f t="shared" si="303"/>
        <v>6</v>
      </c>
      <c r="M811" s="12">
        <f t="shared" si="294"/>
        <v>1.0013883180000001</v>
      </c>
      <c r="N811" s="12">
        <f t="shared" ca="1" si="295"/>
        <v>1.004443704</v>
      </c>
      <c r="O811" s="17">
        <f t="shared" si="304"/>
        <v>0</v>
      </c>
      <c r="P811" s="14">
        <f t="shared" ca="1" si="292"/>
        <v>8.8874069999999999E-2</v>
      </c>
      <c r="Q811" s="14">
        <f t="shared" si="293"/>
        <v>0</v>
      </c>
      <c r="R811" s="14">
        <f t="shared" ca="1" si="311"/>
        <v>0</v>
      </c>
      <c r="S811" s="20">
        <f t="shared" si="296"/>
        <v>0</v>
      </c>
      <c r="T811" s="14">
        <f t="shared" si="297"/>
        <v>0</v>
      </c>
      <c r="U811" s="4" t="str">
        <f t="shared" si="305"/>
        <v>J=</v>
      </c>
      <c r="V811" s="29">
        <f t="shared" si="306"/>
        <v>45015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5">
        <f t="shared" si="298"/>
        <v>44994</v>
      </c>
      <c r="B812" s="15">
        <f t="shared" ca="1" si="307"/>
        <v>20.103724740000047</v>
      </c>
      <c r="C812" s="14">
        <f t="shared" si="299"/>
        <v>19.999999970000047</v>
      </c>
      <c r="D812" s="13">
        <f ca="1">IF(A812&lt;$B$1,VLOOKUP(A812,[1]DI!$A$4:$B$15000,2,FALSE),0)</f>
        <v>0.13650000000000001</v>
      </c>
      <c r="E812" s="14">
        <f t="shared" ca="1" si="308"/>
        <v>1.00050788</v>
      </c>
      <c r="F812" s="14">
        <f ca="1">(TRUNC(PRODUCT($E$12:$E811),16))</f>
        <v>1.2016311162261599</v>
      </c>
      <c r="G812" s="14">
        <f t="shared" ca="1" si="309"/>
        <v>1.19736779077556</v>
      </c>
      <c r="H812" s="14">
        <f t="shared" ca="1" si="310"/>
        <v>1.00356058</v>
      </c>
      <c r="I812" s="13">
        <f t="shared" si="300"/>
        <v>0.06</v>
      </c>
      <c r="J812" s="29">
        <f t="shared" si="301"/>
        <v>44985</v>
      </c>
      <c r="K812" s="2">
        <f t="shared" si="302"/>
        <v>7</v>
      </c>
      <c r="L812" s="17">
        <f t="shared" si="303"/>
        <v>7</v>
      </c>
      <c r="M812" s="12">
        <f t="shared" si="294"/>
        <v>1.001619891</v>
      </c>
      <c r="N812" s="12">
        <f t="shared" ca="1" si="295"/>
        <v>1.0051862389999999</v>
      </c>
      <c r="O812" s="17">
        <f t="shared" si="304"/>
        <v>0</v>
      </c>
      <c r="P812" s="14">
        <f t="shared" ca="1" si="292"/>
        <v>0.10372476999999999</v>
      </c>
      <c r="Q812" s="14">
        <f t="shared" si="293"/>
        <v>0</v>
      </c>
      <c r="R812" s="14">
        <f t="shared" ca="1" si="311"/>
        <v>0</v>
      </c>
      <c r="S812" s="20">
        <f t="shared" si="296"/>
        <v>0</v>
      </c>
      <c r="T812" s="14">
        <f t="shared" si="297"/>
        <v>0</v>
      </c>
      <c r="U812" s="4" t="str">
        <f t="shared" si="305"/>
        <v>J=</v>
      </c>
      <c r="V812" s="29">
        <f t="shared" si="306"/>
        <v>45015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5">
        <f t="shared" si="298"/>
        <v>44995</v>
      </c>
      <c r="B813" s="15">
        <f t="shared" ca="1" si="307"/>
        <v>20.118586460000046</v>
      </c>
      <c r="C813" s="14">
        <f t="shared" si="299"/>
        <v>19.999999970000047</v>
      </c>
      <c r="D813" s="13">
        <f ca="1">IF(A813&lt;$B$1,VLOOKUP(A813,[1]DI!$A$4:$B$15000,2,FALSE),0)</f>
        <v>0.13650000000000001</v>
      </c>
      <c r="E813" s="14">
        <f t="shared" ca="1" si="308"/>
        <v>1.00050788</v>
      </c>
      <c r="F813" s="14">
        <f ca="1">(TRUNC(PRODUCT($E$12:$E812),16))</f>
        <v>1.20224140063747</v>
      </c>
      <c r="G813" s="14">
        <f t="shared" ca="1" si="309"/>
        <v>1.19736779077556</v>
      </c>
      <c r="H813" s="14">
        <f t="shared" ca="1" si="310"/>
        <v>1.0040702699999999</v>
      </c>
      <c r="I813" s="13">
        <f t="shared" si="300"/>
        <v>0.06</v>
      </c>
      <c r="J813" s="29">
        <f t="shared" si="301"/>
        <v>44985</v>
      </c>
      <c r="K813" s="2">
        <f t="shared" si="302"/>
        <v>8</v>
      </c>
      <c r="L813" s="17">
        <f t="shared" si="303"/>
        <v>8</v>
      </c>
      <c r="M813" s="12">
        <f t="shared" si="294"/>
        <v>1.0018515189999999</v>
      </c>
      <c r="N813" s="12">
        <f t="shared" ca="1" si="295"/>
        <v>1.0059293250000001</v>
      </c>
      <c r="O813" s="17">
        <f t="shared" si="304"/>
        <v>0</v>
      </c>
      <c r="P813" s="14">
        <f t="shared" ca="1" si="292"/>
        <v>0.11858649</v>
      </c>
      <c r="Q813" s="14">
        <f t="shared" si="293"/>
        <v>0</v>
      </c>
      <c r="R813" s="14">
        <f t="shared" ca="1" si="311"/>
        <v>0</v>
      </c>
      <c r="S813" s="20">
        <f t="shared" si="296"/>
        <v>0</v>
      </c>
      <c r="T813" s="14">
        <f t="shared" si="297"/>
        <v>0</v>
      </c>
      <c r="U813" s="4" t="str">
        <f t="shared" si="305"/>
        <v>J=</v>
      </c>
      <c r="V813" s="29">
        <f t="shared" si="306"/>
        <v>45015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5">
        <f t="shared" si="298"/>
        <v>44996</v>
      </c>
      <c r="B814" s="15">
        <f t="shared" ca="1" si="307"/>
        <v>20.133459180000049</v>
      </c>
      <c r="C814" s="14">
        <f t="shared" si="299"/>
        <v>19.999999970000047</v>
      </c>
      <c r="D814" s="13">
        <f ca="1">IF(A814&lt;$B$1,VLOOKUP(A814,[1]DI!$A$4:$B$15000,2,FALSE),0)</f>
        <v>0</v>
      </c>
      <c r="E814" s="14">
        <f t="shared" ca="1" si="308"/>
        <v>1</v>
      </c>
      <c r="F814" s="14">
        <f ca="1">(TRUNC(PRODUCT($E$12:$E813),16))</f>
        <v>1.20285199500002</v>
      </c>
      <c r="G814" s="14">
        <f t="shared" ca="1" si="309"/>
        <v>1.19736779077556</v>
      </c>
      <c r="H814" s="14">
        <f t="shared" ca="1" si="310"/>
        <v>1.00458022</v>
      </c>
      <c r="I814" s="13">
        <f t="shared" si="300"/>
        <v>0.06</v>
      </c>
      <c r="J814" s="29">
        <f t="shared" si="301"/>
        <v>44985</v>
      </c>
      <c r="K814" s="2">
        <f t="shared" si="302"/>
        <v>8</v>
      </c>
      <c r="L814" s="17">
        <f t="shared" si="303"/>
        <v>9</v>
      </c>
      <c r="M814" s="12">
        <f t="shared" si="294"/>
        <v>1.0020831990000001</v>
      </c>
      <c r="N814" s="12">
        <f t="shared" ca="1" si="295"/>
        <v>1.006672961</v>
      </c>
      <c r="O814" s="17">
        <f t="shared" si="304"/>
        <v>0</v>
      </c>
      <c r="P814" s="14">
        <f t="shared" ca="1" si="292"/>
        <v>0.13345920999999999</v>
      </c>
      <c r="Q814" s="14">
        <f t="shared" si="293"/>
        <v>0</v>
      </c>
      <c r="R814" s="14">
        <f t="shared" ca="1" si="311"/>
        <v>0</v>
      </c>
      <c r="S814" s="20">
        <f t="shared" si="296"/>
        <v>0</v>
      </c>
      <c r="T814" s="14">
        <f t="shared" si="297"/>
        <v>0</v>
      </c>
      <c r="U814" s="4" t="str">
        <f t="shared" si="305"/>
        <v>J=</v>
      </c>
      <c r="V814" s="29">
        <f t="shared" si="306"/>
        <v>45015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5">
        <f t="shared" si="298"/>
        <v>44997</v>
      </c>
      <c r="B815" s="15">
        <f t="shared" ca="1" si="307"/>
        <v>20.133459180000049</v>
      </c>
      <c r="C815" s="14">
        <f t="shared" si="299"/>
        <v>19.999999970000047</v>
      </c>
      <c r="D815" s="13">
        <f ca="1">IF(A815&lt;$B$1,VLOOKUP(A815,[1]DI!$A$4:$B$15000,2,FALSE),0)</f>
        <v>0</v>
      </c>
      <c r="E815" s="14">
        <f t="shared" ca="1" si="308"/>
        <v>1</v>
      </c>
      <c r="F815" s="14">
        <f ca="1">(TRUNC(PRODUCT($E$12:$E814),16))</f>
        <v>1.20285199500002</v>
      </c>
      <c r="G815" s="14">
        <f t="shared" ca="1" si="309"/>
        <v>1.19736779077556</v>
      </c>
      <c r="H815" s="14">
        <f t="shared" ca="1" si="310"/>
        <v>1.00458022</v>
      </c>
      <c r="I815" s="13">
        <f t="shared" si="300"/>
        <v>0.06</v>
      </c>
      <c r="J815" s="29">
        <f t="shared" si="301"/>
        <v>44985</v>
      </c>
      <c r="K815" s="2">
        <f t="shared" si="302"/>
        <v>8</v>
      </c>
      <c r="L815" s="17">
        <f t="shared" si="303"/>
        <v>9</v>
      </c>
      <c r="M815" s="12">
        <f t="shared" si="294"/>
        <v>1.0020831990000001</v>
      </c>
      <c r="N815" s="12">
        <f t="shared" ca="1" si="295"/>
        <v>1.006672961</v>
      </c>
      <c r="O815" s="17">
        <f t="shared" si="304"/>
        <v>0</v>
      </c>
      <c r="P815" s="14">
        <f t="shared" ca="1" si="292"/>
        <v>0.13345920999999999</v>
      </c>
      <c r="Q815" s="14">
        <f t="shared" si="293"/>
        <v>0</v>
      </c>
      <c r="R815" s="14">
        <f t="shared" ca="1" si="311"/>
        <v>0</v>
      </c>
      <c r="S815" s="20">
        <f t="shared" si="296"/>
        <v>0</v>
      </c>
      <c r="T815" s="14">
        <f t="shared" si="297"/>
        <v>0</v>
      </c>
      <c r="U815" s="4" t="str">
        <f t="shared" si="305"/>
        <v>J=</v>
      </c>
      <c r="V815" s="29">
        <f t="shared" si="306"/>
        <v>45015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5">
        <f t="shared" si="298"/>
        <v>44998</v>
      </c>
      <c r="B816" s="15">
        <f t="shared" ca="1" si="307"/>
        <v>20.133459180000049</v>
      </c>
      <c r="C816" s="14">
        <f t="shared" si="299"/>
        <v>19.999999970000047</v>
      </c>
      <c r="D816" s="13">
        <f ca="1">IF(A816&lt;$B$1,VLOOKUP(A816,[1]DI!$A$4:$B$15000,2,FALSE),0)</f>
        <v>0.13650000000000001</v>
      </c>
      <c r="E816" s="14">
        <f t="shared" ca="1" si="308"/>
        <v>1.00050788</v>
      </c>
      <c r="F816" s="14">
        <f ca="1">(TRUNC(PRODUCT($E$12:$E815),16))</f>
        <v>1.20285199500002</v>
      </c>
      <c r="G816" s="14">
        <f t="shared" ca="1" si="309"/>
        <v>1.19736779077556</v>
      </c>
      <c r="H816" s="14">
        <f t="shared" ca="1" si="310"/>
        <v>1.00458022</v>
      </c>
      <c r="I816" s="13">
        <f t="shared" si="300"/>
        <v>0.06</v>
      </c>
      <c r="J816" s="29">
        <f t="shared" si="301"/>
        <v>44985</v>
      </c>
      <c r="K816" s="2">
        <f t="shared" si="302"/>
        <v>9</v>
      </c>
      <c r="L816" s="17">
        <f t="shared" si="303"/>
        <v>9</v>
      </c>
      <c r="M816" s="12">
        <f t="shared" si="294"/>
        <v>1.0020831990000001</v>
      </c>
      <c r="N816" s="12">
        <f t="shared" ca="1" si="295"/>
        <v>1.006672961</v>
      </c>
      <c r="O816" s="17">
        <f t="shared" si="304"/>
        <v>0</v>
      </c>
      <c r="P816" s="14">
        <f t="shared" ca="1" si="292"/>
        <v>0.13345920999999999</v>
      </c>
      <c r="Q816" s="14">
        <f t="shared" si="293"/>
        <v>0</v>
      </c>
      <c r="R816" s="14">
        <f t="shared" ca="1" si="311"/>
        <v>0</v>
      </c>
      <c r="S816" s="20">
        <f t="shared" si="296"/>
        <v>0</v>
      </c>
      <c r="T816" s="14">
        <f t="shared" si="297"/>
        <v>0</v>
      </c>
      <c r="U816" s="4" t="str">
        <f t="shared" si="305"/>
        <v>J=</v>
      </c>
      <c r="V816" s="29">
        <f t="shared" si="306"/>
        <v>45015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5">
        <f t="shared" si="298"/>
        <v>44999</v>
      </c>
      <c r="B817" s="15">
        <f t="shared" ca="1" si="307"/>
        <v>20.148342720000048</v>
      </c>
      <c r="C817" s="14">
        <f t="shared" si="299"/>
        <v>19.999999970000047</v>
      </c>
      <c r="D817" s="13">
        <f ca="1">IF(A817&lt;$B$1,VLOOKUP(A817,[1]DI!$A$4:$B$15000,2,FALSE),0)</f>
        <v>0.13650000000000001</v>
      </c>
      <c r="E817" s="14">
        <f t="shared" ca="1" si="308"/>
        <v>1.00050788</v>
      </c>
      <c r="F817" s="14">
        <f ca="1">(TRUNC(PRODUCT($E$12:$E816),16))</f>
        <v>1.20346289947124</v>
      </c>
      <c r="G817" s="14">
        <f t="shared" ca="1" si="309"/>
        <v>1.19736779077556</v>
      </c>
      <c r="H817" s="14">
        <f t="shared" ca="1" si="310"/>
        <v>1.0050904199999999</v>
      </c>
      <c r="I817" s="13">
        <f t="shared" si="300"/>
        <v>0.06</v>
      </c>
      <c r="J817" s="29">
        <f t="shared" si="301"/>
        <v>44985</v>
      </c>
      <c r="K817" s="2">
        <f t="shared" si="302"/>
        <v>10</v>
      </c>
      <c r="L817" s="17">
        <f t="shared" si="303"/>
        <v>10</v>
      </c>
      <c r="M817" s="12">
        <f t="shared" si="294"/>
        <v>1.0023149339999999</v>
      </c>
      <c r="N817" s="12">
        <f t="shared" ca="1" si="295"/>
        <v>1.0074171380000001</v>
      </c>
      <c r="O817" s="17">
        <f t="shared" si="304"/>
        <v>0</v>
      </c>
      <c r="P817" s="14">
        <f t="shared" ca="1" si="292"/>
        <v>0.14834275</v>
      </c>
      <c r="Q817" s="14">
        <f t="shared" si="293"/>
        <v>0</v>
      </c>
      <c r="R817" s="14">
        <f t="shared" ca="1" si="311"/>
        <v>0</v>
      </c>
      <c r="S817" s="20">
        <f t="shared" si="296"/>
        <v>0</v>
      </c>
      <c r="T817" s="14">
        <f t="shared" si="297"/>
        <v>0</v>
      </c>
      <c r="U817" s="4" t="str">
        <f t="shared" si="305"/>
        <v>J=</v>
      </c>
      <c r="V817" s="29">
        <f t="shared" si="306"/>
        <v>45015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5">
        <f t="shared" si="298"/>
        <v>45000</v>
      </c>
      <c r="B818" s="15">
        <f t="shared" ca="1" si="307"/>
        <v>20.163237460000047</v>
      </c>
      <c r="C818" s="14">
        <f t="shared" si="299"/>
        <v>19.999999970000047</v>
      </c>
      <c r="D818" s="13">
        <f ca="1">IF(A818&lt;$B$1,VLOOKUP(A818,[1]DI!$A$4:$B$15000,2,FALSE),0)</f>
        <v>0.13650000000000001</v>
      </c>
      <c r="E818" s="14">
        <f t="shared" ca="1" si="308"/>
        <v>1.00050788</v>
      </c>
      <c r="F818" s="14">
        <f ca="1">(TRUNC(PRODUCT($E$12:$E817),16))</f>
        <v>1.20407411420863</v>
      </c>
      <c r="G818" s="14">
        <f t="shared" ca="1" si="309"/>
        <v>1.19736779077556</v>
      </c>
      <c r="H818" s="14">
        <f t="shared" ca="1" si="310"/>
        <v>1.00560089</v>
      </c>
      <c r="I818" s="13">
        <f t="shared" si="300"/>
        <v>0.06</v>
      </c>
      <c r="J818" s="29">
        <f t="shared" si="301"/>
        <v>44985</v>
      </c>
      <c r="K818" s="2">
        <f t="shared" si="302"/>
        <v>11</v>
      </c>
      <c r="L818" s="17">
        <f t="shared" si="303"/>
        <v>11</v>
      </c>
      <c r="M818" s="12">
        <f t="shared" si="294"/>
        <v>1.0025467210000001</v>
      </c>
      <c r="N818" s="12">
        <f t="shared" ca="1" si="295"/>
        <v>1.0081618750000001</v>
      </c>
      <c r="O818" s="17">
        <f t="shared" si="304"/>
        <v>0</v>
      </c>
      <c r="P818" s="14">
        <f t="shared" ref="P818:P881" ca="1" si="312">TRUNC(((N818-1)*C818),8)+TRUNC(R817*N818,8)</f>
        <v>0.16323749000000001</v>
      </c>
      <c r="Q818" s="14">
        <f t="shared" ref="Q818:Q881" si="313">Q817</f>
        <v>0</v>
      </c>
      <c r="R818" s="14">
        <f t="shared" ca="1" si="311"/>
        <v>0</v>
      </c>
      <c r="S818" s="20">
        <f t="shared" si="296"/>
        <v>0</v>
      </c>
      <c r="T818" s="14">
        <f t="shared" si="297"/>
        <v>0</v>
      </c>
      <c r="U818" s="4" t="str">
        <f t="shared" si="305"/>
        <v>J=</v>
      </c>
      <c r="V818" s="29">
        <f t="shared" si="306"/>
        <v>45015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5">
        <f t="shared" si="298"/>
        <v>45001</v>
      </c>
      <c r="B819" s="15">
        <f t="shared" ca="1" si="307"/>
        <v>20.178143040000048</v>
      </c>
      <c r="C819" s="14">
        <f t="shared" si="299"/>
        <v>19.999999970000047</v>
      </c>
      <c r="D819" s="13">
        <f ca="1">IF(A819&lt;$B$1,VLOOKUP(A819,[1]DI!$A$4:$B$15000,2,FALSE),0)</f>
        <v>0.13650000000000001</v>
      </c>
      <c r="E819" s="14">
        <f t="shared" ca="1" si="308"/>
        <v>1.00050788</v>
      </c>
      <c r="F819" s="14">
        <f ca="1">(TRUNC(PRODUCT($E$12:$E818),16))</f>
        <v>1.20468563936975</v>
      </c>
      <c r="G819" s="14">
        <f t="shared" ca="1" si="309"/>
        <v>1.19736779077556</v>
      </c>
      <c r="H819" s="14">
        <f t="shared" ca="1" si="310"/>
        <v>1.00611161</v>
      </c>
      <c r="I819" s="13">
        <f t="shared" si="300"/>
        <v>0.06</v>
      </c>
      <c r="J819" s="29">
        <f t="shared" si="301"/>
        <v>44985</v>
      </c>
      <c r="K819" s="2">
        <f t="shared" si="302"/>
        <v>12</v>
      </c>
      <c r="L819" s="17">
        <f t="shared" si="303"/>
        <v>12</v>
      </c>
      <c r="M819" s="12">
        <f t="shared" si="294"/>
        <v>1.0027785629999999</v>
      </c>
      <c r="N819" s="12">
        <f t="shared" ca="1" si="295"/>
        <v>1.0089071540000001</v>
      </c>
      <c r="O819" s="17">
        <f t="shared" si="304"/>
        <v>0</v>
      </c>
      <c r="P819" s="14">
        <f t="shared" ca="1" si="312"/>
        <v>0.17814306999999999</v>
      </c>
      <c r="Q819" s="14">
        <f t="shared" si="313"/>
        <v>0</v>
      </c>
      <c r="R819" s="14">
        <f t="shared" ca="1" si="311"/>
        <v>0</v>
      </c>
      <c r="S819" s="20">
        <f t="shared" si="296"/>
        <v>0</v>
      </c>
      <c r="T819" s="14">
        <f t="shared" si="297"/>
        <v>0</v>
      </c>
      <c r="U819" s="4" t="str">
        <f t="shared" si="305"/>
        <v>J=</v>
      </c>
      <c r="V819" s="29">
        <f t="shared" si="306"/>
        <v>45015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5">
        <f t="shared" si="298"/>
        <v>45002</v>
      </c>
      <c r="B820" s="15">
        <f t="shared" ca="1" si="307"/>
        <v>20.193059860000048</v>
      </c>
      <c r="C820" s="14">
        <f t="shared" si="299"/>
        <v>19.999999970000047</v>
      </c>
      <c r="D820" s="13">
        <f ca="1">IF(A820&lt;$B$1,VLOOKUP(A820,[1]DI!$A$4:$B$15000,2,FALSE),0)</f>
        <v>0.13650000000000001</v>
      </c>
      <c r="E820" s="14">
        <f t="shared" ca="1" si="308"/>
        <v>1.00050788</v>
      </c>
      <c r="F820" s="14">
        <f ca="1">(TRUNC(PRODUCT($E$12:$E819),16))</f>
        <v>1.20529747511227</v>
      </c>
      <c r="G820" s="14">
        <f t="shared" ca="1" si="309"/>
        <v>1.19736779077556</v>
      </c>
      <c r="H820" s="14">
        <f t="shared" ca="1" si="310"/>
        <v>1.0066226</v>
      </c>
      <c r="I820" s="13">
        <f t="shared" si="300"/>
        <v>0.06</v>
      </c>
      <c r="J820" s="29">
        <f t="shared" si="301"/>
        <v>44985</v>
      </c>
      <c r="K820" s="2">
        <f t="shared" si="302"/>
        <v>13</v>
      </c>
      <c r="L820" s="17">
        <f t="shared" si="303"/>
        <v>13</v>
      </c>
      <c r="M820" s="12">
        <f t="shared" si="294"/>
        <v>1.0030104580000001</v>
      </c>
      <c r="N820" s="12">
        <f t="shared" ca="1" si="295"/>
        <v>1.0096529949999999</v>
      </c>
      <c r="O820" s="17">
        <f t="shared" si="304"/>
        <v>0</v>
      </c>
      <c r="P820" s="14">
        <f t="shared" ca="1" si="312"/>
        <v>0.19305989000000001</v>
      </c>
      <c r="Q820" s="14">
        <f t="shared" si="313"/>
        <v>0</v>
      </c>
      <c r="R820" s="14">
        <f t="shared" ca="1" si="311"/>
        <v>0</v>
      </c>
      <c r="S820" s="20">
        <f t="shared" si="296"/>
        <v>0</v>
      </c>
      <c r="T820" s="14">
        <f t="shared" si="297"/>
        <v>0</v>
      </c>
      <c r="U820" s="4" t="str">
        <f t="shared" si="305"/>
        <v>J=</v>
      </c>
      <c r="V820" s="29">
        <f t="shared" si="306"/>
        <v>45015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5">
        <f t="shared" si="298"/>
        <v>45003</v>
      </c>
      <c r="B821" s="15">
        <f t="shared" ca="1" si="307"/>
        <v>20.207987520000046</v>
      </c>
      <c r="C821" s="14">
        <f t="shared" si="299"/>
        <v>19.999999970000047</v>
      </c>
      <c r="D821" s="13">
        <f ca="1">IF(A821&lt;$B$1,VLOOKUP(A821,[1]DI!$A$4:$B$15000,2,FALSE),0)</f>
        <v>0</v>
      </c>
      <c r="E821" s="14">
        <f t="shared" ca="1" si="308"/>
        <v>1</v>
      </c>
      <c r="F821" s="14">
        <f ca="1">(TRUNC(PRODUCT($E$12:$E820),16))</f>
        <v>1.20590962159393</v>
      </c>
      <c r="G821" s="14">
        <f t="shared" ca="1" si="309"/>
        <v>1.19736779077556</v>
      </c>
      <c r="H821" s="14">
        <f t="shared" ca="1" si="310"/>
        <v>1.0071338400000001</v>
      </c>
      <c r="I821" s="13">
        <f t="shared" si="300"/>
        <v>0.06</v>
      </c>
      <c r="J821" s="29">
        <f t="shared" si="301"/>
        <v>44985</v>
      </c>
      <c r="K821" s="2">
        <f t="shared" si="302"/>
        <v>13</v>
      </c>
      <c r="L821" s="17">
        <f t="shared" si="303"/>
        <v>14</v>
      </c>
      <c r="M821" s="12">
        <f t="shared" si="294"/>
        <v>1.0032424069999999</v>
      </c>
      <c r="N821" s="12">
        <f t="shared" ca="1" si="295"/>
        <v>1.010399378</v>
      </c>
      <c r="O821" s="17">
        <f t="shared" si="304"/>
        <v>0</v>
      </c>
      <c r="P821" s="14">
        <f t="shared" ca="1" si="312"/>
        <v>0.20798754999999999</v>
      </c>
      <c r="Q821" s="14">
        <f t="shared" si="313"/>
        <v>0</v>
      </c>
      <c r="R821" s="14">
        <f t="shared" ca="1" si="311"/>
        <v>0</v>
      </c>
      <c r="S821" s="20">
        <f t="shared" si="296"/>
        <v>0</v>
      </c>
      <c r="T821" s="14">
        <f t="shared" si="297"/>
        <v>0</v>
      </c>
      <c r="U821" s="4" t="str">
        <f t="shared" si="305"/>
        <v>J=</v>
      </c>
      <c r="V821" s="29">
        <f t="shared" si="306"/>
        <v>45015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5">
        <f t="shared" si="298"/>
        <v>45004</v>
      </c>
      <c r="B822" s="15">
        <f t="shared" ca="1" si="307"/>
        <v>20.207987520000046</v>
      </c>
      <c r="C822" s="14">
        <f t="shared" si="299"/>
        <v>19.999999970000047</v>
      </c>
      <c r="D822" s="13">
        <f ca="1">IF(A822&lt;$B$1,VLOOKUP(A822,[1]DI!$A$4:$B$15000,2,FALSE),0)</f>
        <v>0</v>
      </c>
      <c r="E822" s="14">
        <f t="shared" ca="1" si="308"/>
        <v>1</v>
      </c>
      <c r="F822" s="14">
        <f ca="1">(TRUNC(PRODUCT($E$12:$E821),16))</f>
        <v>1.20590962159393</v>
      </c>
      <c r="G822" s="14">
        <f t="shared" ca="1" si="309"/>
        <v>1.19736779077556</v>
      </c>
      <c r="H822" s="14">
        <f t="shared" ca="1" si="310"/>
        <v>1.0071338400000001</v>
      </c>
      <c r="I822" s="13">
        <f t="shared" si="300"/>
        <v>0.06</v>
      </c>
      <c r="J822" s="29">
        <f t="shared" si="301"/>
        <v>44985</v>
      </c>
      <c r="K822" s="2">
        <f t="shared" si="302"/>
        <v>13</v>
      </c>
      <c r="L822" s="17">
        <f t="shared" si="303"/>
        <v>14</v>
      </c>
      <c r="M822" s="12">
        <f t="shared" si="294"/>
        <v>1.0032424069999999</v>
      </c>
      <c r="N822" s="12">
        <f t="shared" ca="1" si="295"/>
        <v>1.010399378</v>
      </c>
      <c r="O822" s="17">
        <f t="shared" si="304"/>
        <v>0</v>
      </c>
      <c r="P822" s="14">
        <f t="shared" ca="1" si="312"/>
        <v>0.20798754999999999</v>
      </c>
      <c r="Q822" s="14">
        <f t="shared" si="313"/>
        <v>0</v>
      </c>
      <c r="R822" s="14">
        <f t="shared" ca="1" si="311"/>
        <v>0</v>
      </c>
      <c r="S822" s="20">
        <f t="shared" si="296"/>
        <v>0</v>
      </c>
      <c r="T822" s="14">
        <f t="shared" si="297"/>
        <v>0</v>
      </c>
      <c r="U822" s="4" t="str">
        <f t="shared" si="305"/>
        <v>J=</v>
      </c>
      <c r="V822" s="29">
        <f t="shared" si="306"/>
        <v>45015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5">
        <f t="shared" si="298"/>
        <v>45005</v>
      </c>
      <c r="B823" s="15">
        <f t="shared" ca="1" si="307"/>
        <v>20.207987520000046</v>
      </c>
      <c r="C823" s="14">
        <f t="shared" si="299"/>
        <v>19.999999970000047</v>
      </c>
      <c r="D823" s="13">
        <f ca="1">IF(A823&lt;$B$1,VLOOKUP(A823,[1]DI!$A$4:$B$15000,2,FALSE),0)</f>
        <v>0.13650000000000001</v>
      </c>
      <c r="E823" s="14">
        <f t="shared" ca="1" si="308"/>
        <v>1.00050788</v>
      </c>
      <c r="F823" s="14">
        <f ca="1">(TRUNC(PRODUCT($E$12:$E822),16))</f>
        <v>1.20590962159393</v>
      </c>
      <c r="G823" s="14">
        <f t="shared" ca="1" si="309"/>
        <v>1.19736779077556</v>
      </c>
      <c r="H823" s="14">
        <f t="shared" ca="1" si="310"/>
        <v>1.0071338400000001</v>
      </c>
      <c r="I823" s="13">
        <f t="shared" si="300"/>
        <v>0.06</v>
      </c>
      <c r="J823" s="29">
        <f t="shared" si="301"/>
        <v>44985</v>
      </c>
      <c r="K823" s="2">
        <f t="shared" si="302"/>
        <v>14</v>
      </c>
      <c r="L823" s="17">
        <f t="shared" si="303"/>
        <v>14</v>
      </c>
      <c r="M823" s="12">
        <f t="shared" si="294"/>
        <v>1.0032424069999999</v>
      </c>
      <c r="N823" s="12">
        <f t="shared" ca="1" si="295"/>
        <v>1.010399378</v>
      </c>
      <c r="O823" s="17">
        <f t="shared" si="304"/>
        <v>0</v>
      </c>
      <c r="P823" s="14">
        <f t="shared" ca="1" si="312"/>
        <v>0.20798754999999999</v>
      </c>
      <c r="Q823" s="14">
        <f t="shared" si="313"/>
        <v>0</v>
      </c>
      <c r="R823" s="14">
        <f t="shared" ca="1" si="311"/>
        <v>0</v>
      </c>
      <c r="S823" s="20">
        <f t="shared" si="296"/>
        <v>0</v>
      </c>
      <c r="T823" s="14">
        <f t="shared" si="297"/>
        <v>0</v>
      </c>
      <c r="U823" s="4" t="str">
        <f t="shared" si="305"/>
        <v>J=</v>
      </c>
      <c r="V823" s="29">
        <f t="shared" si="306"/>
        <v>45015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5">
        <f t="shared" si="298"/>
        <v>45006</v>
      </c>
      <c r="B824" s="15">
        <f t="shared" ca="1" si="307"/>
        <v>20.222926200000046</v>
      </c>
      <c r="C824" s="14">
        <f t="shared" si="299"/>
        <v>19.999999970000047</v>
      </c>
      <c r="D824" s="13">
        <f ca="1">IF(A824&lt;$B$1,VLOOKUP(A824,[1]DI!$A$4:$B$15000,2,FALSE),0)</f>
        <v>0.13650000000000001</v>
      </c>
      <c r="E824" s="14">
        <f t="shared" ca="1" si="308"/>
        <v>1.00050788</v>
      </c>
      <c r="F824" s="14">
        <f ca="1">(TRUNC(PRODUCT($E$12:$E823),16))</f>
        <v>1.2065220789725499</v>
      </c>
      <c r="G824" s="14">
        <f t="shared" ca="1" si="309"/>
        <v>1.19736779077556</v>
      </c>
      <c r="H824" s="14">
        <f t="shared" ca="1" si="310"/>
        <v>1.0076453400000001</v>
      </c>
      <c r="I824" s="13">
        <f t="shared" si="300"/>
        <v>0.06</v>
      </c>
      <c r="J824" s="29">
        <f t="shared" si="301"/>
        <v>44985</v>
      </c>
      <c r="K824" s="2">
        <f t="shared" si="302"/>
        <v>15</v>
      </c>
      <c r="L824" s="17">
        <f t="shared" si="303"/>
        <v>15</v>
      </c>
      <c r="M824" s="12">
        <f t="shared" si="294"/>
        <v>1.0034744090000001</v>
      </c>
      <c r="N824" s="12">
        <f t="shared" ca="1" si="295"/>
        <v>1.0111463119999999</v>
      </c>
      <c r="O824" s="17">
        <f t="shared" si="304"/>
        <v>0</v>
      </c>
      <c r="P824" s="14">
        <f t="shared" ca="1" si="312"/>
        <v>0.22292623</v>
      </c>
      <c r="Q824" s="14">
        <f t="shared" si="313"/>
        <v>0</v>
      </c>
      <c r="R824" s="14">
        <f t="shared" ca="1" si="311"/>
        <v>0</v>
      </c>
      <c r="S824" s="20">
        <f t="shared" si="296"/>
        <v>0</v>
      </c>
      <c r="T824" s="14">
        <f t="shared" si="297"/>
        <v>0</v>
      </c>
      <c r="U824" s="4" t="str">
        <f t="shared" si="305"/>
        <v>J=</v>
      </c>
      <c r="V824" s="29">
        <f t="shared" si="306"/>
        <v>45015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5">
        <f t="shared" si="298"/>
        <v>45007</v>
      </c>
      <c r="B825" s="15">
        <f t="shared" ca="1" si="307"/>
        <v>20.237876140000047</v>
      </c>
      <c r="C825" s="14">
        <f t="shared" si="299"/>
        <v>19.999999970000047</v>
      </c>
      <c r="D825" s="13">
        <f ca="1">IF(A825&lt;$B$1,VLOOKUP(A825,[1]DI!$A$4:$B$15000,2,FALSE),0)</f>
        <v>0.13650000000000001</v>
      </c>
      <c r="E825" s="14">
        <f t="shared" ca="1" si="308"/>
        <v>1.00050788</v>
      </c>
      <c r="F825" s="14">
        <f ca="1">(TRUNC(PRODUCT($E$12:$E824),16))</f>
        <v>1.20713484740602</v>
      </c>
      <c r="G825" s="14">
        <f t="shared" ca="1" si="309"/>
        <v>1.19736779077556</v>
      </c>
      <c r="H825" s="14">
        <f t="shared" ca="1" si="310"/>
        <v>1.00815711</v>
      </c>
      <c r="I825" s="13">
        <f t="shared" si="300"/>
        <v>0.06</v>
      </c>
      <c r="J825" s="29">
        <f t="shared" si="301"/>
        <v>44985</v>
      </c>
      <c r="K825" s="2">
        <f t="shared" si="302"/>
        <v>16</v>
      </c>
      <c r="L825" s="17">
        <f t="shared" si="303"/>
        <v>16</v>
      </c>
      <c r="M825" s="12">
        <f t="shared" si="294"/>
        <v>1.003706465</v>
      </c>
      <c r="N825" s="12">
        <f t="shared" ca="1" si="295"/>
        <v>1.011893809</v>
      </c>
      <c r="O825" s="17">
        <f t="shared" si="304"/>
        <v>0</v>
      </c>
      <c r="P825" s="14">
        <f t="shared" ca="1" si="312"/>
        <v>0.23787617</v>
      </c>
      <c r="Q825" s="14">
        <f t="shared" si="313"/>
        <v>0</v>
      </c>
      <c r="R825" s="14">
        <f t="shared" ca="1" si="311"/>
        <v>0</v>
      </c>
      <c r="S825" s="20">
        <f t="shared" si="296"/>
        <v>0</v>
      </c>
      <c r="T825" s="14">
        <f t="shared" si="297"/>
        <v>0</v>
      </c>
      <c r="U825" s="4" t="str">
        <f t="shared" si="305"/>
        <v>J=</v>
      </c>
      <c r="V825" s="29">
        <f t="shared" si="306"/>
        <v>45015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5">
        <f t="shared" si="298"/>
        <v>45008</v>
      </c>
      <c r="B826" s="15">
        <f t="shared" ca="1" si="307"/>
        <v>20.252836940000048</v>
      </c>
      <c r="C826" s="14">
        <f t="shared" si="299"/>
        <v>19.999999970000047</v>
      </c>
      <c r="D826" s="13">
        <f ca="1">IF(A826&lt;$B$1,VLOOKUP(A826,[1]DI!$A$4:$B$15000,2,FALSE),0)</f>
        <v>0.13650000000000001</v>
      </c>
      <c r="E826" s="14">
        <f t="shared" ca="1" si="308"/>
        <v>1.00050788</v>
      </c>
      <c r="F826" s="14">
        <f ca="1">(TRUNC(PRODUCT($E$12:$E825),16))</f>
        <v>1.2077479270523199</v>
      </c>
      <c r="G826" s="14">
        <f t="shared" ca="1" si="309"/>
        <v>1.19736779077556</v>
      </c>
      <c r="H826" s="14">
        <f t="shared" ca="1" si="310"/>
        <v>1.0086691299999999</v>
      </c>
      <c r="I826" s="13">
        <f t="shared" si="300"/>
        <v>0.06</v>
      </c>
      <c r="J826" s="29">
        <f t="shared" si="301"/>
        <v>44985</v>
      </c>
      <c r="K826" s="2">
        <f t="shared" si="302"/>
        <v>17</v>
      </c>
      <c r="L826" s="17">
        <f t="shared" si="303"/>
        <v>17</v>
      </c>
      <c r="M826" s="12">
        <f t="shared" si="294"/>
        <v>1.0039385750000001</v>
      </c>
      <c r="N826" s="12">
        <f t="shared" ca="1" si="295"/>
        <v>1.012641849</v>
      </c>
      <c r="O826" s="17">
        <f t="shared" si="304"/>
        <v>0</v>
      </c>
      <c r="P826" s="14">
        <f t="shared" ca="1" si="312"/>
        <v>0.25283696999999999</v>
      </c>
      <c r="Q826" s="14">
        <f t="shared" si="313"/>
        <v>0</v>
      </c>
      <c r="R826" s="14">
        <f t="shared" ca="1" si="311"/>
        <v>0</v>
      </c>
      <c r="S826" s="20">
        <f t="shared" si="296"/>
        <v>0</v>
      </c>
      <c r="T826" s="14">
        <f t="shared" si="297"/>
        <v>0</v>
      </c>
      <c r="U826" s="4" t="str">
        <f t="shared" si="305"/>
        <v>J=</v>
      </c>
      <c r="V826" s="29">
        <f t="shared" si="306"/>
        <v>45015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5">
        <f t="shared" si="298"/>
        <v>45009</v>
      </c>
      <c r="B827" s="15">
        <f t="shared" ca="1" si="307"/>
        <v>20.267808780000045</v>
      </c>
      <c r="C827" s="14">
        <f t="shared" si="299"/>
        <v>19.999999970000047</v>
      </c>
      <c r="D827" s="13">
        <f ca="1">IF(A827&lt;$B$1,VLOOKUP(A827,[1]DI!$A$4:$B$15000,2,FALSE),0)</f>
        <v>0.13650000000000001</v>
      </c>
      <c r="E827" s="14">
        <f t="shared" ca="1" si="308"/>
        <v>1.00050788</v>
      </c>
      <c r="F827" s="14">
        <f ca="1">(TRUNC(PRODUCT($E$12:$E826),16))</f>
        <v>1.2083613180695101</v>
      </c>
      <c r="G827" s="14">
        <f t="shared" ca="1" si="309"/>
        <v>1.19736779077556</v>
      </c>
      <c r="H827" s="14">
        <f t="shared" ca="1" si="310"/>
        <v>1.0091814100000001</v>
      </c>
      <c r="I827" s="13">
        <f t="shared" si="300"/>
        <v>0.06</v>
      </c>
      <c r="J827" s="29">
        <f t="shared" si="301"/>
        <v>44985</v>
      </c>
      <c r="K827" s="2">
        <f t="shared" si="302"/>
        <v>18</v>
      </c>
      <c r="L827" s="17">
        <f t="shared" si="303"/>
        <v>18</v>
      </c>
      <c r="M827" s="12">
        <f t="shared" si="294"/>
        <v>1.004170738</v>
      </c>
      <c r="N827" s="12">
        <f t="shared" ca="1" si="295"/>
        <v>1.0133904410000001</v>
      </c>
      <c r="O827" s="17">
        <f t="shared" si="304"/>
        <v>0</v>
      </c>
      <c r="P827" s="14">
        <f t="shared" ca="1" si="312"/>
        <v>0.26780881000000001</v>
      </c>
      <c r="Q827" s="14">
        <f t="shared" si="313"/>
        <v>0</v>
      </c>
      <c r="R827" s="14">
        <f t="shared" ca="1" si="311"/>
        <v>0</v>
      </c>
      <c r="S827" s="20">
        <f t="shared" si="296"/>
        <v>0</v>
      </c>
      <c r="T827" s="14">
        <f t="shared" si="297"/>
        <v>0</v>
      </c>
      <c r="U827" s="4" t="str">
        <f t="shared" si="305"/>
        <v>J=</v>
      </c>
      <c r="V827" s="29">
        <f t="shared" si="306"/>
        <v>45015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5">
        <f t="shared" si="298"/>
        <v>45010</v>
      </c>
      <c r="B828" s="15">
        <f t="shared" ca="1" si="307"/>
        <v>20.282791900000046</v>
      </c>
      <c r="C828" s="14">
        <f t="shared" si="299"/>
        <v>19.999999970000047</v>
      </c>
      <c r="D828" s="13">
        <f ca="1">IF(A828&lt;$B$1,VLOOKUP(A828,[1]DI!$A$4:$B$15000,2,FALSE),0)</f>
        <v>0</v>
      </c>
      <c r="E828" s="14">
        <f t="shared" ca="1" si="308"/>
        <v>1</v>
      </c>
      <c r="F828" s="14">
        <f ca="1">(TRUNC(PRODUCT($E$12:$E827),16))</f>
        <v>1.2089750206157299</v>
      </c>
      <c r="G828" s="14">
        <f t="shared" ca="1" si="309"/>
        <v>1.19736779077556</v>
      </c>
      <c r="H828" s="14">
        <f t="shared" ca="1" si="310"/>
        <v>1.0096939599999999</v>
      </c>
      <c r="I828" s="13">
        <f t="shared" si="300"/>
        <v>0.06</v>
      </c>
      <c r="J828" s="29">
        <f t="shared" si="301"/>
        <v>44985</v>
      </c>
      <c r="K828" s="2">
        <f t="shared" si="302"/>
        <v>18</v>
      </c>
      <c r="L828" s="17">
        <f t="shared" si="303"/>
        <v>19</v>
      </c>
      <c r="M828" s="12">
        <f t="shared" si="294"/>
        <v>1.004402955</v>
      </c>
      <c r="N828" s="12">
        <f t="shared" ca="1" si="295"/>
        <v>1.014139597</v>
      </c>
      <c r="O828" s="17">
        <f t="shared" si="304"/>
        <v>0</v>
      </c>
      <c r="P828" s="14">
        <f t="shared" ca="1" si="312"/>
        <v>0.28279193000000002</v>
      </c>
      <c r="Q828" s="14">
        <f t="shared" si="313"/>
        <v>0</v>
      </c>
      <c r="R828" s="14">
        <f t="shared" ca="1" si="311"/>
        <v>0</v>
      </c>
      <c r="S828" s="20">
        <f t="shared" si="296"/>
        <v>0</v>
      </c>
      <c r="T828" s="14">
        <f t="shared" si="297"/>
        <v>0</v>
      </c>
      <c r="U828" s="4" t="str">
        <f t="shared" si="305"/>
        <v>J=</v>
      </c>
      <c r="V828" s="29">
        <f t="shared" si="306"/>
        <v>45015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5">
        <f t="shared" si="298"/>
        <v>45011</v>
      </c>
      <c r="B829" s="15">
        <f t="shared" ca="1" si="307"/>
        <v>20.282791900000046</v>
      </c>
      <c r="C829" s="14">
        <f t="shared" si="299"/>
        <v>19.999999970000047</v>
      </c>
      <c r="D829" s="13">
        <f ca="1">IF(A829&lt;$B$1,VLOOKUP(A829,[1]DI!$A$4:$B$15000,2,FALSE),0)</f>
        <v>0</v>
      </c>
      <c r="E829" s="14">
        <f t="shared" ca="1" si="308"/>
        <v>1</v>
      </c>
      <c r="F829" s="14">
        <f ca="1">(TRUNC(PRODUCT($E$12:$E828),16))</f>
        <v>1.2089750206157299</v>
      </c>
      <c r="G829" s="14">
        <f t="shared" ca="1" si="309"/>
        <v>1.19736779077556</v>
      </c>
      <c r="H829" s="14">
        <f t="shared" ca="1" si="310"/>
        <v>1.0096939599999999</v>
      </c>
      <c r="I829" s="13">
        <f t="shared" si="300"/>
        <v>0.06</v>
      </c>
      <c r="J829" s="29">
        <f t="shared" si="301"/>
        <v>44985</v>
      </c>
      <c r="K829" s="2">
        <f t="shared" si="302"/>
        <v>18</v>
      </c>
      <c r="L829" s="17">
        <f t="shared" si="303"/>
        <v>19</v>
      </c>
      <c r="M829" s="12">
        <f t="shared" si="294"/>
        <v>1.004402955</v>
      </c>
      <c r="N829" s="12">
        <f t="shared" ca="1" si="295"/>
        <v>1.014139597</v>
      </c>
      <c r="O829" s="17">
        <f t="shared" si="304"/>
        <v>0</v>
      </c>
      <c r="P829" s="14">
        <f t="shared" ca="1" si="312"/>
        <v>0.28279193000000002</v>
      </c>
      <c r="Q829" s="14">
        <f t="shared" si="313"/>
        <v>0</v>
      </c>
      <c r="R829" s="14">
        <f t="shared" ca="1" si="311"/>
        <v>0</v>
      </c>
      <c r="S829" s="20">
        <f t="shared" si="296"/>
        <v>0</v>
      </c>
      <c r="T829" s="14">
        <f t="shared" si="297"/>
        <v>0</v>
      </c>
      <c r="U829" s="4" t="str">
        <f t="shared" si="305"/>
        <v>J=</v>
      </c>
      <c r="V829" s="29">
        <f t="shared" si="306"/>
        <v>45015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5">
        <f t="shared" si="298"/>
        <v>45012</v>
      </c>
      <c r="B830" s="15">
        <f t="shared" ca="1" si="307"/>
        <v>20.282791900000046</v>
      </c>
      <c r="C830" s="14">
        <f t="shared" si="299"/>
        <v>19.999999970000047</v>
      </c>
      <c r="D830" s="13">
        <f ca="1">IF(A830&lt;$B$1,VLOOKUP(A830,[1]DI!$A$4:$B$15000,2,FALSE),0)</f>
        <v>0.13650000000000001</v>
      </c>
      <c r="E830" s="14">
        <f t="shared" ca="1" si="308"/>
        <v>1.00050788</v>
      </c>
      <c r="F830" s="14">
        <f ca="1">(TRUNC(PRODUCT($E$12:$E829),16))</f>
        <v>1.2089750206157299</v>
      </c>
      <c r="G830" s="14">
        <f t="shared" ca="1" si="309"/>
        <v>1.19736779077556</v>
      </c>
      <c r="H830" s="14">
        <f t="shared" ca="1" si="310"/>
        <v>1.0096939599999999</v>
      </c>
      <c r="I830" s="13">
        <f t="shared" si="300"/>
        <v>0.06</v>
      </c>
      <c r="J830" s="29">
        <f t="shared" si="301"/>
        <v>44985</v>
      </c>
      <c r="K830" s="2">
        <f t="shared" si="302"/>
        <v>19</v>
      </c>
      <c r="L830" s="17">
        <f t="shared" si="303"/>
        <v>19</v>
      </c>
      <c r="M830" s="12">
        <f t="shared" si="294"/>
        <v>1.004402955</v>
      </c>
      <c r="N830" s="12">
        <f t="shared" ca="1" si="295"/>
        <v>1.014139597</v>
      </c>
      <c r="O830" s="17">
        <f t="shared" si="304"/>
        <v>0</v>
      </c>
      <c r="P830" s="14">
        <f t="shared" ca="1" si="312"/>
        <v>0.28279193000000002</v>
      </c>
      <c r="Q830" s="14">
        <f t="shared" si="313"/>
        <v>0</v>
      </c>
      <c r="R830" s="14">
        <f t="shared" ca="1" si="311"/>
        <v>0</v>
      </c>
      <c r="S830" s="20">
        <f t="shared" si="296"/>
        <v>0</v>
      </c>
      <c r="T830" s="14">
        <f t="shared" si="297"/>
        <v>0</v>
      </c>
      <c r="U830" s="4" t="str">
        <f t="shared" si="305"/>
        <v>J=</v>
      </c>
      <c r="V830" s="29">
        <f t="shared" si="306"/>
        <v>45015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5">
        <f t="shared" si="298"/>
        <v>45013</v>
      </c>
      <c r="B831" s="15">
        <f t="shared" ca="1" si="307"/>
        <v>20.297785900000047</v>
      </c>
      <c r="C831" s="14">
        <f t="shared" si="299"/>
        <v>19.999999970000047</v>
      </c>
      <c r="D831" s="13">
        <f ca="1">IF(A831&lt;$B$1,VLOOKUP(A831,[1]DI!$A$4:$B$15000,2,FALSE),0)</f>
        <v>0.13650000000000001</v>
      </c>
      <c r="E831" s="14">
        <f t="shared" ca="1" si="308"/>
        <v>1.00050788</v>
      </c>
      <c r="F831" s="14">
        <f ca="1">(TRUNC(PRODUCT($E$12:$E830),16))</f>
        <v>1.2095890348492</v>
      </c>
      <c r="G831" s="14">
        <f t="shared" ca="1" si="309"/>
        <v>1.19736779077556</v>
      </c>
      <c r="H831" s="14">
        <f t="shared" ca="1" si="310"/>
        <v>1.01020676</v>
      </c>
      <c r="I831" s="13">
        <f t="shared" si="300"/>
        <v>0.06</v>
      </c>
      <c r="J831" s="29">
        <f t="shared" si="301"/>
        <v>44985</v>
      </c>
      <c r="K831" s="2">
        <f t="shared" si="302"/>
        <v>20</v>
      </c>
      <c r="L831" s="17">
        <f t="shared" si="303"/>
        <v>20</v>
      </c>
      <c r="M831" s="12">
        <f t="shared" si="294"/>
        <v>1.004635226</v>
      </c>
      <c r="N831" s="12">
        <f t="shared" ca="1" si="295"/>
        <v>1.0148892970000001</v>
      </c>
      <c r="O831" s="17">
        <f t="shared" si="304"/>
        <v>0</v>
      </c>
      <c r="P831" s="14">
        <f t="shared" ca="1" si="312"/>
        <v>0.29778592999999998</v>
      </c>
      <c r="Q831" s="14">
        <f t="shared" si="313"/>
        <v>0</v>
      </c>
      <c r="R831" s="14">
        <f t="shared" ca="1" si="311"/>
        <v>0</v>
      </c>
      <c r="S831" s="20">
        <f t="shared" si="296"/>
        <v>0</v>
      </c>
      <c r="T831" s="14">
        <f t="shared" si="297"/>
        <v>0</v>
      </c>
      <c r="U831" s="4" t="str">
        <f t="shared" si="305"/>
        <v>J=</v>
      </c>
      <c r="V831" s="29">
        <f t="shared" si="306"/>
        <v>45015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5">
        <f t="shared" si="298"/>
        <v>45014</v>
      </c>
      <c r="B832" s="15">
        <f t="shared" ca="1" si="307"/>
        <v>20.312790960000047</v>
      </c>
      <c r="C832" s="14">
        <f t="shared" si="299"/>
        <v>19.999999970000047</v>
      </c>
      <c r="D832" s="13">
        <f ca="1">IF(A832&lt;$B$1,VLOOKUP(A832,[1]DI!$A$4:$B$15000,2,FALSE),0)</f>
        <v>0.13650000000000001</v>
      </c>
      <c r="E832" s="14">
        <f t="shared" ca="1" si="308"/>
        <v>1.00050788</v>
      </c>
      <c r="F832" s="14">
        <f ca="1">(TRUNC(PRODUCT($E$12:$E831),16))</f>
        <v>1.2102033609282199</v>
      </c>
      <c r="G832" s="14">
        <f t="shared" ca="1" si="309"/>
        <v>1.19736779077556</v>
      </c>
      <c r="H832" s="14">
        <f t="shared" ca="1" si="310"/>
        <v>1.01071982</v>
      </c>
      <c r="I832" s="13">
        <f t="shared" si="300"/>
        <v>0.06</v>
      </c>
      <c r="J832" s="29">
        <f t="shared" si="301"/>
        <v>44985</v>
      </c>
      <c r="K832" s="2">
        <f t="shared" si="302"/>
        <v>21</v>
      </c>
      <c r="L832" s="17">
        <f t="shared" si="303"/>
        <v>21</v>
      </c>
      <c r="M832" s="12">
        <f t="shared" si="294"/>
        <v>1.004867551</v>
      </c>
      <c r="N832" s="12">
        <f t="shared" ca="1" si="295"/>
        <v>1.0156395499999999</v>
      </c>
      <c r="O832" s="17">
        <f t="shared" si="304"/>
        <v>0</v>
      </c>
      <c r="P832" s="14">
        <f t="shared" ca="1" si="312"/>
        <v>0.31279098999999999</v>
      </c>
      <c r="Q832" s="14">
        <f t="shared" si="313"/>
        <v>0</v>
      </c>
      <c r="R832" s="14">
        <f t="shared" ca="1" si="311"/>
        <v>0</v>
      </c>
      <c r="S832" s="20">
        <f t="shared" si="296"/>
        <v>0</v>
      </c>
      <c r="T832" s="14">
        <f t="shared" si="297"/>
        <v>0</v>
      </c>
      <c r="U832" s="4" t="str">
        <f t="shared" si="305"/>
        <v>J=</v>
      </c>
      <c r="V832" s="29">
        <f t="shared" si="306"/>
        <v>45015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5">
        <f t="shared" si="298"/>
        <v>45015</v>
      </c>
      <c r="B833" s="15">
        <f t="shared" ca="1" si="307"/>
        <v>20.327807300000046</v>
      </c>
      <c r="C833" s="14">
        <f t="shared" si="299"/>
        <v>19.999999970000047</v>
      </c>
      <c r="D833" s="13">
        <f ca="1">IF(A833&lt;$B$1,VLOOKUP(A833,[1]DI!$A$4:$B$15000,2,FALSE),0)</f>
        <v>0.13650000000000001</v>
      </c>
      <c r="E833" s="14">
        <f t="shared" ca="1" si="308"/>
        <v>1.00050788</v>
      </c>
      <c r="F833" s="14">
        <f ca="1">(TRUNC(PRODUCT($E$12:$E832),16))</f>
        <v>1.21081799901117</v>
      </c>
      <c r="G833" s="14">
        <f t="shared" ca="1" si="309"/>
        <v>1.19736779077556</v>
      </c>
      <c r="H833" s="14">
        <f t="shared" ca="1" si="310"/>
        <v>1.01123315</v>
      </c>
      <c r="I833" s="13">
        <f t="shared" si="300"/>
        <v>0.06</v>
      </c>
      <c r="J833" s="29">
        <f t="shared" si="301"/>
        <v>44985</v>
      </c>
      <c r="K833" s="2">
        <f t="shared" si="302"/>
        <v>22</v>
      </c>
      <c r="L833" s="17">
        <f t="shared" si="303"/>
        <v>22</v>
      </c>
      <c r="M833" s="12">
        <f t="shared" si="294"/>
        <v>1.005099929</v>
      </c>
      <c r="N833" s="12">
        <f t="shared" ca="1" si="295"/>
        <v>1.0163903670000001</v>
      </c>
      <c r="O833" s="17">
        <f t="shared" si="304"/>
        <v>8</v>
      </c>
      <c r="P833" s="14">
        <f t="shared" ca="1" si="312"/>
        <v>0.32780733000000001</v>
      </c>
      <c r="Q833" s="14">
        <f ca="1">P833</f>
        <v>0.32780733000000001</v>
      </c>
      <c r="R833" s="14">
        <f t="shared" ca="1" si="311"/>
        <v>0</v>
      </c>
      <c r="S833" s="20">
        <f t="shared" si="296"/>
        <v>0</v>
      </c>
      <c r="T833" s="14">
        <f t="shared" si="297"/>
        <v>0</v>
      </c>
      <c r="U833" s="4" t="str">
        <f t="shared" si="305"/>
        <v>J=</v>
      </c>
      <c r="V833" s="29">
        <f t="shared" si="306"/>
        <v>45015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5">
        <f t="shared" si="298"/>
        <v>45016</v>
      </c>
      <c r="B834" s="15">
        <f t="shared" ca="1" si="307"/>
        <v>20.014784960000046</v>
      </c>
      <c r="C834" s="14">
        <f t="shared" si="299"/>
        <v>19.999999970000047</v>
      </c>
      <c r="D834" s="13">
        <f ca="1">IF(A834&lt;$B$1,VLOOKUP(A834,[1]DI!$A$4:$B$15000,2,FALSE),0)</f>
        <v>0.13650000000000001</v>
      </c>
      <c r="E834" s="14">
        <f t="shared" ca="1" si="308"/>
        <v>1.00050788</v>
      </c>
      <c r="F834" s="14">
        <f ca="1">(TRUNC(PRODUCT($E$12:$E833),16))</f>
        <v>1.2114329492565099</v>
      </c>
      <c r="G834" s="14">
        <f t="shared" ca="1" si="309"/>
        <v>1.21081799901117</v>
      </c>
      <c r="H834" s="14">
        <f t="shared" ca="1" si="310"/>
        <v>1.00050788</v>
      </c>
      <c r="I834" s="13">
        <f t="shared" si="300"/>
        <v>0.06</v>
      </c>
      <c r="J834" s="29">
        <f t="shared" si="301"/>
        <v>45015</v>
      </c>
      <c r="K834" s="2">
        <f t="shared" si="302"/>
        <v>1</v>
      </c>
      <c r="L834" s="17">
        <f t="shared" si="303"/>
        <v>1</v>
      </c>
      <c r="M834" s="12">
        <f t="shared" si="294"/>
        <v>1.0002312529999999</v>
      </c>
      <c r="N834" s="12">
        <f t="shared" ca="1" si="295"/>
        <v>1.0007392500000001</v>
      </c>
      <c r="O834" s="17">
        <f t="shared" si="304"/>
        <v>0</v>
      </c>
      <c r="P834" s="14">
        <f t="shared" ca="1" si="312"/>
        <v>1.478499E-2</v>
      </c>
      <c r="Q834" s="14">
        <v>0</v>
      </c>
      <c r="R834" s="14">
        <f t="shared" ca="1" si="311"/>
        <v>0</v>
      </c>
      <c r="S834" s="20">
        <f t="shared" si="296"/>
        <v>0</v>
      </c>
      <c r="T834" s="14">
        <f t="shared" si="297"/>
        <v>0</v>
      </c>
      <c r="U834" s="4" t="str">
        <f t="shared" si="305"/>
        <v>J=</v>
      </c>
      <c r="V834" s="29">
        <f t="shared" si="306"/>
        <v>45048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5">
        <f t="shared" si="298"/>
        <v>45017</v>
      </c>
      <c r="B835" s="15">
        <f t="shared" ca="1" si="307"/>
        <v>20.024950120000046</v>
      </c>
      <c r="C835" s="14">
        <f t="shared" si="299"/>
        <v>19.999999970000047</v>
      </c>
      <c r="D835" s="13">
        <f ca="1">IF(A835&lt;$B$1,VLOOKUP(A835,[1]DI!$A$4:$B$15000,2,FALSE),0)</f>
        <v>0</v>
      </c>
      <c r="E835" s="14">
        <f t="shared" ca="1" si="308"/>
        <v>1</v>
      </c>
      <c r="F835" s="14">
        <f ca="1">(TRUNC(PRODUCT($E$12:$E834),16))</f>
        <v>1.21204821182277</v>
      </c>
      <c r="G835" s="14">
        <f t="shared" ca="1" si="309"/>
        <v>1.21081799901117</v>
      </c>
      <c r="H835" s="14">
        <f t="shared" ca="1" si="310"/>
        <v>1.00101602</v>
      </c>
      <c r="I835" s="13">
        <f t="shared" si="300"/>
        <v>0.06</v>
      </c>
      <c r="J835" s="29">
        <f t="shared" si="301"/>
        <v>45015</v>
      </c>
      <c r="K835" s="2">
        <f t="shared" si="302"/>
        <v>1</v>
      </c>
      <c r="L835" s="17">
        <f t="shared" si="303"/>
        <v>1</v>
      </c>
      <c r="M835" s="12">
        <f t="shared" si="294"/>
        <v>1.0002312529999999</v>
      </c>
      <c r="N835" s="12">
        <f t="shared" ca="1" si="295"/>
        <v>1.0012475080000001</v>
      </c>
      <c r="O835" s="17">
        <f t="shared" si="304"/>
        <v>0</v>
      </c>
      <c r="P835" s="14">
        <f t="shared" ca="1" si="312"/>
        <v>2.4950150000000001E-2</v>
      </c>
      <c r="Q835" s="14">
        <f t="shared" si="313"/>
        <v>0</v>
      </c>
      <c r="R835" s="14">
        <f t="shared" ca="1" si="311"/>
        <v>0</v>
      </c>
      <c r="S835" s="20">
        <f t="shared" si="296"/>
        <v>0</v>
      </c>
      <c r="T835" s="14">
        <f t="shared" si="297"/>
        <v>0</v>
      </c>
      <c r="U835" s="4" t="str">
        <f t="shared" si="305"/>
        <v>J=</v>
      </c>
      <c r="V835" s="29">
        <f t="shared" si="306"/>
        <v>45048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5">
        <f t="shared" si="298"/>
        <v>45018</v>
      </c>
      <c r="B836" s="15">
        <f t="shared" ca="1" si="307"/>
        <v>20.024950120000046</v>
      </c>
      <c r="C836" s="14">
        <f t="shared" si="299"/>
        <v>19.999999970000047</v>
      </c>
      <c r="D836" s="13">
        <f ca="1">IF(A836&lt;$B$1,VLOOKUP(A836,[1]DI!$A$4:$B$15000,2,FALSE),0)</f>
        <v>0</v>
      </c>
      <c r="E836" s="14">
        <f t="shared" ca="1" si="308"/>
        <v>1</v>
      </c>
      <c r="F836" s="14">
        <f ca="1">(TRUNC(PRODUCT($E$12:$E835),16))</f>
        <v>1.21204821182277</v>
      </c>
      <c r="G836" s="14">
        <f t="shared" ca="1" si="309"/>
        <v>1.21081799901117</v>
      </c>
      <c r="H836" s="14">
        <f t="shared" ca="1" si="310"/>
        <v>1.00101602</v>
      </c>
      <c r="I836" s="13">
        <f t="shared" si="300"/>
        <v>0.06</v>
      </c>
      <c r="J836" s="29">
        <f t="shared" si="301"/>
        <v>45015</v>
      </c>
      <c r="K836" s="2">
        <f t="shared" si="302"/>
        <v>1</v>
      </c>
      <c r="L836" s="17">
        <f t="shared" si="303"/>
        <v>1</v>
      </c>
      <c r="M836" s="12">
        <f t="shared" si="294"/>
        <v>1.0002312529999999</v>
      </c>
      <c r="N836" s="12">
        <f t="shared" ca="1" si="295"/>
        <v>1.0012475080000001</v>
      </c>
      <c r="O836" s="17">
        <f t="shared" si="304"/>
        <v>0</v>
      </c>
      <c r="P836" s="14">
        <f t="shared" ca="1" si="312"/>
        <v>2.4950150000000001E-2</v>
      </c>
      <c r="Q836" s="14">
        <f t="shared" si="313"/>
        <v>0</v>
      </c>
      <c r="R836" s="14">
        <f t="shared" ca="1" si="311"/>
        <v>0</v>
      </c>
      <c r="S836" s="20">
        <f t="shared" si="296"/>
        <v>0</v>
      </c>
      <c r="T836" s="14">
        <f t="shared" si="297"/>
        <v>0</v>
      </c>
      <c r="U836" s="4" t="str">
        <f t="shared" si="305"/>
        <v>J=</v>
      </c>
      <c r="V836" s="29">
        <f t="shared" si="306"/>
        <v>45048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5">
        <f t="shared" si="298"/>
        <v>45019</v>
      </c>
      <c r="B837" s="15">
        <f t="shared" ca="1" si="307"/>
        <v>20.029580940000049</v>
      </c>
      <c r="C837" s="14">
        <f t="shared" si="299"/>
        <v>19.999999970000047</v>
      </c>
      <c r="D837" s="13">
        <f ca="1">IF(A837&lt;$B$1,VLOOKUP(A837,[1]DI!$A$4:$B$15000,2,FALSE),0)</f>
        <v>0.13650000000000001</v>
      </c>
      <c r="E837" s="14">
        <f t="shared" ca="1" si="308"/>
        <v>1.00050788</v>
      </c>
      <c r="F837" s="14">
        <f ca="1">(TRUNC(PRODUCT($E$12:$E836),16))</f>
        <v>1.21204821182277</v>
      </c>
      <c r="G837" s="14">
        <f t="shared" ca="1" si="309"/>
        <v>1.21081799901117</v>
      </c>
      <c r="H837" s="14">
        <f t="shared" ca="1" si="310"/>
        <v>1.00101602</v>
      </c>
      <c r="I837" s="13">
        <f t="shared" si="300"/>
        <v>0.06</v>
      </c>
      <c r="J837" s="29">
        <f t="shared" si="301"/>
        <v>45015</v>
      </c>
      <c r="K837" s="2">
        <f t="shared" si="302"/>
        <v>2</v>
      </c>
      <c r="L837" s="17">
        <f t="shared" si="303"/>
        <v>2</v>
      </c>
      <c r="M837" s="12">
        <f t="shared" si="294"/>
        <v>1.000462559</v>
      </c>
      <c r="N837" s="12">
        <f t="shared" ca="1" si="295"/>
        <v>1.0014790490000001</v>
      </c>
      <c r="O837" s="17">
        <f t="shared" si="304"/>
        <v>0</v>
      </c>
      <c r="P837" s="14">
        <f t="shared" ca="1" si="312"/>
        <v>2.9580970000000002E-2</v>
      </c>
      <c r="Q837" s="14">
        <f t="shared" si="313"/>
        <v>0</v>
      </c>
      <c r="R837" s="14">
        <f t="shared" ca="1" si="311"/>
        <v>0</v>
      </c>
      <c r="S837" s="20">
        <f t="shared" si="296"/>
        <v>0</v>
      </c>
      <c r="T837" s="14">
        <f t="shared" si="297"/>
        <v>0</v>
      </c>
      <c r="U837" s="4" t="str">
        <f t="shared" si="305"/>
        <v>J=</v>
      </c>
      <c r="V837" s="29">
        <f t="shared" si="306"/>
        <v>45048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5">
        <f t="shared" si="298"/>
        <v>45020</v>
      </c>
      <c r="B838" s="15">
        <f t="shared" ca="1" si="307"/>
        <v>20.044387680000046</v>
      </c>
      <c r="C838" s="14">
        <f t="shared" si="299"/>
        <v>19.999999970000047</v>
      </c>
      <c r="D838" s="13">
        <f ca="1">IF(A838&lt;$B$1,VLOOKUP(A838,[1]DI!$A$4:$B$15000,2,FALSE),0)</f>
        <v>0.13650000000000001</v>
      </c>
      <c r="E838" s="14">
        <f t="shared" ca="1" si="308"/>
        <v>1.00050788</v>
      </c>
      <c r="F838" s="14">
        <f ca="1">(TRUNC(PRODUCT($E$12:$E837),16))</f>
        <v>1.2126637868685901</v>
      </c>
      <c r="G838" s="14">
        <f t="shared" ca="1" si="309"/>
        <v>1.21081799901117</v>
      </c>
      <c r="H838" s="14">
        <f t="shared" ca="1" si="310"/>
        <v>1.00152441</v>
      </c>
      <c r="I838" s="13">
        <f t="shared" si="300"/>
        <v>0.06</v>
      </c>
      <c r="J838" s="29">
        <f t="shared" si="301"/>
        <v>45015</v>
      </c>
      <c r="K838" s="2">
        <f t="shared" si="302"/>
        <v>3</v>
      </c>
      <c r="L838" s="17">
        <f t="shared" si="303"/>
        <v>3</v>
      </c>
      <c r="M838" s="12">
        <f t="shared" si="294"/>
        <v>1.0006939180000001</v>
      </c>
      <c r="N838" s="12">
        <f t="shared" ca="1" si="295"/>
        <v>1.0022193859999999</v>
      </c>
      <c r="O838" s="17">
        <f t="shared" si="304"/>
        <v>0</v>
      </c>
      <c r="P838" s="14">
        <f t="shared" ca="1" si="312"/>
        <v>4.4387709999999997E-2</v>
      </c>
      <c r="Q838" s="14">
        <f t="shared" si="313"/>
        <v>0</v>
      </c>
      <c r="R838" s="14">
        <f t="shared" ca="1" si="311"/>
        <v>0</v>
      </c>
      <c r="S838" s="20">
        <f t="shared" si="296"/>
        <v>0</v>
      </c>
      <c r="T838" s="14">
        <f t="shared" si="297"/>
        <v>0</v>
      </c>
      <c r="U838" s="4" t="str">
        <f t="shared" si="305"/>
        <v>J=</v>
      </c>
      <c r="V838" s="29">
        <f t="shared" si="306"/>
        <v>45048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5">
        <f t="shared" si="298"/>
        <v>45021</v>
      </c>
      <c r="B839" s="15">
        <f t="shared" ca="1" si="307"/>
        <v>20.059205600000048</v>
      </c>
      <c r="C839" s="14">
        <f t="shared" si="299"/>
        <v>19.999999970000047</v>
      </c>
      <c r="D839" s="13">
        <f ca="1">IF(A839&lt;$B$1,VLOOKUP(A839,[1]DI!$A$4:$B$15000,2,FALSE),0)</f>
        <v>0.13650000000000001</v>
      </c>
      <c r="E839" s="14">
        <f t="shared" ca="1" si="308"/>
        <v>1.00050788</v>
      </c>
      <c r="F839" s="14">
        <f ca="1">(TRUNC(PRODUCT($E$12:$E838),16))</f>
        <v>1.2132796745526699</v>
      </c>
      <c r="G839" s="14">
        <f t="shared" ca="1" si="309"/>
        <v>1.21081799901117</v>
      </c>
      <c r="H839" s="14">
        <f t="shared" ca="1" si="310"/>
        <v>1.00203307</v>
      </c>
      <c r="I839" s="13">
        <f t="shared" si="300"/>
        <v>0.06</v>
      </c>
      <c r="J839" s="29">
        <f t="shared" si="301"/>
        <v>45015</v>
      </c>
      <c r="K839" s="2">
        <f t="shared" si="302"/>
        <v>4</v>
      </c>
      <c r="L839" s="17">
        <f t="shared" si="303"/>
        <v>4</v>
      </c>
      <c r="M839" s="12">
        <f t="shared" si="294"/>
        <v>1.0009253309999999</v>
      </c>
      <c r="N839" s="12">
        <f t="shared" ca="1" si="295"/>
        <v>1.0029602820000001</v>
      </c>
      <c r="O839" s="17">
        <f t="shared" si="304"/>
        <v>0</v>
      </c>
      <c r="P839" s="14">
        <f t="shared" ca="1" si="312"/>
        <v>5.9205630000000002E-2</v>
      </c>
      <c r="Q839" s="14">
        <f t="shared" si="313"/>
        <v>0</v>
      </c>
      <c r="R839" s="14">
        <f t="shared" ca="1" si="311"/>
        <v>0</v>
      </c>
      <c r="S839" s="20">
        <f t="shared" si="296"/>
        <v>0</v>
      </c>
      <c r="T839" s="14">
        <f t="shared" si="297"/>
        <v>0</v>
      </c>
      <c r="U839" s="4" t="str">
        <f t="shared" si="305"/>
        <v>J=</v>
      </c>
      <c r="V839" s="29">
        <f t="shared" si="306"/>
        <v>45048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5">
        <f t="shared" si="298"/>
        <v>45022</v>
      </c>
      <c r="B840" s="15">
        <f t="shared" ca="1" si="307"/>
        <v>20.074034340000047</v>
      </c>
      <c r="C840" s="14">
        <f t="shared" si="299"/>
        <v>19.999999970000047</v>
      </c>
      <c r="D840" s="13">
        <f ca="1">IF(A840&lt;$B$1,VLOOKUP(A840,[1]DI!$A$4:$B$15000,2,FALSE),0)</f>
        <v>0.13650000000000001</v>
      </c>
      <c r="E840" s="14">
        <f t="shared" ca="1" si="308"/>
        <v>1.00050788</v>
      </c>
      <c r="F840" s="14">
        <f ca="1">(TRUNC(PRODUCT($E$12:$E839),16))</f>
        <v>1.21389587503378</v>
      </c>
      <c r="G840" s="14">
        <f t="shared" ca="1" si="309"/>
        <v>1.21081799901117</v>
      </c>
      <c r="H840" s="14">
        <f t="shared" ca="1" si="310"/>
        <v>1.0025419799999999</v>
      </c>
      <c r="I840" s="13">
        <f t="shared" si="300"/>
        <v>0.06</v>
      </c>
      <c r="J840" s="29">
        <f t="shared" si="301"/>
        <v>45015</v>
      </c>
      <c r="K840" s="2">
        <f t="shared" si="302"/>
        <v>5</v>
      </c>
      <c r="L840" s="17">
        <f t="shared" si="303"/>
        <v>5</v>
      </c>
      <c r="M840" s="12">
        <f t="shared" si="294"/>
        <v>1.001156798</v>
      </c>
      <c r="N840" s="12">
        <f t="shared" ca="1" si="295"/>
        <v>1.0037017189999999</v>
      </c>
      <c r="O840" s="17">
        <f t="shared" si="304"/>
        <v>0</v>
      </c>
      <c r="P840" s="14">
        <f t="shared" ca="1" si="312"/>
        <v>7.4034370000000002E-2</v>
      </c>
      <c r="Q840" s="14">
        <f t="shared" si="313"/>
        <v>0</v>
      </c>
      <c r="R840" s="14">
        <f t="shared" ca="1" si="311"/>
        <v>0</v>
      </c>
      <c r="S840" s="20">
        <f t="shared" si="296"/>
        <v>0</v>
      </c>
      <c r="T840" s="14">
        <f t="shared" si="297"/>
        <v>0</v>
      </c>
      <c r="U840" s="4" t="str">
        <f t="shared" si="305"/>
        <v>J=</v>
      </c>
      <c r="V840" s="29">
        <f t="shared" si="306"/>
        <v>45048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5">
        <f t="shared" si="298"/>
        <v>45023</v>
      </c>
      <c r="B841" s="15">
        <f t="shared" ca="1" si="307"/>
        <v>20.088874040000047</v>
      </c>
      <c r="C841" s="14">
        <f t="shared" si="299"/>
        <v>19.999999970000047</v>
      </c>
      <c r="D841" s="13">
        <f ca="1">IF(A841&lt;$B$1,VLOOKUP(A841,[1]DI!$A$4:$B$15000,2,FALSE),0)</f>
        <v>0</v>
      </c>
      <c r="E841" s="14">
        <f t="shared" ca="1" si="308"/>
        <v>1</v>
      </c>
      <c r="F841" s="14">
        <f ca="1">(TRUNC(PRODUCT($E$12:$E840),16))</f>
        <v>1.21451238847079</v>
      </c>
      <c r="G841" s="14">
        <f t="shared" ca="1" si="309"/>
        <v>1.21081799901117</v>
      </c>
      <c r="H841" s="14">
        <f t="shared" ca="1" si="310"/>
        <v>1.0030511499999999</v>
      </c>
      <c r="I841" s="13">
        <f t="shared" si="300"/>
        <v>0.06</v>
      </c>
      <c r="J841" s="29">
        <f t="shared" si="301"/>
        <v>45015</v>
      </c>
      <c r="K841" s="2">
        <f t="shared" si="302"/>
        <v>5</v>
      </c>
      <c r="L841" s="17">
        <f t="shared" si="303"/>
        <v>6</v>
      </c>
      <c r="M841" s="12">
        <f t="shared" si="294"/>
        <v>1.0013883180000001</v>
      </c>
      <c r="N841" s="12">
        <f t="shared" ca="1" si="295"/>
        <v>1.004443704</v>
      </c>
      <c r="O841" s="17">
        <f t="shared" si="304"/>
        <v>0</v>
      </c>
      <c r="P841" s="14">
        <f t="shared" ca="1" si="312"/>
        <v>8.8874069999999999E-2</v>
      </c>
      <c r="Q841" s="14">
        <f t="shared" si="313"/>
        <v>0</v>
      </c>
      <c r="R841" s="14">
        <f t="shared" ca="1" si="311"/>
        <v>0</v>
      </c>
      <c r="S841" s="20">
        <f t="shared" si="296"/>
        <v>0</v>
      </c>
      <c r="T841" s="14">
        <f t="shared" si="297"/>
        <v>0</v>
      </c>
      <c r="U841" s="4" t="str">
        <f t="shared" si="305"/>
        <v>J=</v>
      </c>
      <c r="V841" s="29">
        <f t="shared" si="306"/>
        <v>45048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5">
        <f t="shared" si="298"/>
        <v>45024</v>
      </c>
      <c r="B842" s="15">
        <f t="shared" ca="1" si="307"/>
        <v>20.088874040000047</v>
      </c>
      <c r="C842" s="14">
        <f t="shared" si="299"/>
        <v>19.999999970000047</v>
      </c>
      <c r="D842" s="13">
        <f ca="1">IF(A842&lt;$B$1,VLOOKUP(A842,[1]DI!$A$4:$B$15000,2,FALSE),0)</f>
        <v>0</v>
      </c>
      <c r="E842" s="14">
        <f t="shared" ca="1" si="308"/>
        <v>1</v>
      </c>
      <c r="F842" s="14">
        <f ca="1">(TRUNC(PRODUCT($E$12:$E841),16))</f>
        <v>1.21451238847079</v>
      </c>
      <c r="G842" s="14">
        <f t="shared" ca="1" si="309"/>
        <v>1.21081799901117</v>
      </c>
      <c r="H842" s="14">
        <f t="shared" ca="1" si="310"/>
        <v>1.0030511499999999</v>
      </c>
      <c r="I842" s="13">
        <f t="shared" si="300"/>
        <v>0.06</v>
      </c>
      <c r="J842" s="29">
        <f t="shared" si="301"/>
        <v>45015</v>
      </c>
      <c r="K842" s="2">
        <f t="shared" si="302"/>
        <v>5</v>
      </c>
      <c r="L842" s="17">
        <f t="shared" si="303"/>
        <v>6</v>
      </c>
      <c r="M842" s="12">
        <f t="shared" si="294"/>
        <v>1.0013883180000001</v>
      </c>
      <c r="N842" s="12">
        <f t="shared" ca="1" si="295"/>
        <v>1.004443704</v>
      </c>
      <c r="O842" s="17">
        <f t="shared" si="304"/>
        <v>0</v>
      </c>
      <c r="P842" s="14">
        <f t="shared" ca="1" si="312"/>
        <v>8.8874069999999999E-2</v>
      </c>
      <c r="Q842" s="14">
        <f t="shared" si="313"/>
        <v>0</v>
      </c>
      <c r="R842" s="14">
        <f t="shared" ca="1" si="311"/>
        <v>0</v>
      </c>
      <c r="S842" s="20">
        <f t="shared" si="296"/>
        <v>0</v>
      </c>
      <c r="T842" s="14">
        <f t="shared" si="297"/>
        <v>0</v>
      </c>
      <c r="U842" s="4" t="str">
        <f t="shared" si="305"/>
        <v>J=</v>
      </c>
      <c r="V842" s="29">
        <f t="shared" si="306"/>
        <v>45048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5">
        <f t="shared" si="298"/>
        <v>45025</v>
      </c>
      <c r="B843" s="15">
        <f t="shared" ca="1" si="307"/>
        <v>20.088874040000047</v>
      </c>
      <c r="C843" s="14">
        <f t="shared" si="299"/>
        <v>19.999999970000047</v>
      </c>
      <c r="D843" s="13">
        <f ca="1">IF(A843&lt;$B$1,VLOOKUP(A843,[1]DI!$A$4:$B$15000,2,FALSE),0)</f>
        <v>0</v>
      </c>
      <c r="E843" s="14">
        <f t="shared" ca="1" si="308"/>
        <v>1</v>
      </c>
      <c r="F843" s="14">
        <f ca="1">(TRUNC(PRODUCT($E$12:$E842),16))</f>
        <v>1.21451238847079</v>
      </c>
      <c r="G843" s="14">
        <f t="shared" ca="1" si="309"/>
        <v>1.21081799901117</v>
      </c>
      <c r="H843" s="14">
        <f t="shared" ca="1" si="310"/>
        <v>1.0030511499999999</v>
      </c>
      <c r="I843" s="13">
        <f t="shared" si="300"/>
        <v>0.06</v>
      </c>
      <c r="J843" s="29">
        <f t="shared" si="301"/>
        <v>45015</v>
      </c>
      <c r="K843" s="2">
        <f t="shared" si="302"/>
        <v>5</v>
      </c>
      <c r="L843" s="17">
        <f t="shared" si="303"/>
        <v>6</v>
      </c>
      <c r="M843" s="12">
        <f t="shared" si="294"/>
        <v>1.0013883180000001</v>
      </c>
      <c r="N843" s="12">
        <f t="shared" ca="1" si="295"/>
        <v>1.004443704</v>
      </c>
      <c r="O843" s="17">
        <f t="shared" si="304"/>
        <v>0</v>
      </c>
      <c r="P843" s="14">
        <f t="shared" ca="1" si="312"/>
        <v>8.8874069999999999E-2</v>
      </c>
      <c r="Q843" s="14">
        <f t="shared" si="313"/>
        <v>0</v>
      </c>
      <c r="R843" s="14">
        <f t="shared" ca="1" si="311"/>
        <v>0</v>
      </c>
      <c r="S843" s="20">
        <f t="shared" si="296"/>
        <v>0</v>
      </c>
      <c r="T843" s="14">
        <f t="shared" si="297"/>
        <v>0</v>
      </c>
      <c r="U843" s="4" t="str">
        <f t="shared" si="305"/>
        <v>J=</v>
      </c>
      <c r="V843" s="29">
        <f t="shared" si="306"/>
        <v>45048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5">
        <f t="shared" si="298"/>
        <v>45026</v>
      </c>
      <c r="B844" s="15">
        <f t="shared" ca="1" si="307"/>
        <v>20.088874040000047</v>
      </c>
      <c r="C844" s="14">
        <f t="shared" si="299"/>
        <v>19.999999970000047</v>
      </c>
      <c r="D844" s="13">
        <f ca="1">IF(A844&lt;$B$1,VLOOKUP(A844,[1]DI!$A$4:$B$15000,2,FALSE),0)</f>
        <v>0.13650000000000001</v>
      </c>
      <c r="E844" s="14">
        <f t="shared" ca="1" si="308"/>
        <v>1.00050788</v>
      </c>
      <c r="F844" s="14">
        <f ca="1">(TRUNC(PRODUCT($E$12:$E843),16))</f>
        <v>1.21451238847079</v>
      </c>
      <c r="G844" s="14">
        <f t="shared" ca="1" si="309"/>
        <v>1.21081799901117</v>
      </c>
      <c r="H844" s="14">
        <f t="shared" ca="1" si="310"/>
        <v>1.0030511499999999</v>
      </c>
      <c r="I844" s="13">
        <f t="shared" si="300"/>
        <v>0.06</v>
      </c>
      <c r="J844" s="29">
        <f t="shared" si="301"/>
        <v>45015</v>
      </c>
      <c r="K844" s="2">
        <f t="shared" si="302"/>
        <v>6</v>
      </c>
      <c r="L844" s="17">
        <f t="shared" si="303"/>
        <v>6</v>
      </c>
      <c r="M844" s="12">
        <f t="shared" ref="M844:M907" si="314">ROUND((I844+1)^(L844/252),9)</f>
        <v>1.0013883180000001</v>
      </c>
      <c r="N844" s="12">
        <f t="shared" ref="N844:N907" ca="1" si="315">ROUND(H844*M844,9)</f>
        <v>1.004443704</v>
      </c>
      <c r="O844" s="17">
        <f t="shared" si="304"/>
        <v>0</v>
      </c>
      <c r="P844" s="14">
        <f t="shared" ca="1" si="312"/>
        <v>8.8874069999999999E-2</v>
      </c>
      <c r="Q844" s="14">
        <f t="shared" si="313"/>
        <v>0</v>
      </c>
      <c r="R844" s="14">
        <f t="shared" ca="1" si="311"/>
        <v>0</v>
      </c>
      <c r="S844" s="20">
        <f t="shared" ref="S844:S907" si="316">IF($O844&gt;0,VLOOKUP($O844,$Y$12:$AE$150,7),0)</f>
        <v>0</v>
      </c>
      <c r="T844" s="14">
        <f t="shared" ref="T844:T907" si="317">IF(S844&gt;0,TRUNC(S844*C844,8),0)</f>
        <v>0</v>
      </c>
      <c r="U844" s="4" t="str">
        <f t="shared" si="305"/>
        <v>J=</v>
      </c>
      <c r="V844" s="29">
        <f t="shared" si="306"/>
        <v>45048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5">
        <f t="shared" ref="A845:A908" si="318">(A844+1)</f>
        <v>45027</v>
      </c>
      <c r="B845" s="15">
        <f t="shared" ca="1" si="307"/>
        <v>20.103724740000047</v>
      </c>
      <c r="C845" s="14">
        <f t="shared" ref="C845:C908" si="319">(C844-T844)</f>
        <v>19.999999970000047</v>
      </c>
      <c r="D845" s="13">
        <f ca="1">IF(A845&lt;$B$1,VLOOKUP(A845,[1]DI!$A$4:$B$15000,2,FALSE),0)</f>
        <v>0.13650000000000001</v>
      </c>
      <c r="E845" s="14">
        <f t="shared" ca="1" si="308"/>
        <v>1.00050788</v>
      </c>
      <c r="F845" s="14">
        <f ca="1">(TRUNC(PRODUCT($E$12:$E844),16))</f>
        <v>1.21512921502265</v>
      </c>
      <c r="G845" s="14">
        <f t="shared" ca="1" si="309"/>
        <v>1.21081799901117</v>
      </c>
      <c r="H845" s="14">
        <f t="shared" ca="1" si="310"/>
        <v>1.00356058</v>
      </c>
      <c r="I845" s="13">
        <f t="shared" ref="I845:I908" si="320">I844</f>
        <v>0.06</v>
      </c>
      <c r="J845" s="29">
        <f t="shared" ref="J845:J908" si="321">IF(O844&gt;0,VLOOKUP(O844,Y$12:AI$150,2),J844)</f>
        <v>45015</v>
      </c>
      <c r="K845" s="2">
        <f t="shared" ref="K845:K908" si="322">IF(A845&gt;J845,IF(NETWORKDAYS(J845,A845,$Y$160:$Y$544)-1=0,1,NETWORKDAYS(J845,A845,$Y$160:$Y$544)-1),0)</f>
        <v>7</v>
      </c>
      <c r="L845" s="17">
        <f t="shared" ref="L845:L908" si="323">IF(AND(K845=1,K844=1),1,IF(K845&gt;0,IF(K845=K844,K845+1,K845),0))</f>
        <v>7</v>
      </c>
      <c r="M845" s="12">
        <f t="shared" si="314"/>
        <v>1.001619891</v>
      </c>
      <c r="N845" s="12">
        <f t="shared" ca="1" si="315"/>
        <v>1.0051862389999999</v>
      </c>
      <c r="O845" s="17">
        <f t="shared" ref="O845:O908" si="324">IF(VLOOKUP(A845,Z$12:AG$150,8)=VLOOKUP(A844,Z$12:AG$150,8),0,VLOOKUP(A845,Z$12:AG$150,8))</f>
        <v>0</v>
      </c>
      <c r="P845" s="14">
        <f t="shared" ca="1" si="312"/>
        <v>0.10372476999999999</v>
      </c>
      <c r="Q845" s="14">
        <f t="shared" si="313"/>
        <v>0</v>
      </c>
      <c r="R845" s="14">
        <f t="shared" ca="1" si="311"/>
        <v>0</v>
      </c>
      <c r="S845" s="20">
        <f t="shared" si="316"/>
        <v>0</v>
      </c>
      <c r="T845" s="14">
        <f t="shared" si="317"/>
        <v>0</v>
      </c>
      <c r="U845" s="4" t="str">
        <f t="shared" ref="U845:U908" si="325">IF(O844&gt;0,VLOOKUP(O844,Y$12:AI$150,10),U844)</f>
        <v>J=</v>
      </c>
      <c r="V845" s="29">
        <f t="shared" ref="V845:V908" si="326">IF(O844&gt;0,VLOOKUP(O844,Y$12:AI$150,11),V844)</f>
        <v>45048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5">
        <f t="shared" si="318"/>
        <v>45028</v>
      </c>
      <c r="B846" s="15">
        <f t="shared" ref="B846:B909" ca="1" si="327">IF(A846&lt;=TODAY(),C846+P846,IF(AND(A846&gt;TODAY(),A846&lt;=$B$1),IF(VLOOKUP(TODAY(),$A$10:$D$5000,4,FALSE)=0,"n.d",C846+P846),"n.d"))</f>
        <v>20.118586460000046</v>
      </c>
      <c r="C846" s="14">
        <f t="shared" si="319"/>
        <v>19.999999970000047</v>
      </c>
      <c r="D846" s="13">
        <f ca="1">IF(A846&lt;$B$1,VLOOKUP(A846,[1]DI!$A$4:$B$15000,2,FALSE),0)</f>
        <v>0.13650000000000001</v>
      </c>
      <c r="E846" s="14">
        <f t="shared" ref="E846:E909" ca="1" si="328">ROUND(((1+D846)^(1/252)),8)</f>
        <v>1.00050788</v>
      </c>
      <c r="F846" s="14">
        <f ca="1">(TRUNC(PRODUCT($E$12:$E845),16))</f>
        <v>1.21574635484838</v>
      </c>
      <c r="G846" s="14">
        <f t="shared" ref="G846:G909" ca="1" si="329">IF(O845&gt;0,F845,G845)</f>
        <v>1.21081799901117</v>
      </c>
      <c r="H846" s="14">
        <f t="shared" ref="H846:H909" ca="1" si="330">ROUND(F846/G846,8)</f>
        <v>1.0040702699999999</v>
      </c>
      <c r="I846" s="13">
        <f t="shared" si="320"/>
        <v>0.06</v>
      </c>
      <c r="J846" s="29">
        <f t="shared" si="321"/>
        <v>45015</v>
      </c>
      <c r="K846" s="2">
        <f t="shared" si="322"/>
        <v>8</v>
      </c>
      <c r="L846" s="17">
        <f t="shared" si="323"/>
        <v>8</v>
      </c>
      <c r="M846" s="12">
        <f t="shared" si="314"/>
        <v>1.0018515189999999</v>
      </c>
      <c r="N846" s="12">
        <f t="shared" ca="1" si="315"/>
        <v>1.0059293250000001</v>
      </c>
      <c r="O846" s="17">
        <f t="shared" si="324"/>
        <v>0</v>
      </c>
      <c r="P846" s="14">
        <f t="shared" ca="1" si="312"/>
        <v>0.11858649</v>
      </c>
      <c r="Q846" s="14">
        <f t="shared" si="313"/>
        <v>0</v>
      </c>
      <c r="R846" s="14">
        <f t="shared" ca="1" si="311"/>
        <v>0</v>
      </c>
      <c r="S846" s="20">
        <f t="shared" si="316"/>
        <v>0</v>
      </c>
      <c r="T846" s="14">
        <f t="shared" si="317"/>
        <v>0</v>
      </c>
      <c r="U846" s="4" t="str">
        <f t="shared" si="325"/>
        <v>J=</v>
      </c>
      <c r="V846" s="29">
        <f t="shared" si="326"/>
        <v>45048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5">
        <f t="shared" si="318"/>
        <v>45029</v>
      </c>
      <c r="B847" s="15">
        <f t="shared" ca="1" si="327"/>
        <v>20.133459180000049</v>
      </c>
      <c r="C847" s="14">
        <f t="shared" si="319"/>
        <v>19.999999970000047</v>
      </c>
      <c r="D847" s="13">
        <f ca="1">IF(A847&lt;$B$1,VLOOKUP(A847,[1]DI!$A$4:$B$15000,2,FALSE),0)</f>
        <v>0.13650000000000001</v>
      </c>
      <c r="E847" s="14">
        <f t="shared" ca="1" si="328"/>
        <v>1.00050788</v>
      </c>
      <c r="F847" s="14">
        <f ca="1">(TRUNC(PRODUCT($E$12:$E846),16))</f>
        <v>1.21636380810708</v>
      </c>
      <c r="G847" s="14">
        <f t="shared" ca="1" si="329"/>
        <v>1.21081799901117</v>
      </c>
      <c r="H847" s="14">
        <f t="shared" ca="1" si="330"/>
        <v>1.00458022</v>
      </c>
      <c r="I847" s="13">
        <f t="shared" si="320"/>
        <v>0.06</v>
      </c>
      <c r="J847" s="29">
        <f t="shared" si="321"/>
        <v>45015</v>
      </c>
      <c r="K847" s="2">
        <f t="shared" si="322"/>
        <v>9</v>
      </c>
      <c r="L847" s="17">
        <f t="shared" si="323"/>
        <v>9</v>
      </c>
      <c r="M847" s="12">
        <f t="shared" si="314"/>
        <v>1.0020831990000001</v>
      </c>
      <c r="N847" s="12">
        <f t="shared" ca="1" si="315"/>
        <v>1.006672961</v>
      </c>
      <c r="O847" s="17">
        <f t="shared" si="324"/>
        <v>0</v>
      </c>
      <c r="P847" s="14">
        <f t="shared" ca="1" si="312"/>
        <v>0.13345920999999999</v>
      </c>
      <c r="Q847" s="14">
        <f t="shared" si="313"/>
        <v>0</v>
      </c>
      <c r="R847" s="14">
        <f t="shared" ca="1" si="311"/>
        <v>0</v>
      </c>
      <c r="S847" s="20">
        <f t="shared" si="316"/>
        <v>0</v>
      </c>
      <c r="T847" s="14">
        <f t="shared" si="317"/>
        <v>0</v>
      </c>
      <c r="U847" s="4" t="str">
        <f t="shared" si="325"/>
        <v>J=</v>
      </c>
      <c r="V847" s="29">
        <f t="shared" si="326"/>
        <v>45048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5">
        <f t="shared" si="318"/>
        <v>45030</v>
      </c>
      <c r="B848" s="15">
        <f t="shared" ca="1" si="327"/>
        <v>20.148342720000048</v>
      </c>
      <c r="C848" s="14">
        <f t="shared" si="319"/>
        <v>19.999999970000047</v>
      </c>
      <c r="D848" s="13">
        <f ca="1">IF(A848&lt;$B$1,VLOOKUP(A848,[1]DI!$A$4:$B$15000,2,FALSE),0)</f>
        <v>0.13650000000000001</v>
      </c>
      <c r="E848" s="14">
        <f t="shared" ca="1" si="328"/>
        <v>1.00050788</v>
      </c>
      <c r="F848" s="14">
        <f ca="1">(TRUNC(PRODUCT($E$12:$E847),16))</f>
        <v>1.21698157495794</v>
      </c>
      <c r="G848" s="14">
        <f t="shared" ca="1" si="329"/>
        <v>1.21081799901117</v>
      </c>
      <c r="H848" s="14">
        <f t="shared" ca="1" si="330"/>
        <v>1.0050904199999999</v>
      </c>
      <c r="I848" s="13">
        <f t="shared" si="320"/>
        <v>0.06</v>
      </c>
      <c r="J848" s="29">
        <f t="shared" si="321"/>
        <v>45015</v>
      </c>
      <c r="K848" s="2">
        <f t="shared" si="322"/>
        <v>10</v>
      </c>
      <c r="L848" s="17">
        <f t="shared" si="323"/>
        <v>10</v>
      </c>
      <c r="M848" s="12">
        <f t="shared" si="314"/>
        <v>1.0023149339999999</v>
      </c>
      <c r="N848" s="12">
        <f t="shared" ca="1" si="315"/>
        <v>1.0074171380000001</v>
      </c>
      <c r="O848" s="17">
        <f t="shared" si="324"/>
        <v>0</v>
      </c>
      <c r="P848" s="14">
        <f t="shared" ca="1" si="312"/>
        <v>0.14834275</v>
      </c>
      <c r="Q848" s="14">
        <f t="shared" si="313"/>
        <v>0</v>
      </c>
      <c r="R848" s="14">
        <f t="shared" ca="1" si="311"/>
        <v>0</v>
      </c>
      <c r="S848" s="20">
        <f t="shared" si="316"/>
        <v>0</v>
      </c>
      <c r="T848" s="14">
        <f t="shared" si="317"/>
        <v>0</v>
      </c>
      <c r="U848" s="4" t="str">
        <f t="shared" si="325"/>
        <v>J=</v>
      </c>
      <c r="V848" s="29">
        <f t="shared" si="326"/>
        <v>45048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5">
        <f t="shared" si="318"/>
        <v>45031</v>
      </c>
      <c r="B849" s="15">
        <f t="shared" ca="1" si="327"/>
        <v>20.163237460000047</v>
      </c>
      <c r="C849" s="14">
        <f t="shared" si="319"/>
        <v>19.999999970000047</v>
      </c>
      <c r="D849" s="13">
        <f ca="1">IF(A849&lt;$B$1,VLOOKUP(A849,[1]DI!$A$4:$B$15000,2,FALSE),0)</f>
        <v>0</v>
      </c>
      <c r="E849" s="14">
        <f t="shared" ca="1" si="328"/>
        <v>1</v>
      </c>
      <c r="F849" s="14">
        <f ca="1">(TRUNC(PRODUCT($E$12:$E848),16))</f>
        <v>1.21759965556023</v>
      </c>
      <c r="G849" s="14">
        <f t="shared" ca="1" si="329"/>
        <v>1.21081799901117</v>
      </c>
      <c r="H849" s="14">
        <f t="shared" ca="1" si="330"/>
        <v>1.00560089</v>
      </c>
      <c r="I849" s="13">
        <f t="shared" si="320"/>
        <v>0.06</v>
      </c>
      <c r="J849" s="29">
        <f t="shared" si="321"/>
        <v>45015</v>
      </c>
      <c r="K849" s="2">
        <f t="shared" si="322"/>
        <v>10</v>
      </c>
      <c r="L849" s="17">
        <f t="shared" si="323"/>
        <v>11</v>
      </c>
      <c r="M849" s="12">
        <f t="shared" si="314"/>
        <v>1.0025467210000001</v>
      </c>
      <c r="N849" s="12">
        <f t="shared" ca="1" si="315"/>
        <v>1.0081618750000001</v>
      </c>
      <c r="O849" s="17">
        <f t="shared" si="324"/>
        <v>0</v>
      </c>
      <c r="P849" s="14">
        <f t="shared" ca="1" si="312"/>
        <v>0.16323749000000001</v>
      </c>
      <c r="Q849" s="14">
        <f t="shared" si="313"/>
        <v>0</v>
      </c>
      <c r="R849" s="14">
        <f t="shared" ca="1" si="311"/>
        <v>0</v>
      </c>
      <c r="S849" s="20">
        <f t="shared" si="316"/>
        <v>0</v>
      </c>
      <c r="T849" s="14">
        <f t="shared" si="317"/>
        <v>0</v>
      </c>
      <c r="U849" s="4" t="str">
        <f t="shared" si="325"/>
        <v>J=</v>
      </c>
      <c r="V849" s="29">
        <f t="shared" si="326"/>
        <v>45048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5">
        <f t="shared" si="318"/>
        <v>45032</v>
      </c>
      <c r="B850" s="15">
        <f t="shared" ca="1" si="327"/>
        <v>20.163237460000047</v>
      </c>
      <c r="C850" s="14">
        <f t="shared" si="319"/>
        <v>19.999999970000047</v>
      </c>
      <c r="D850" s="13">
        <f ca="1">IF(A850&lt;$B$1,VLOOKUP(A850,[1]DI!$A$4:$B$15000,2,FALSE),0)</f>
        <v>0</v>
      </c>
      <c r="E850" s="14">
        <f t="shared" ca="1" si="328"/>
        <v>1</v>
      </c>
      <c r="F850" s="14">
        <f ca="1">(TRUNC(PRODUCT($E$12:$E849),16))</f>
        <v>1.21759965556023</v>
      </c>
      <c r="G850" s="14">
        <f t="shared" ca="1" si="329"/>
        <v>1.21081799901117</v>
      </c>
      <c r="H850" s="14">
        <f t="shared" ca="1" si="330"/>
        <v>1.00560089</v>
      </c>
      <c r="I850" s="13">
        <f t="shared" si="320"/>
        <v>0.06</v>
      </c>
      <c r="J850" s="29">
        <f t="shared" si="321"/>
        <v>45015</v>
      </c>
      <c r="K850" s="2">
        <f t="shared" si="322"/>
        <v>10</v>
      </c>
      <c r="L850" s="17">
        <f t="shared" si="323"/>
        <v>11</v>
      </c>
      <c r="M850" s="12">
        <f t="shared" si="314"/>
        <v>1.0025467210000001</v>
      </c>
      <c r="N850" s="12">
        <f t="shared" ca="1" si="315"/>
        <v>1.0081618750000001</v>
      </c>
      <c r="O850" s="17">
        <f t="shared" si="324"/>
        <v>0</v>
      </c>
      <c r="P850" s="14">
        <f t="shared" ca="1" si="312"/>
        <v>0.16323749000000001</v>
      </c>
      <c r="Q850" s="14">
        <f t="shared" si="313"/>
        <v>0</v>
      </c>
      <c r="R850" s="14">
        <f t="shared" ref="R850:R913" ca="1" si="331">IF(O850&gt;0,P850-Q850,R849)</f>
        <v>0</v>
      </c>
      <c r="S850" s="20">
        <f t="shared" si="316"/>
        <v>0</v>
      </c>
      <c r="T850" s="14">
        <f t="shared" si="317"/>
        <v>0</v>
      </c>
      <c r="U850" s="4" t="str">
        <f t="shared" si="325"/>
        <v>J=</v>
      </c>
      <c r="V850" s="29">
        <f t="shared" si="326"/>
        <v>45048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5">
        <f t="shared" si="318"/>
        <v>45033</v>
      </c>
      <c r="B851" s="15">
        <f t="shared" ca="1" si="327"/>
        <v>20.163237460000047</v>
      </c>
      <c r="C851" s="14">
        <f t="shared" si="319"/>
        <v>19.999999970000047</v>
      </c>
      <c r="D851" s="13">
        <f ca="1">IF(A851&lt;$B$1,VLOOKUP(A851,[1]DI!$A$4:$B$15000,2,FALSE),0)</f>
        <v>0.13650000000000001</v>
      </c>
      <c r="E851" s="14">
        <f t="shared" ca="1" si="328"/>
        <v>1.00050788</v>
      </c>
      <c r="F851" s="14">
        <f ca="1">(TRUNC(PRODUCT($E$12:$E850),16))</f>
        <v>1.21759965556023</v>
      </c>
      <c r="G851" s="14">
        <f t="shared" ca="1" si="329"/>
        <v>1.21081799901117</v>
      </c>
      <c r="H851" s="14">
        <f t="shared" ca="1" si="330"/>
        <v>1.00560089</v>
      </c>
      <c r="I851" s="13">
        <f t="shared" si="320"/>
        <v>0.06</v>
      </c>
      <c r="J851" s="29">
        <f t="shared" si="321"/>
        <v>45015</v>
      </c>
      <c r="K851" s="2">
        <f t="shared" si="322"/>
        <v>11</v>
      </c>
      <c r="L851" s="17">
        <f t="shared" si="323"/>
        <v>11</v>
      </c>
      <c r="M851" s="12">
        <f t="shared" si="314"/>
        <v>1.0025467210000001</v>
      </c>
      <c r="N851" s="12">
        <f t="shared" ca="1" si="315"/>
        <v>1.0081618750000001</v>
      </c>
      <c r="O851" s="17">
        <f t="shared" si="324"/>
        <v>0</v>
      </c>
      <c r="P851" s="14">
        <f t="shared" ca="1" si="312"/>
        <v>0.16323749000000001</v>
      </c>
      <c r="Q851" s="14">
        <f t="shared" si="313"/>
        <v>0</v>
      </c>
      <c r="R851" s="14">
        <f t="shared" ca="1" si="331"/>
        <v>0</v>
      </c>
      <c r="S851" s="20">
        <f t="shared" si="316"/>
        <v>0</v>
      </c>
      <c r="T851" s="14">
        <f t="shared" si="317"/>
        <v>0</v>
      </c>
      <c r="U851" s="4" t="str">
        <f t="shared" si="325"/>
        <v>J=</v>
      </c>
      <c r="V851" s="29">
        <f t="shared" si="326"/>
        <v>45048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5">
        <f t="shared" si="318"/>
        <v>45034</v>
      </c>
      <c r="B852" s="15">
        <f t="shared" ca="1" si="327"/>
        <v>20.178143040000048</v>
      </c>
      <c r="C852" s="14">
        <f t="shared" si="319"/>
        <v>19.999999970000047</v>
      </c>
      <c r="D852" s="13">
        <f ca="1">IF(A852&lt;$B$1,VLOOKUP(A852,[1]DI!$A$4:$B$15000,2,FALSE),0)</f>
        <v>0.13650000000000001</v>
      </c>
      <c r="E852" s="14">
        <f t="shared" ca="1" si="328"/>
        <v>1.00050788</v>
      </c>
      <c r="F852" s="14">
        <f ca="1">(TRUNC(PRODUCT($E$12:$E851),16))</f>
        <v>1.21821805007329</v>
      </c>
      <c r="G852" s="14">
        <f t="shared" ca="1" si="329"/>
        <v>1.21081799901117</v>
      </c>
      <c r="H852" s="14">
        <f t="shared" ca="1" si="330"/>
        <v>1.00611161</v>
      </c>
      <c r="I852" s="13">
        <f t="shared" si="320"/>
        <v>0.06</v>
      </c>
      <c r="J852" s="29">
        <f t="shared" si="321"/>
        <v>45015</v>
      </c>
      <c r="K852" s="2">
        <f t="shared" si="322"/>
        <v>12</v>
      </c>
      <c r="L852" s="17">
        <f t="shared" si="323"/>
        <v>12</v>
      </c>
      <c r="M852" s="12">
        <f t="shared" si="314"/>
        <v>1.0027785629999999</v>
      </c>
      <c r="N852" s="12">
        <f t="shared" ca="1" si="315"/>
        <v>1.0089071540000001</v>
      </c>
      <c r="O852" s="17">
        <f t="shared" si="324"/>
        <v>0</v>
      </c>
      <c r="P852" s="14">
        <f t="shared" ca="1" si="312"/>
        <v>0.17814306999999999</v>
      </c>
      <c r="Q852" s="14">
        <f t="shared" si="313"/>
        <v>0</v>
      </c>
      <c r="R852" s="14">
        <f t="shared" ca="1" si="331"/>
        <v>0</v>
      </c>
      <c r="S852" s="20">
        <f t="shared" si="316"/>
        <v>0</v>
      </c>
      <c r="T852" s="14">
        <f t="shared" si="317"/>
        <v>0</v>
      </c>
      <c r="U852" s="4" t="str">
        <f t="shared" si="325"/>
        <v>J=</v>
      </c>
      <c r="V852" s="29">
        <f t="shared" si="326"/>
        <v>45048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5">
        <f t="shared" si="318"/>
        <v>45035</v>
      </c>
      <c r="B853" s="15">
        <f t="shared" ca="1" si="327"/>
        <v>20.193059860000048</v>
      </c>
      <c r="C853" s="14">
        <f t="shared" si="319"/>
        <v>19.999999970000047</v>
      </c>
      <c r="D853" s="13">
        <f ca="1">IF(A853&lt;$B$1,VLOOKUP(A853,[1]DI!$A$4:$B$15000,2,FALSE),0)</f>
        <v>0.13650000000000001</v>
      </c>
      <c r="E853" s="14">
        <f t="shared" ca="1" si="328"/>
        <v>1.00050788</v>
      </c>
      <c r="F853" s="14">
        <f ca="1">(TRUNC(PRODUCT($E$12:$E852),16))</f>
        <v>1.21883675865656</v>
      </c>
      <c r="G853" s="14">
        <f t="shared" ca="1" si="329"/>
        <v>1.21081799901117</v>
      </c>
      <c r="H853" s="14">
        <f t="shared" ca="1" si="330"/>
        <v>1.0066226</v>
      </c>
      <c r="I853" s="13">
        <f t="shared" si="320"/>
        <v>0.06</v>
      </c>
      <c r="J853" s="29">
        <f t="shared" si="321"/>
        <v>45015</v>
      </c>
      <c r="K853" s="2">
        <f t="shared" si="322"/>
        <v>13</v>
      </c>
      <c r="L853" s="17">
        <f t="shared" si="323"/>
        <v>13</v>
      </c>
      <c r="M853" s="12">
        <f t="shared" si="314"/>
        <v>1.0030104580000001</v>
      </c>
      <c r="N853" s="12">
        <f t="shared" ca="1" si="315"/>
        <v>1.0096529949999999</v>
      </c>
      <c r="O853" s="17">
        <f t="shared" si="324"/>
        <v>0</v>
      </c>
      <c r="P853" s="14">
        <f t="shared" ca="1" si="312"/>
        <v>0.19305989000000001</v>
      </c>
      <c r="Q853" s="14">
        <f t="shared" si="313"/>
        <v>0</v>
      </c>
      <c r="R853" s="14">
        <f t="shared" ca="1" si="331"/>
        <v>0</v>
      </c>
      <c r="S853" s="20">
        <f t="shared" si="316"/>
        <v>0</v>
      </c>
      <c r="T853" s="14">
        <f t="shared" si="317"/>
        <v>0</v>
      </c>
      <c r="U853" s="4" t="str">
        <f t="shared" si="325"/>
        <v>J=</v>
      </c>
      <c r="V853" s="29">
        <f t="shared" si="326"/>
        <v>45048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5">
        <f t="shared" si="318"/>
        <v>45036</v>
      </c>
      <c r="B854" s="15">
        <f t="shared" ca="1" si="327"/>
        <v>20.207987520000046</v>
      </c>
      <c r="C854" s="14">
        <f t="shared" si="319"/>
        <v>19.999999970000047</v>
      </c>
      <c r="D854" s="13">
        <f ca="1">IF(A854&lt;$B$1,VLOOKUP(A854,[1]DI!$A$4:$B$15000,2,FALSE),0)</f>
        <v>0.13650000000000001</v>
      </c>
      <c r="E854" s="14">
        <f t="shared" ca="1" si="328"/>
        <v>1.00050788</v>
      </c>
      <c r="F854" s="14">
        <f ca="1">(TRUNC(PRODUCT($E$12:$E853),16))</f>
        <v>1.2194557814695499</v>
      </c>
      <c r="G854" s="14">
        <f t="shared" ca="1" si="329"/>
        <v>1.21081799901117</v>
      </c>
      <c r="H854" s="14">
        <f t="shared" ca="1" si="330"/>
        <v>1.0071338400000001</v>
      </c>
      <c r="I854" s="13">
        <f t="shared" si="320"/>
        <v>0.06</v>
      </c>
      <c r="J854" s="29">
        <f t="shared" si="321"/>
        <v>45015</v>
      </c>
      <c r="K854" s="2">
        <f t="shared" si="322"/>
        <v>14</v>
      </c>
      <c r="L854" s="17">
        <f t="shared" si="323"/>
        <v>14</v>
      </c>
      <c r="M854" s="12">
        <f t="shared" si="314"/>
        <v>1.0032424069999999</v>
      </c>
      <c r="N854" s="12">
        <f t="shared" ca="1" si="315"/>
        <v>1.010399378</v>
      </c>
      <c r="O854" s="17">
        <f t="shared" si="324"/>
        <v>0</v>
      </c>
      <c r="P854" s="14">
        <f t="shared" ca="1" si="312"/>
        <v>0.20798754999999999</v>
      </c>
      <c r="Q854" s="14">
        <f t="shared" si="313"/>
        <v>0</v>
      </c>
      <c r="R854" s="14">
        <f t="shared" ca="1" si="331"/>
        <v>0</v>
      </c>
      <c r="S854" s="20">
        <f t="shared" si="316"/>
        <v>0</v>
      </c>
      <c r="T854" s="14">
        <f t="shared" si="317"/>
        <v>0</v>
      </c>
      <c r="U854" s="4" t="str">
        <f t="shared" si="325"/>
        <v>J=</v>
      </c>
      <c r="V854" s="29">
        <f t="shared" si="326"/>
        <v>45048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5">
        <f t="shared" si="318"/>
        <v>45037</v>
      </c>
      <c r="B855" s="15">
        <f t="shared" ca="1" si="327"/>
        <v>20.222926200000046</v>
      </c>
      <c r="C855" s="14">
        <f t="shared" si="319"/>
        <v>19.999999970000047</v>
      </c>
      <c r="D855" s="13">
        <f ca="1">IF(A855&lt;$B$1,VLOOKUP(A855,[1]DI!$A$4:$B$15000,2,FALSE),0)</f>
        <v>0</v>
      </c>
      <c r="E855" s="14">
        <f t="shared" ca="1" si="328"/>
        <v>1</v>
      </c>
      <c r="F855" s="14">
        <f ca="1">(TRUNC(PRODUCT($E$12:$E854),16))</f>
        <v>1.2200751186718399</v>
      </c>
      <c r="G855" s="14">
        <f t="shared" ca="1" si="329"/>
        <v>1.21081799901117</v>
      </c>
      <c r="H855" s="14">
        <f t="shared" ca="1" si="330"/>
        <v>1.0076453400000001</v>
      </c>
      <c r="I855" s="13">
        <f t="shared" si="320"/>
        <v>0.06</v>
      </c>
      <c r="J855" s="29">
        <f t="shared" si="321"/>
        <v>45015</v>
      </c>
      <c r="K855" s="2">
        <f t="shared" si="322"/>
        <v>14</v>
      </c>
      <c r="L855" s="17">
        <f t="shared" si="323"/>
        <v>15</v>
      </c>
      <c r="M855" s="12">
        <f t="shared" si="314"/>
        <v>1.0034744090000001</v>
      </c>
      <c r="N855" s="12">
        <f t="shared" ca="1" si="315"/>
        <v>1.0111463119999999</v>
      </c>
      <c r="O855" s="17">
        <f t="shared" si="324"/>
        <v>0</v>
      </c>
      <c r="P855" s="14">
        <f t="shared" ca="1" si="312"/>
        <v>0.22292623</v>
      </c>
      <c r="Q855" s="14">
        <f t="shared" si="313"/>
        <v>0</v>
      </c>
      <c r="R855" s="14">
        <f t="shared" ca="1" si="331"/>
        <v>0</v>
      </c>
      <c r="S855" s="20">
        <f t="shared" si="316"/>
        <v>0</v>
      </c>
      <c r="T855" s="14">
        <f t="shared" si="317"/>
        <v>0</v>
      </c>
      <c r="U855" s="4" t="str">
        <f t="shared" si="325"/>
        <v>J=</v>
      </c>
      <c r="V855" s="29">
        <f t="shared" si="326"/>
        <v>45048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5">
        <f t="shared" si="318"/>
        <v>45038</v>
      </c>
      <c r="B856" s="15">
        <f t="shared" ca="1" si="327"/>
        <v>20.222926200000046</v>
      </c>
      <c r="C856" s="14">
        <f t="shared" si="319"/>
        <v>19.999999970000047</v>
      </c>
      <c r="D856" s="13">
        <f ca="1">IF(A856&lt;$B$1,VLOOKUP(A856,[1]DI!$A$4:$B$15000,2,FALSE),0)</f>
        <v>0</v>
      </c>
      <c r="E856" s="14">
        <f t="shared" ca="1" si="328"/>
        <v>1</v>
      </c>
      <c r="F856" s="14">
        <f ca="1">(TRUNC(PRODUCT($E$12:$E855),16))</f>
        <v>1.2200751186718399</v>
      </c>
      <c r="G856" s="14">
        <f t="shared" ca="1" si="329"/>
        <v>1.21081799901117</v>
      </c>
      <c r="H856" s="14">
        <f t="shared" ca="1" si="330"/>
        <v>1.0076453400000001</v>
      </c>
      <c r="I856" s="13">
        <f t="shared" si="320"/>
        <v>0.06</v>
      </c>
      <c r="J856" s="29">
        <f t="shared" si="321"/>
        <v>45015</v>
      </c>
      <c r="K856" s="2">
        <f t="shared" si="322"/>
        <v>14</v>
      </c>
      <c r="L856" s="17">
        <f t="shared" si="323"/>
        <v>15</v>
      </c>
      <c r="M856" s="12">
        <f t="shared" si="314"/>
        <v>1.0034744090000001</v>
      </c>
      <c r="N856" s="12">
        <f t="shared" ca="1" si="315"/>
        <v>1.0111463119999999</v>
      </c>
      <c r="O856" s="17">
        <f t="shared" si="324"/>
        <v>0</v>
      </c>
      <c r="P856" s="14">
        <f t="shared" ca="1" si="312"/>
        <v>0.22292623</v>
      </c>
      <c r="Q856" s="14">
        <f t="shared" si="313"/>
        <v>0</v>
      </c>
      <c r="R856" s="14">
        <f t="shared" ca="1" si="331"/>
        <v>0</v>
      </c>
      <c r="S856" s="20">
        <f t="shared" si="316"/>
        <v>0</v>
      </c>
      <c r="T856" s="14">
        <f t="shared" si="317"/>
        <v>0</v>
      </c>
      <c r="U856" s="4" t="str">
        <f t="shared" si="325"/>
        <v>J=</v>
      </c>
      <c r="V856" s="29">
        <f t="shared" si="326"/>
        <v>45048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5">
        <f t="shared" si="318"/>
        <v>45039</v>
      </c>
      <c r="B857" s="15">
        <f t="shared" ca="1" si="327"/>
        <v>20.222926200000046</v>
      </c>
      <c r="C857" s="14">
        <f t="shared" si="319"/>
        <v>19.999999970000047</v>
      </c>
      <c r="D857" s="13">
        <f ca="1">IF(A857&lt;$B$1,VLOOKUP(A857,[1]DI!$A$4:$B$15000,2,FALSE),0)</f>
        <v>0</v>
      </c>
      <c r="E857" s="14">
        <f t="shared" ca="1" si="328"/>
        <v>1</v>
      </c>
      <c r="F857" s="14">
        <f ca="1">(TRUNC(PRODUCT($E$12:$E856),16))</f>
        <v>1.2200751186718399</v>
      </c>
      <c r="G857" s="14">
        <f t="shared" ca="1" si="329"/>
        <v>1.21081799901117</v>
      </c>
      <c r="H857" s="14">
        <f t="shared" ca="1" si="330"/>
        <v>1.0076453400000001</v>
      </c>
      <c r="I857" s="13">
        <f t="shared" si="320"/>
        <v>0.06</v>
      </c>
      <c r="J857" s="29">
        <f t="shared" si="321"/>
        <v>45015</v>
      </c>
      <c r="K857" s="2">
        <f t="shared" si="322"/>
        <v>14</v>
      </c>
      <c r="L857" s="17">
        <f t="shared" si="323"/>
        <v>15</v>
      </c>
      <c r="M857" s="12">
        <f t="shared" si="314"/>
        <v>1.0034744090000001</v>
      </c>
      <c r="N857" s="12">
        <f t="shared" ca="1" si="315"/>
        <v>1.0111463119999999</v>
      </c>
      <c r="O857" s="17">
        <f t="shared" si="324"/>
        <v>0</v>
      </c>
      <c r="P857" s="14">
        <f t="shared" ca="1" si="312"/>
        <v>0.22292623</v>
      </c>
      <c r="Q857" s="14">
        <f t="shared" si="313"/>
        <v>0</v>
      </c>
      <c r="R857" s="14">
        <f t="shared" ca="1" si="331"/>
        <v>0</v>
      </c>
      <c r="S857" s="20">
        <f t="shared" si="316"/>
        <v>0</v>
      </c>
      <c r="T857" s="14">
        <f t="shared" si="317"/>
        <v>0</v>
      </c>
      <c r="U857" s="4" t="str">
        <f t="shared" si="325"/>
        <v>J=</v>
      </c>
      <c r="V857" s="29">
        <f t="shared" si="326"/>
        <v>45048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5">
        <f t="shared" si="318"/>
        <v>45040</v>
      </c>
      <c r="B858" s="15">
        <f t="shared" ca="1" si="327"/>
        <v>20.222926200000046</v>
      </c>
      <c r="C858" s="14">
        <f t="shared" si="319"/>
        <v>19.999999970000047</v>
      </c>
      <c r="D858" s="13">
        <f ca="1">IF(A858&lt;$B$1,VLOOKUP(A858,[1]DI!$A$4:$B$15000,2,FALSE),0)</f>
        <v>0.13650000000000001</v>
      </c>
      <c r="E858" s="14">
        <f t="shared" ca="1" si="328"/>
        <v>1.00050788</v>
      </c>
      <c r="F858" s="14">
        <f ca="1">(TRUNC(PRODUCT($E$12:$E857),16))</f>
        <v>1.2200751186718399</v>
      </c>
      <c r="G858" s="14">
        <f t="shared" ca="1" si="329"/>
        <v>1.21081799901117</v>
      </c>
      <c r="H858" s="14">
        <f t="shared" ca="1" si="330"/>
        <v>1.0076453400000001</v>
      </c>
      <c r="I858" s="13">
        <f t="shared" si="320"/>
        <v>0.06</v>
      </c>
      <c r="J858" s="29">
        <f t="shared" si="321"/>
        <v>45015</v>
      </c>
      <c r="K858" s="2">
        <f t="shared" si="322"/>
        <v>15</v>
      </c>
      <c r="L858" s="17">
        <f t="shared" si="323"/>
        <v>15</v>
      </c>
      <c r="M858" s="12">
        <f t="shared" si="314"/>
        <v>1.0034744090000001</v>
      </c>
      <c r="N858" s="12">
        <f t="shared" ca="1" si="315"/>
        <v>1.0111463119999999</v>
      </c>
      <c r="O858" s="17">
        <f t="shared" si="324"/>
        <v>0</v>
      </c>
      <c r="P858" s="14">
        <f t="shared" ca="1" si="312"/>
        <v>0.22292623</v>
      </c>
      <c r="Q858" s="14">
        <f t="shared" si="313"/>
        <v>0</v>
      </c>
      <c r="R858" s="14">
        <f t="shared" ca="1" si="331"/>
        <v>0</v>
      </c>
      <c r="S858" s="20">
        <f t="shared" si="316"/>
        <v>0</v>
      </c>
      <c r="T858" s="14">
        <f t="shared" si="317"/>
        <v>0</v>
      </c>
      <c r="U858" s="4" t="str">
        <f t="shared" si="325"/>
        <v>J=</v>
      </c>
      <c r="V858" s="29">
        <f t="shared" si="326"/>
        <v>45048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5">
        <f t="shared" si="318"/>
        <v>45041</v>
      </c>
      <c r="B859" s="15">
        <f t="shared" ca="1" si="327"/>
        <v>20.237876140000047</v>
      </c>
      <c r="C859" s="14">
        <f t="shared" si="319"/>
        <v>19.999999970000047</v>
      </c>
      <c r="D859" s="13">
        <f ca="1">IF(A859&lt;$B$1,VLOOKUP(A859,[1]DI!$A$4:$B$15000,2,FALSE),0)</f>
        <v>0.13650000000000001</v>
      </c>
      <c r="E859" s="14">
        <f t="shared" ca="1" si="328"/>
        <v>1.00050788</v>
      </c>
      <c r="F859" s="14">
        <f ca="1">(TRUNC(PRODUCT($E$12:$E858),16))</f>
        <v>1.2206947704231099</v>
      </c>
      <c r="G859" s="14">
        <f t="shared" ca="1" si="329"/>
        <v>1.21081799901117</v>
      </c>
      <c r="H859" s="14">
        <f t="shared" ca="1" si="330"/>
        <v>1.00815711</v>
      </c>
      <c r="I859" s="13">
        <f t="shared" si="320"/>
        <v>0.06</v>
      </c>
      <c r="J859" s="29">
        <f t="shared" si="321"/>
        <v>45015</v>
      </c>
      <c r="K859" s="2">
        <f t="shared" si="322"/>
        <v>16</v>
      </c>
      <c r="L859" s="17">
        <f t="shared" si="323"/>
        <v>16</v>
      </c>
      <c r="M859" s="12">
        <f t="shared" si="314"/>
        <v>1.003706465</v>
      </c>
      <c r="N859" s="12">
        <f t="shared" ca="1" si="315"/>
        <v>1.011893809</v>
      </c>
      <c r="O859" s="17">
        <f t="shared" si="324"/>
        <v>0</v>
      </c>
      <c r="P859" s="14">
        <f t="shared" ca="1" si="312"/>
        <v>0.23787617</v>
      </c>
      <c r="Q859" s="14">
        <f t="shared" si="313"/>
        <v>0</v>
      </c>
      <c r="R859" s="14">
        <f t="shared" ca="1" si="331"/>
        <v>0</v>
      </c>
      <c r="S859" s="20">
        <f t="shared" si="316"/>
        <v>0</v>
      </c>
      <c r="T859" s="14">
        <f t="shared" si="317"/>
        <v>0</v>
      </c>
      <c r="U859" s="4" t="str">
        <f t="shared" si="325"/>
        <v>J=</v>
      </c>
      <c r="V859" s="29">
        <f t="shared" si="326"/>
        <v>45048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5">
        <f t="shared" si="318"/>
        <v>45042</v>
      </c>
      <c r="B860" s="15">
        <f t="shared" ca="1" si="327"/>
        <v>20.252836940000048</v>
      </c>
      <c r="C860" s="14">
        <f t="shared" si="319"/>
        <v>19.999999970000047</v>
      </c>
      <c r="D860" s="13">
        <f ca="1">IF(A860&lt;$B$1,VLOOKUP(A860,[1]DI!$A$4:$B$15000,2,FALSE),0)</f>
        <v>0.13650000000000001</v>
      </c>
      <c r="E860" s="14">
        <f t="shared" ca="1" si="328"/>
        <v>1.00050788</v>
      </c>
      <c r="F860" s="14">
        <f ca="1">(TRUNC(PRODUCT($E$12:$E859),16))</f>
        <v>1.2213147368831201</v>
      </c>
      <c r="G860" s="14">
        <f t="shared" ca="1" si="329"/>
        <v>1.21081799901117</v>
      </c>
      <c r="H860" s="14">
        <f t="shared" ca="1" si="330"/>
        <v>1.0086691299999999</v>
      </c>
      <c r="I860" s="13">
        <f t="shared" si="320"/>
        <v>0.06</v>
      </c>
      <c r="J860" s="29">
        <f t="shared" si="321"/>
        <v>45015</v>
      </c>
      <c r="K860" s="2">
        <f t="shared" si="322"/>
        <v>17</v>
      </c>
      <c r="L860" s="17">
        <f t="shared" si="323"/>
        <v>17</v>
      </c>
      <c r="M860" s="12">
        <f t="shared" si="314"/>
        <v>1.0039385750000001</v>
      </c>
      <c r="N860" s="12">
        <f t="shared" ca="1" si="315"/>
        <v>1.012641849</v>
      </c>
      <c r="O860" s="17">
        <f t="shared" si="324"/>
        <v>0</v>
      </c>
      <c r="P860" s="14">
        <f t="shared" ca="1" si="312"/>
        <v>0.25283696999999999</v>
      </c>
      <c r="Q860" s="14">
        <f t="shared" si="313"/>
        <v>0</v>
      </c>
      <c r="R860" s="14">
        <f t="shared" ca="1" si="331"/>
        <v>0</v>
      </c>
      <c r="S860" s="20">
        <f t="shared" si="316"/>
        <v>0</v>
      </c>
      <c r="T860" s="14">
        <f t="shared" si="317"/>
        <v>0</v>
      </c>
      <c r="U860" s="4" t="str">
        <f t="shared" si="325"/>
        <v>J=</v>
      </c>
      <c r="V860" s="29">
        <f t="shared" si="326"/>
        <v>45048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5">
        <f t="shared" si="318"/>
        <v>45043</v>
      </c>
      <c r="B861" s="15">
        <f t="shared" ca="1" si="327"/>
        <v>20.267808780000045</v>
      </c>
      <c r="C861" s="14">
        <f t="shared" si="319"/>
        <v>19.999999970000047</v>
      </c>
      <c r="D861" s="13">
        <f ca="1">IF(A861&lt;$B$1,VLOOKUP(A861,[1]DI!$A$4:$B$15000,2,FALSE),0)</f>
        <v>0.13650000000000001</v>
      </c>
      <c r="E861" s="14">
        <f t="shared" ca="1" si="328"/>
        <v>1.00050788</v>
      </c>
      <c r="F861" s="14">
        <f ca="1">(TRUNC(PRODUCT($E$12:$E860),16))</f>
        <v>1.2219350182116899</v>
      </c>
      <c r="G861" s="14">
        <f t="shared" ca="1" si="329"/>
        <v>1.21081799901117</v>
      </c>
      <c r="H861" s="14">
        <f t="shared" ca="1" si="330"/>
        <v>1.0091814100000001</v>
      </c>
      <c r="I861" s="13">
        <f t="shared" si="320"/>
        <v>0.06</v>
      </c>
      <c r="J861" s="29">
        <f t="shared" si="321"/>
        <v>45015</v>
      </c>
      <c r="K861" s="2">
        <f t="shared" si="322"/>
        <v>18</v>
      </c>
      <c r="L861" s="17">
        <f t="shared" si="323"/>
        <v>18</v>
      </c>
      <c r="M861" s="12">
        <f t="shared" si="314"/>
        <v>1.004170738</v>
      </c>
      <c r="N861" s="12">
        <f t="shared" ca="1" si="315"/>
        <v>1.0133904410000001</v>
      </c>
      <c r="O861" s="17">
        <f t="shared" si="324"/>
        <v>0</v>
      </c>
      <c r="P861" s="14">
        <f t="shared" ca="1" si="312"/>
        <v>0.26780881000000001</v>
      </c>
      <c r="Q861" s="14">
        <f t="shared" si="313"/>
        <v>0</v>
      </c>
      <c r="R861" s="14">
        <f t="shared" ca="1" si="331"/>
        <v>0</v>
      </c>
      <c r="S861" s="20">
        <f t="shared" si="316"/>
        <v>0</v>
      </c>
      <c r="T861" s="14">
        <f t="shared" si="317"/>
        <v>0</v>
      </c>
      <c r="U861" s="4" t="str">
        <f t="shared" si="325"/>
        <v>J=</v>
      </c>
      <c r="V861" s="29">
        <f t="shared" si="326"/>
        <v>45048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5">
        <f t="shared" si="318"/>
        <v>45044</v>
      </c>
      <c r="B862" s="15">
        <f t="shared" ca="1" si="327"/>
        <v>20.282791900000046</v>
      </c>
      <c r="C862" s="14">
        <f t="shared" si="319"/>
        <v>19.999999970000047</v>
      </c>
      <c r="D862" s="13">
        <f ca="1">IF(A862&lt;$B$1,VLOOKUP(A862,[1]DI!$A$4:$B$15000,2,FALSE),0)</f>
        <v>0.13650000000000001</v>
      </c>
      <c r="E862" s="14">
        <f t="shared" ca="1" si="328"/>
        <v>1.00050788</v>
      </c>
      <c r="F862" s="14">
        <f ca="1">(TRUNC(PRODUCT($E$12:$E861),16))</f>
        <v>1.22255561456874</v>
      </c>
      <c r="G862" s="14">
        <f t="shared" ca="1" si="329"/>
        <v>1.21081799901117</v>
      </c>
      <c r="H862" s="14">
        <f t="shared" ca="1" si="330"/>
        <v>1.0096939599999999</v>
      </c>
      <c r="I862" s="13">
        <f t="shared" si="320"/>
        <v>0.06</v>
      </c>
      <c r="J862" s="29">
        <f t="shared" si="321"/>
        <v>45015</v>
      </c>
      <c r="K862" s="2">
        <f t="shared" si="322"/>
        <v>19</v>
      </c>
      <c r="L862" s="17">
        <f t="shared" si="323"/>
        <v>19</v>
      </c>
      <c r="M862" s="12">
        <f t="shared" si="314"/>
        <v>1.004402955</v>
      </c>
      <c r="N862" s="12">
        <f t="shared" ca="1" si="315"/>
        <v>1.014139597</v>
      </c>
      <c r="O862" s="17">
        <f t="shared" si="324"/>
        <v>0</v>
      </c>
      <c r="P862" s="14">
        <f t="shared" ca="1" si="312"/>
        <v>0.28279193000000002</v>
      </c>
      <c r="Q862" s="14">
        <f t="shared" si="313"/>
        <v>0</v>
      </c>
      <c r="R862" s="14">
        <f t="shared" ca="1" si="331"/>
        <v>0</v>
      </c>
      <c r="S862" s="20">
        <f t="shared" si="316"/>
        <v>0</v>
      </c>
      <c r="T862" s="14">
        <f t="shared" si="317"/>
        <v>0</v>
      </c>
      <c r="U862" s="4" t="str">
        <f t="shared" si="325"/>
        <v>J=</v>
      </c>
      <c r="V862" s="29">
        <f t="shared" si="326"/>
        <v>45048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5">
        <f t="shared" si="318"/>
        <v>45045</v>
      </c>
      <c r="B863" s="15">
        <f t="shared" ca="1" si="327"/>
        <v>20.297785900000047</v>
      </c>
      <c r="C863" s="14">
        <f t="shared" si="319"/>
        <v>19.999999970000047</v>
      </c>
      <c r="D863" s="13">
        <f ca="1">IF(A863&lt;$B$1,VLOOKUP(A863,[1]DI!$A$4:$B$15000,2,FALSE),0)</f>
        <v>0</v>
      </c>
      <c r="E863" s="14">
        <f t="shared" ca="1" si="328"/>
        <v>1</v>
      </c>
      <c r="F863" s="14">
        <f ca="1">(TRUNC(PRODUCT($E$12:$E862),16))</f>
        <v>1.22317652611426</v>
      </c>
      <c r="G863" s="14">
        <f t="shared" ca="1" si="329"/>
        <v>1.21081799901117</v>
      </c>
      <c r="H863" s="14">
        <f t="shared" ca="1" si="330"/>
        <v>1.01020676</v>
      </c>
      <c r="I863" s="13">
        <f t="shared" si="320"/>
        <v>0.06</v>
      </c>
      <c r="J863" s="29">
        <f t="shared" si="321"/>
        <v>45015</v>
      </c>
      <c r="K863" s="2">
        <f t="shared" si="322"/>
        <v>19</v>
      </c>
      <c r="L863" s="17">
        <f t="shared" si="323"/>
        <v>20</v>
      </c>
      <c r="M863" s="12">
        <f t="shared" si="314"/>
        <v>1.004635226</v>
      </c>
      <c r="N863" s="12">
        <f t="shared" ca="1" si="315"/>
        <v>1.0148892970000001</v>
      </c>
      <c r="O863" s="17">
        <f t="shared" si="324"/>
        <v>0</v>
      </c>
      <c r="P863" s="14">
        <f t="shared" ca="1" si="312"/>
        <v>0.29778592999999998</v>
      </c>
      <c r="Q863" s="14">
        <f t="shared" si="313"/>
        <v>0</v>
      </c>
      <c r="R863" s="14">
        <f t="shared" ca="1" si="331"/>
        <v>0</v>
      </c>
      <c r="S863" s="20">
        <f t="shared" si="316"/>
        <v>0</v>
      </c>
      <c r="T863" s="14">
        <f t="shared" si="317"/>
        <v>0</v>
      </c>
      <c r="U863" s="4" t="str">
        <f t="shared" si="325"/>
        <v>J=</v>
      </c>
      <c r="V863" s="29">
        <f t="shared" si="326"/>
        <v>45048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5">
        <f t="shared" si="318"/>
        <v>45046</v>
      </c>
      <c r="B864" s="15">
        <f t="shared" ca="1" si="327"/>
        <v>20.297785900000047</v>
      </c>
      <c r="C864" s="14">
        <f t="shared" si="319"/>
        <v>19.999999970000047</v>
      </c>
      <c r="D864" s="13">
        <f ca="1">IF(A864&lt;$B$1,VLOOKUP(A864,[1]DI!$A$4:$B$15000,2,FALSE),0)</f>
        <v>0</v>
      </c>
      <c r="E864" s="14">
        <f t="shared" ca="1" si="328"/>
        <v>1</v>
      </c>
      <c r="F864" s="14">
        <f ca="1">(TRUNC(PRODUCT($E$12:$E863),16))</f>
        <v>1.22317652611426</v>
      </c>
      <c r="G864" s="14">
        <f t="shared" ca="1" si="329"/>
        <v>1.21081799901117</v>
      </c>
      <c r="H864" s="14">
        <f t="shared" ca="1" si="330"/>
        <v>1.01020676</v>
      </c>
      <c r="I864" s="13">
        <f t="shared" si="320"/>
        <v>0.06</v>
      </c>
      <c r="J864" s="29">
        <f t="shared" si="321"/>
        <v>45015</v>
      </c>
      <c r="K864" s="2">
        <f t="shared" si="322"/>
        <v>19</v>
      </c>
      <c r="L864" s="17">
        <f t="shared" si="323"/>
        <v>20</v>
      </c>
      <c r="M864" s="12">
        <f t="shared" si="314"/>
        <v>1.004635226</v>
      </c>
      <c r="N864" s="12">
        <f t="shared" ca="1" si="315"/>
        <v>1.0148892970000001</v>
      </c>
      <c r="O864" s="17">
        <f t="shared" si="324"/>
        <v>0</v>
      </c>
      <c r="P864" s="14">
        <f t="shared" ca="1" si="312"/>
        <v>0.29778592999999998</v>
      </c>
      <c r="Q864" s="14">
        <f t="shared" si="313"/>
        <v>0</v>
      </c>
      <c r="R864" s="14">
        <f t="shared" ca="1" si="331"/>
        <v>0</v>
      </c>
      <c r="S864" s="20">
        <f t="shared" si="316"/>
        <v>0</v>
      </c>
      <c r="T864" s="14">
        <f t="shared" si="317"/>
        <v>0</v>
      </c>
      <c r="U864" s="4" t="str">
        <f t="shared" si="325"/>
        <v>J=</v>
      </c>
      <c r="V864" s="29">
        <f t="shared" si="326"/>
        <v>45048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5">
        <f t="shared" si="318"/>
        <v>45047</v>
      </c>
      <c r="B865" s="15">
        <f t="shared" ca="1" si="327"/>
        <v>20.297785900000047</v>
      </c>
      <c r="C865" s="14">
        <f t="shared" si="319"/>
        <v>19.999999970000047</v>
      </c>
      <c r="D865" s="13">
        <f ca="1">IF(A865&lt;$B$1,VLOOKUP(A865,[1]DI!$A$4:$B$15000,2,FALSE),0)</f>
        <v>0</v>
      </c>
      <c r="E865" s="14">
        <f t="shared" ca="1" si="328"/>
        <v>1</v>
      </c>
      <c r="F865" s="14">
        <f ca="1">(TRUNC(PRODUCT($E$12:$E864),16))</f>
        <v>1.22317652611426</v>
      </c>
      <c r="G865" s="14">
        <f t="shared" ca="1" si="329"/>
        <v>1.21081799901117</v>
      </c>
      <c r="H865" s="14">
        <f t="shared" ca="1" si="330"/>
        <v>1.01020676</v>
      </c>
      <c r="I865" s="13">
        <f t="shared" si="320"/>
        <v>0.06</v>
      </c>
      <c r="J865" s="29">
        <f t="shared" si="321"/>
        <v>45015</v>
      </c>
      <c r="K865" s="2">
        <f t="shared" si="322"/>
        <v>19</v>
      </c>
      <c r="L865" s="17">
        <f t="shared" si="323"/>
        <v>20</v>
      </c>
      <c r="M865" s="12">
        <f t="shared" si="314"/>
        <v>1.004635226</v>
      </c>
      <c r="N865" s="12">
        <f t="shared" ca="1" si="315"/>
        <v>1.0148892970000001</v>
      </c>
      <c r="O865" s="17">
        <f t="shared" si="324"/>
        <v>0</v>
      </c>
      <c r="P865" s="14">
        <f t="shared" ca="1" si="312"/>
        <v>0.29778592999999998</v>
      </c>
      <c r="Q865" s="14">
        <f t="shared" si="313"/>
        <v>0</v>
      </c>
      <c r="R865" s="14">
        <f t="shared" ca="1" si="331"/>
        <v>0</v>
      </c>
      <c r="S865" s="20">
        <f t="shared" si="316"/>
        <v>0</v>
      </c>
      <c r="T865" s="14">
        <f t="shared" si="317"/>
        <v>0</v>
      </c>
      <c r="U865" s="4" t="str">
        <f t="shared" si="325"/>
        <v>J=</v>
      </c>
      <c r="V865" s="29">
        <f t="shared" si="326"/>
        <v>45048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5">
        <f t="shared" si="318"/>
        <v>45048</v>
      </c>
      <c r="B866" s="15">
        <f t="shared" ca="1" si="327"/>
        <v>20.297785900000047</v>
      </c>
      <c r="C866" s="14">
        <f t="shared" si="319"/>
        <v>19.999999970000047</v>
      </c>
      <c r="D866" s="13">
        <f ca="1">IF(A866&lt;$B$1,VLOOKUP(A866,[1]DI!$A$4:$B$15000,2,FALSE),0)</f>
        <v>0.13650000000000001</v>
      </c>
      <c r="E866" s="14">
        <f t="shared" ca="1" si="328"/>
        <v>1.00050788</v>
      </c>
      <c r="F866" s="14">
        <f ca="1">(TRUNC(PRODUCT($E$12:$E865),16))</f>
        <v>1.22317652611426</v>
      </c>
      <c r="G866" s="14">
        <f t="shared" ca="1" si="329"/>
        <v>1.21081799901117</v>
      </c>
      <c r="H866" s="14">
        <f t="shared" ca="1" si="330"/>
        <v>1.01020676</v>
      </c>
      <c r="I866" s="13">
        <f t="shared" si="320"/>
        <v>0.06</v>
      </c>
      <c r="J866" s="29">
        <f t="shared" si="321"/>
        <v>45015</v>
      </c>
      <c r="K866" s="2">
        <f t="shared" si="322"/>
        <v>20</v>
      </c>
      <c r="L866" s="17">
        <f t="shared" si="323"/>
        <v>20</v>
      </c>
      <c r="M866" s="12">
        <f t="shared" si="314"/>
        <v>1.004635226</v>
      </c>
      <c r="N866" s="12">
        <f t="shared" ca="1" si="315"/>
        <v>1.0148892970000001</v>
      </c>
      <c r="O866" s="17">
        <f t="shared" si="324"/>
        <v>9</v>
      </c>
      <c r="P866" s="14">
        <f t="shared" ca="1" si="312"/>
        <v>0.29778592999999998</v>
      </c>
      <c r="Q866" s="14">
        <f ca="1">P866</f>
        <v>0.29778592999999998</v>
      </c>
      <c r="R866" s="14">
        <f t="shared" ca="1" si="331"/>
        <v>0</v>
      </c>
      <c r="S866" s="20">
        <f t="shared" si="316"/>
        <v>0</v>
      </c>
      <c r="T866" s="14">
        <f t="shared" si="317"/>
        <v>0</v>
      </c>
      <c r="U866" s="4" t="str">
        <f t="shared" si="325"/>
        <v>J=</v>
      </c>
      <c r="V866" s="29">
        <f t="shared" si="326"/>
        <v>45048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5">
        <f t="shared" si="318"/>
        <v>45049</v>
      </c>
      <c r="B867" s="15">
        <f t="shared" ca="1" si="327"/>
        <v>20.014784960000046</v>
      </c>
      <c r="C867" s="14">
        <f t="shared" si="319"/>
        <v>19.999999970000047</v>
      </c>
      <c r="D867" s="13">
        <f ca="1">IF(A867&lt;$B$1,VLOOKUP(A867,[1]DI!$A$4:$B$15000,2,FALSE),0)</f>
        <v>0.13650000000000001</v>
      </c>
      <c r="E867" s="14">
        <f t="shared" ca="1" si="328"/>
        <v>1.00050788</v>
      </c>
      <c r="F867" s="14">
        <f ca="1">(TRUNC(PRODUCT($E$12:$E866),16))</f>
        <v>1.2237977530083499</v>
      </c>
      <c r="G867" s="14">
        <f t="shared" ca="1" si="329"/>
        <v>1.22317652611426</v>
      </c>
      <c r="H867" s="14">
        <f t="shared" ca="1" si="330"/>
        <v>1.00050788</v>
      </c>
      <c r="I867" s="13">
        <f t="shared" si="320"/>
        <v>0.06</v>
      </c>
      <c r="J867" s="29">
        <f t="shared" si="321"/>
        <v>45048</v>
      </c>
      <c r="K867" s="2">
        <f t="shared" si="322"/>
        <v>1</v>
      </c>
      <c r="L867" s="17">
        <f t="shared" si="323"/>
        <v>1</v>
      </c>
      <c r="M867" s="12">
        <f t="shared" si="314"/>
        <v>1.0002312529999999</v>
      </c>
      <c r="N867" s="12">
        <f t="shared" ca="1" si="315"/>
        <v>1.0007392500000001</v>
      </c>
      <c r="O867" s="17">
        <f t="shared" si="324"/>
        <v>0</v>
      </c>
      <c r="P867" s="14">
        <f t="shared" ca="1" si="312"/>
        <v>1.478499E-2</v>
      </c>
      <c r="Q867" s="14">
        <v>0</v>
      </c>
      <c r="R867" s="14">
        <f t="shared" ca="1" si="331"/>
        <v>0</v>
      </c>
      <c r="S867" s="20">
        <f t="shared" si="316"/>
        <v>0</v>
      </c>
      <c r="T867" s="14">
        <f t="shared" si="317"/>
        <v>0</v>
      </c>
      <c r="U867" s="4" t="str">
        <f t="shared" si="325"/>
        <v>J=</v>
      </c>
      <c r="V867" s="29">
        <f t="shared" si="326"/>
        <v>45076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5">
        <f t="shared" si="318"/>
        <v>45050</v>
      </c>
      <c r="B868" s="15">
        <f t="shared" ca="1" si="327"/>
        <v>20.029580940000049</v>
      </c>
      <c r="C868" s="14">
        <f t="shared" si="319"/>
        <v>19.999999970000047</v>
      </c>
      <c r="D868" s="13">
        <f ca="1">IF(A868&lt;$B$1,VLOOKUP(A868,[1]DI!$A$4:$B$15000,2,FALSE),0)</f>
        <v>0.13650000000000001</v>
      </c>
      <c r="E868" s="14">
        <f t="shared" ca="1" si="328"/>
        <v>1.00050788</v>
      </c>
      <c r="F868" s="14">
        <f ca="1">(TRUNC(PRODUCT($E$12:$E867),16))</f>
        <v>1.2244192954111399</v>
      </c>
      <c r="G868" s="14">
        <f t="shared" ca="1" si="329"/>
        <v>1.22317652611426</v>
      </c>
      <c r="H868" s="14">
        <f t="shared" ca="1" si="330"/>
        <v>1.00101602</v>
      </c>
      <c r="I868" s="13">
        <f t="shared" si="320"/>
        <v>0.06</v>
      </c>
      <c r="J868" s="29">
        <f t="shared" si="321"/>
        <v>45048</v>
      </c>
      <c r="K868" s="2">
        <f t="shared" si="322"/>
        <v>2</v>
      </c>
      <c r="L868" s="17">
        <f t="shared" si="323"/>
        <v>2</v>
      </c>
      <c r="M868" s="12">
        <f t="shared" si="314"/>
        <v>1.000462559</v>
      </c>
      <c r="N868" s="12">
        <f t="shared" ca="1" si="315"/>
        <v>1.0014790490000001</v>
      </c>
      <c r="O868" s="17">
        <f t="shared" si="324"/>
        <v>0</v>
      </c>
      <c r="P868" s="14">
        <f t="shared" ca="1" si="312"/>
        <v>2.9580970000000002E-2</v>
      </c>
      <c r="Q868" s="14">
        <f t="shared" si="313"/>
        <v>0</v>
      </c>
      <c r="R868" s="14">
        <f t="shared" ca="1" si="331"/>
        <v>0</v>
      </c>
      <c r="S868" s="20">
        <f t="shared" si="316"/>
        <v>0</v>
      </c>
      <c r="T868" s="14">
        <f t="shared" si="317"/>
        <v>0</v>
      </c>
      <c r="U868" s="4" t="str">
        <f t="shared" si="325"/>
        <v>J=</v>
      </c>
      <c r="V868" s="29">
        <f t="shared" si="326"/>
        <v>45076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5">
        <f t="shared" si="318"/>
        <v>45051</v>
      </c>
      <c r="B869" s="15">
        <f t="shared" ca="1" si="327"/>
        <v>20.044387680000046</v>
      </c>
      <c r="C869" s="14">
        <f t="shared" si="319"/>
        <v>19.999999970000047</v>
      </c>
      <c r="D869" s="13">
        <f ca="1">IF(A869&lt;$B$1,VLOOKUP(A869,[1]DI!$A$4:$B$15000,2,FALSE),0)</f>
        <v>0.13650000000000001</v>
      </c>
      <c r="E869" s="14">
        <f t="shared" ca="1" si="328"/>
        <v>1.00050788</v>
      </c>
      <c r="F869" s="14">
        <f ca="1">(TRUNC(PRODUCT($E$12:$E868),16))</f>
        <v>1.2250411534829</v>
      </c>
      <c r="G869" s="14">
        <f t="shared" ca="1" si="329"/>
        <v>1.22317652611426</v>
      </c>
      <c r="H869" s="14">
        <f t="shared" ca="1" si="330"/>
        <v>1.00152441</v>
      </c>
      <c r="I869" s="13">
        <f t="shared" si="320"/>
        <v>0.06</v>
      </c>
      <c r="J869" s="29">
        <f t="shared" si="321"/>
        <v>45048</v>
      </c>
      <c r="K869" s="2">
        <f t="shared" si="322"/>
        <v>3</v>
      </c>
      <c r="L869" s="17">
        <f t="shared" si="323"/>
        <v>3</v>
      </c>
      <c r="M869" s="12">
        <f t="shared" si="314"/>
        <v>1.0006939180000001</v>
      </c>
      <c r="N869" s="12">
        <f t="shared" ca="1" si="315"/>
        <v>1.0022193859999999</v>
      </c>
      <c r="O869" s="17">
        <f t="shared" si="324"/>
        <v>0</v>
      </c>
      <c r="P869" s="14">
        <f t="shared" ca="1" si="312"/>
        <v>4.4387709999999997E-2</v>
      </c>
      <c r="Q869" s="14">
        <f t="shared" si="313"/>
        <v>0</v>
      </c>
      <c r="R869" s="14">
        <f t="shared" ca="1" si="331"/>
        <v>0</v>
      </c>
      <c r="S869" s="20">
        <f t="shared" si="316"/>
        <v>0</v>
      </c>
      <c r="T869" s="14">
        <f t="shared" si="317"/>
        <v>0</v>
      </c>
      <c r="U869" s="4" t="str">
        <f t="shared" si="325"/>
        <v>J=</v>
      </c>
      <c r="V869" s="29">
        <f t="shared" si="326"/>
        <v>45076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5">
        <f t="shared" si="318"/>
        <v>45052</v>
      </c>
      <c r="B870" s="15">
        <f t="shared" ca="1" si="327"/>
        <v>20.059205600000048</v>
      </c>
      <c r="C870" s="14">
        <f t="shared" si="319"/>
        <v>19.999999970000047</v>
      </c>
      <c r="D870" s="13">
        <f ca="1">IF(A870&lt;$B$1,VLOOKUP(A870,[1]DI!$A$4:$B$15000,2,FALSE),0)</f>
        <v>0</v>
      </c>
      <c r="E870" s="14">
        <f t="shared" ca="1" si="328"/>
        <v>1</v>
      </c>
      <c r="F870" s="14">
        <f ca="1">(TRUNC(PRODUCT($E$12:$E869),16))</f>
        <v>1.2256633273839299</v>
      </c>
      <c r="G870" s="14">
        <f t="shared" ca="1" si="329"/>
        <v>1.22317652611426</v>
      </c>
      <c r="H870" s="14">
        <f t="shared" ca="1" si="330"/>
        <v>1.00203307</v>
      </c>
      <c r="I870" s="13">
        <f t="shared" si="320"/>
        <v>0.06</v>
      </c>
      <c r="J870" s="29">
        <f t="shared" si="321"/>
        <v>45048</v>
      </c>
      <c r="K870" s="2">
        <f t="shared" si="322"/>
        <v>3</v>
      </c>
      <c r="L870" s="17">
        <f t="shared" si="323"/>
        <v>4</v>
      </c>
      <c r="M870" s="12">
        <f t="shared" si="314"/>
        <v>1.0009253309999999</v>
      </c>
      <c r="N870" s="12">
        <f t="shared" ca="1" si="315"/>
        <v>1.0029602820000001</v>
      </c>
      <c r="O870" s="17">
        <f t="shared" si="324"/>
        <v>0</v>
      </c>
      <c r="P870" s="14">
        <f t="shared" ca="1" si="312"/>
        <v>5.9205630000000002E-2</v>
      </c>
      <c r="Q870" s="14">
        <f t="shared" si="313"/>
        <v>0</v>
      </c>
      <c r="R870" s="14">
        <f t="shared" ca="1" si="331"/>
        <v>0</v>
      </c>
      <c r="S870" s="20">
        <f t="shared" si="316"/>
        <v>0</v>
      </c>
      <c r="T870" s="14">
        <f t="shared" si="317"/>
        <v>0</v>
      </c>
      <c r="U870" s="4" t="str">
        <f t="shared" si="325"/>
        <v>J=</v>
      </c>
      <c r="V870" s="29">
        <f t="shared" si="326"/>
        <v>45076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5">
        <f t="shared" si="318"/>
        <v>45053</v>
      </c>
      <c r="B871" s="15">
        <f t="shared" ca="1" si="327"/>
        <v>20.059205600000048</v>
      </c>
      <c r="C871" s="14">
        <f t="shared" si="319"/>
        <v>19.999999970000047</v>
      </c>
      <c r="D871" s="13">
        <f ca="1">IF(A871&lt;$B$1,VLOOKUP(A871,[1]DI!$A$4:$B$15000,2,FALSE),0)</f>
        <v>0</v>
      </c>
      <c r="E871" s="14">
        <f t="shared" ca="1" si="328"/>
        <v>1</v>
      </c>
      <c r="F871" s="14">
        <f ca="1">(TRUNC(PRODUCT($E$12:$E870),16))</f>
        <v>1.2256633273839299</v>
      </c>
      <c r="G871" s="14">
        <f t="shared" ca="1" si="329"/>
        <v>1.22317652611426</v>
      </c>
      <c r="H871" s="14">
        <f t="shared" ca="1" si="330"/>
        <v>1.00203307</v>
      </c>
      <c r="I871" s="13">
        <f t="shared" si="320"/>
        <v>0.06</v>
      </c>
      <c r="J871" s="29">
        <f t="shared" si="321"/>
        <v>45048</v>
      </c>
      <c r="K871" s="2">
        <f t="shared" si="322"/>
        <v>3</v>
      </c>
      <c r="L871" s="17">
        <f t="shared" si="323"/>
        <v>4</v>
      </c>
      <c r="M871" s="12">
        <f t="shared" si="314"/>
        <v>1.0009253309999999</v>
      </c>
      <c r="N871" s="12">
        <f t="shared" ca="1" si="315"/>
        <v>1.0029602820000001</v>
      </c>
      <c r="O871" s="17">
        <f t="shared" si="324"/>
        <v>0</v>
      </c>
      <c r="P871" s="14">
        <f t="shared" ca="1" si="312"/>
        <v>5.9205630000000002E-2</v>
      </c>
      <c r="Q871" s="14">
        <f t="shared" si="313"/>
        <v>0</v>
      </c>
      <c r="R871" s="14">
        <f t="shared" ca="1" si="331"/>
        <v>0</v>
      </c>
      <c r="S871" s="20">
        <f t="shared" si="316"/>
        <v>0</v>
      </c>
      <c r="T871" s="14">
        <f t="shared" si="317"/>
        <v>0</v>
      </c>
      <c r="U871" s="4" t="str">
        <f t="shared" si="325"/>
        <v>J=</v>
      </c>
      <c r="V871" s="29">
        <f t="shared" si="326"/>
        <v>45076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5">
        <f t="shared" si="318"/>
        <v>45054</v>
      </c>
      <c r="B872" s="15">
        <f t="shared" ca="1" si="327"/>
        <v>20.059205600000048</v>
      </c>
      <c r="C872" s="14">
        <f t="shared" si="319"/>
        <v>19.999999970000047</v>
      </c>
      <c r="D872" s="13">
        <f ca="1">IF(A872&lt;$B$1,VLOOKUP(A872,[1]DI!$A$4:$B$15000,2,FALSE),0)</f>
        <v>0.13650000000000001</v>
      </c>
      <c r="E872" s="14">
        <f t="shared" ca="1" si="328"/>
        <v>1.00050788</v>
      </c>
      <c r="F872" s="14">
        <f ca="1">(TRUNC(PRODUCT($E$12:$E871),16))</f>
        <v>1.2256633273839299</v>
      </c>
      <c r="G872" s="14">
        <f t="shared" ca="1" si="329"/>
        <v>1.22317652611426</v>
      </c>
      <c r="H872" s="14">
        <f t="shared" ca="1" si="330"/>
        <v>1.00203307</v>
      </c>
      <c r="I872" s="13">
        <f t="shared" si="320"/>
        <v>0.06</v>
      </c>
      <c r="J872" s="29">
        <f t="shared" si="321"/>
        <v>45048</v>
      </c>
      <c r="K872" s="2">
        <f t="shared" si="322"/>
        <v>4</v>
      </c>
      <c r="L872" s="17">
        <f t="shared" si="323"/>
        <v>4</v>
      </c>
      <c r="M872" s="12">
        <f t="shared" si="314"/>
        <v>1.0009253309999999</v>
      </c>
      <c r="N872" s="12">
        <f t="shared" ca="1" si="315"/>
        <v>1.0029602820000001</v>
      </c>
      <c r="O872" s="17">
        <f t="shared" si="324"/>
        <v>0</v>
      </c>
      <c r="P872" s="14">
        <f t="shared" ca="1" si="312"/>
        <v>5.9205630000000002E-2</v>
      </c>
      <c r="Q872" s="14">
        <f t="shared" si="313"/>
        <v>0</v>
      </c>
      <c r="R872" s="14">
        <f t="shared" ca="1" si="331"/>
        <v>0</v>
      </c>
      <c r="S872" s="20">
        <f t="shared" si="316"/>
        <v>0</v>
      </c>
      <c r="T872" s="14">
        <f t="shared" si="317"/>
        <v>0</v>
      </c>
      <c r="U872" s="4" t="str">
        <f t="shared" si="325"/>
        <v>J=</v>
      </c>
      <c r="V872" s="29">
        <f t="shared" si="326"/>
        <v>45076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5">
        <f t="shared" si="318"/>
        <v>45055</v>
      </c>
      <c r="B873" s="15">
        <f t="shared" ca="1" si="327"/>
        <v>20.074034340000047</v>
      </c>
      <c r="C873" s="14">
        <f t="shared" si="319"/>
        <v>19.999999970000047</v>
      </c>
      <c r="D873" s="13">
        <f ca="1">IF(A873&lt;$B$1,VLOOKUP(A873,[1]DI!$A$4:$B$15000,2,FALSE),0)</f>
        <v>0.13650000000000001</v>
      </c>
      <c r="E873" s="14">
        <f t="shared" ca="1" si="328"/>
        <v>1.00050788</v>
      </c>
      <c r="F873" s="14">
        <f ca="1">(TRUNC(PRODUCT($E$12:$E872),16))</f>
        <v>1.22628581727464</v>
      </c>
      <c r="G873" s="14">
        <f t="shared" ca="1" si="329"/>
        <v>1.22317652611426</v>
      </c>
      <c r="H873" s="14">
        <f t="shared" ca="1" si="330"/>
        <v>1.0025419799999999</v>
      </c>
      <c r="I873" s="13">
        <f t="shared" si="320"/>
        <v>0.06</v>
      </c>
      <c r="J873" s="29">
        <f t="shared" si="321"/>
        <v>45048</v>
      </c>
      <c r="K873" s="2">
        <f t="shared" si="322"/>
        <v>5</v>
      </c>
      <c r="L873" s="17">
        <f t="shared" si="323"/>
        <v>5</v>
      </c>
      <c r="M873" s="12">
        <f t="shared" si="314"/>
        <v>1.001156798</v>
      </c>
      <c r="N873" s="12">
        <f t="shared" ca="1" si="315"/>
        <v>1.0037017189999999</v>
      </c>
      <c r="O873" s="17">
        <f t="shared" si="324"/>
        <v>0</v>
      </c>
      <c r="P873" s="14">
        <f t="shared" ca="1" si="312"/>
        <v>7.4034370000000002E-2</v>
      </c>
      <c r="Q873" s="14">
        <f t="shared" si="313"/>
        <v>0</v>
      </c>
      <c r="R873" s="14">
        <f t="shared" ca="1" si="331"/>
        <v>0</v>
      </c>
      <c r="S873" s="20">
        <f t="shared" si="316"/>
        <v>0</v>
      </c>
      <c r="T873" s="14">
        <f t="shared" si="317"/>
        <v>0</v>
      </c>
      <c r="U873" s="4" t="str">
        <f t="shared" si="325"/>
        <v>J=</v>
      </c>
      <c r="V873" s="29">
        <f t="shared" si="326"/>
        <v>45076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5">
        <f t="shared" si="318"/>
        <v>45056</v>
      </c>
      <c r="B874" s="15">
        <f t="shared" ca="1" si="327"/>
        <v>20.088874040000047</v>
      </c>
      <c r="C874" s="14">
        <f t="shared" si="319"/>
        <v>19.999999970000047</v>
      </c>
      <c r="D874" s="13">
        <f ca="1">IF(A874&lt;$B$1,VLOOKUP(A874,[1]DI!$A$4:$B$15000,2,FALSE),0)</f>
        <v>0.13650000000000001</v>
      </c>
      <c r="E874" s="14">
        <f t="shared" ca="1" si="328"/>
        <v>1.00050788</v>
      </c>
      <c r="F874" s="14">
        <f ca="1">(TRUNC(PRODUCT($E$12:$E873),16))</f>
        <v>1.22690862331552</v>
      </c>
      <c r="G874" s="14">
        <f t="shared" ca="1" si="329"/>
        <v>1.22317652611426</v>
      </c>
      <c r="H874" s="14">
        <f t="shared" ca="1" si="330"/>
        <v>1.0030511499999999</v>
      </c>
      <c r="I874" s="13">
        <f t="shared" si="320"/>
        <v>0.06</v>
      </c>
      <c r="J874" s="29">
        <f t="shared" si="321"/>
        <v>45048</v>
      </c>
      <c r="K874" s="2">
        <f t="shared" si="322"/>
        <v>6</v>
      </c>
      <c r="L874" s="17">
        <f t="shared" si="323"/>
        <v>6</v>
      </c>
      <c r="M874" s="12">
        <f t="shared" si="314"/>
        <v>1.0013883180000001</v>
      </c>
      <c r="N874" s="12">
        <f t="shared" ca="1" si="315"/>
        <v>1.004443704</v>
      </c>
      <c r="O874" s="17">
        <f t="shared" si="324"/>
        <v>0</v>
      </c>
      <c r="P874" s="14">
        <f t="shared" ca="1" si="312"/>
        <v>8.8874069999999999E-2</v>
      </c>
      <c r="Q874" s="14">
        <f t="shared" si="313"/>
        <v>0</v>
      </c>
      <c r="R874" s="14">
        <f t="shared" ca="1" si="331"/>
        <v>0</v>
      </c>
      <c r="S874" s="20">
        <f t="shared" si="316"/>
        <v>0</v>
      </c>
      <c r="T874" s="14">
        <f t="shared" si="317"/>
        <v>0</v>
      </c>
      <c r="U874" s="4" t="str">
        <f t="shared" si="325"/>
        <v>J=</v>
      </c>
      <c r="V874" s="29">
        <f t="shared" si="326"/>
        <v>45076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5">
        <f t="shared" si="318"/>
        <v>45057</v>
      </c>
      <c r="B875" s="15">
        <f t="shared" ca="1" si="327"/>
        <v>20.103724740000047</v>
      </c>
      <c r="C875" s="14">
        <f t="shared" si="319"/>
        <v>19.999999970000047</v>
      </c>
      <c r="D875" s="13">
        <f ca="1">IF(A875&lt;$B$1,VLOOKUP(A875,[1]DI!$A$4:$B$15000,2,FALSE),0)</f>
        <v>0.13650000000000001</v>
      </c>
      <c r="E875" s="14">
        <f t="shared" ca="1" si="328"/>
        <v>1.00050788</v>
      </c>
      <c r="F875" s="14">
        <f ca="1">(TRUNC(PRODUCT($E$12:$E874),16))</f>
        <v>1.22753174566713</v>
      </c>
      <c r="G875" s="14">
        <f t="shared" ca="1" si="329"/>
        <v>1.22317652611426</v>
      </c>
      <c r="H875" s="14">
        <f t="shared" ca="1" si="330"/>
        <v>1.00356058</v>
      </c>
      <c r="I875" s="13">
        <f t="shared" si="320"/>
        <v>0.06</v>
      </c>
      <c r="J875" s="29">
        <f t="shared" si="321"/>
        <v>45048</v>
      </c>
      <c r="K875" s="2">
        <f t="shared" si="322"/>
        <v>7</v>
      </c>
      <c r="L875" s="17">
        <f t="shared" si="323"/>
        <v>7</v>
      </c>
      <c r="M875" s="12">
        <f t="shared" si="314"/>
        <v>1.001619891</v>
      </c>
      <c r="N875" s="12">
        <f t="shared" ca="1" si="315"/>
        <v>1.0051862389999999</v>
      </c>
      <c r="O875" s="17">
        <f t="shared" si="324"/>
        <v>0</v>
      </c>
      <c r="P875" s="14">
        <f t="shared" ca="1" si="312"/>
        <v>0.10372476999999999</v>
      </c>
      <c r="Q875" s="14">
        <f t="shared" si="313"/>
        <v>0</v>
      </c>
      <c r="R875" s="14">
        <f t="shared" ca="1" si="331"/>
        <v>0</v>
      </c>
      <c r="S875" s="20">
        <f t="shared" si="316"/>
        <v>0</v>
      </c>
      <c r="T875" s="14">
        <f t="shared" si="317"/>
        <v>0</v>
      </c>
      <c r="U875" s="4" t="str">
        <f t="shared" si="325"/>
        <v>J=</v>
      </c>
      <c r="V875" s="29">
        <f t="shared" si="326"/>
        <v>45076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5">
        <f t="shared" si="318"/>
        <v>45058</v>
      </c>
      <c r="B876" s="15">
        <f t="shared" ca="1" si="327"/>
        <v>20.118586460000046</v>
      </c>
      <c r="C876" s="14">
        <f t="shared" si="319"/>
        <v>19.999999970000047</v>
      </c>
      <c r="D876" s="13">
        <f ca="1">IF(A876&lt;$B$1,VLOOKUP(A876,[1]DI!$A$4:$B$15000,2,FALSE),0)</f>
        <v>0.13650000000000001</v>
      </c>
      <c r="E876" s="14">
        <f t="shared" ca="1" si="328"/>
        <v>1.00050788</v>
      </c>
      <c r="F876" s="14">
        <f ca="1">(TRUNC(PRODUCT($E$12:$E875),16))</f>
        <v>1.22815518449012</v>
      </c>
      <c r="G876" s="14">
        <f t="shared" ca="1" si="329"/>
        <v>1.22317652611426</v>
      </c>
      <c r="H876" s="14">
        <f t="shared" ca="1" si="330"/>
        <v>1.0040702699999999</v>
      </c>
      <c r="I876" s="13">
        <f t="shared" si="320"/>
        <v>0.06</v>
      </c>
      <c r="J876" s="29">
        <f t="shared" si="321"/>
        <v>45048</v>
      </c>
      <c r="K876" s="2">
        <f t="shared" si="322"/>
        <v>8</v>
      </c>
      <c r="L876" s="17">
        <f t="shared" si="323"/>
        <v>8</v>
      </c>
      <c r="M876" s="12">
        <f t="shared" si="314"/>
        <v>1.0018515189999999</v>
      </c>
      <c r="N876" s="12">
        <f t="shared" ca="1" si="315"/>
        <v>1.0059293250000001</v>
      </c>
      <c r="O876" s="17">
        <f t="shared" si="324"/>
        <v>0</v>
      </c>
      <c r="P876" s="14">
        <f t="shared" ca="1" si="312"/>
        <v>0.11858649</v>
      </c>
      <c r="Q876" s="14">
        <f t="shared" si="313"/>
        <v>0</v>
      </c>
      <c r="R876" s="14">
        <f t="shared" ca="1" si="331"/>
        <v>0</v>
      </c>
      <c r="S876" s="20">
        <f t="shared" si="316"/>
        <v>0</v>
      </c>
      <c r="T876" s="14">
        <f t="shared" si="317"/>
        <v>0</v>
      </c>
      <c r="U876" s="4" t="str">
        <f t="shared" si="325"/>
        <v>J=</v>
      </c>
      <c r="V876" s="29">
        <f t="shared" si="326"/>
        <v>45076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5">
        <f t="shared" si="318"/>
        <v>45059</v>
      </c>
      <c r="B877" s="15">
        <f t="shared" ca="1" si="327"/>
        <v>20.133459180000049</v>
      </c>
      <c r="C877" s="14">
        <f t="shared" si="319"/>
        <v>19.999999970000047</v>
      </c>
      <c r="D877" s="13">
        <f ca="1">IF(A877&lt;$B$1,VLOOKUP(A877,[1]DI!$A$4:$B$15000,2,FALSE),0)</f>
        <v>0</v>
      </c>
      <c r="E877" s="14">
        <f t="shared" ca="1" si="328"/>
        <v>1</v>
      </c>
      <c r="F877" s="14">
        <f ca="1">(TRUNC(PRODUCT($E$12:$E876),16))</f>
        <v>1.22877893994521</v>
      </c>
      <c r="G877" s="14">
        <f t="shared" ca="1" si="329"/>
        <v>1.22317652611426</v>
      </c>
      <c r="H877" s="14">
        <f t="shared" ca="1" si="330"/>
        <v>1.00458022</v>
      </c>
      <c r="I877" s="13">
        <f t="shared" si="320"/>
        <v>0.06</v>
      </c>
      <c r="J877" s="29">
        <f t="shared" si="321"/>
        <v>45048</v>
      </c>
      <c r="K877" s="2">
        <f t="shared" si="322"/>
        <v>8</v>
      </c>
      <c r="L877" s="17">
        <f t="shared" si="323"/>
        <v>9</v>
      </c>
      <c r="M877" s="12">
        <f t="shared" si="314"/>
        <v>1.0020831990000001</v>
      </c>
      <c r="N877" s="12">
        <f t="shared" ca="1" si="315"/>
        <v>1.006672961</v>
      </c>
      <c r="O877" s="17">
        <f t="shared" si="324"/>
        <v>0</v>
      </c>
      <c r="P877" s="14">
        <f t="shared" ca="1" si="312"/>
        <v>0.13345920999999999</v>
      </c>
      <c r="Q877" s="14">
        <f t="shared" si="313"/>
        <v>0</v>
      </c>
      <c r="R877" s="14">
        <f t="shared" ca="1" si="331"/>
        <v>0</v>
      </c>
      <c r="S877" s="20">
        <f t="shared" si="316"/>
        <v>0</v>
      </c>
      <c r="T877" s="14">
        <f t="shared" si="317"/>
        <v>0</v>
      </c>
      <c r="U877" s="4" t="str">
        <f t="shared" si="325"/>
        <v>J=</v>
      </c>
      <c r="V877" s="29">
        <f t="shared" si="326"/>
        <v>45076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5">
        <f t="shared" si="318"/>
        <v>45060</v>
      </c>
      <c r="B878" s="15">
        <f t="shared" ca="1" si="327"/>
        <v>20.133459180000049</v>
      </c>
      <c r="C878" s="14">
        <f t="shared" si="319"/>
        <v>19.999999970000047</v>
      </c>
      <c r="D878" s="13">
        <f ca="1">IF(A878&lt;$B$1,VLOOKUP(A878,[1]DI!$A$4:$B$15000,2,FALSE),0)</f>
        <v>0</v>
      </c>
      <c r="E878" s="14">
        <f t="shared" ca="1" si="328"/>
        <v>1</v>
      </c>
      <c r="F878" s="14">
        <f ca="1">(TRUNC(PRODUCT($E$12:$E877),16))</f>
        <v>1.22877893994521</v>
      </c>
      <c r="G878" s="14">
        <f t="shared" ca="1" si="329"/>
        <v>1.22317652611426</v>
      </c>
      <c r="H878" s="14">
        <f t="shared" ca="1" si="330"/>
        <v>1.00458022</v>
      </c>
      <c r="I878" s="13">
        <f t="shared" si="320"/>
        <v>0.06</v>
      </c>
      <c r="J878" s="29">
        <f t="shared" si="321"/>
        <v>45048</v>
      </c>
      <c r="K878" s="2">
        <f t="shared" si="322"/>
        <v>8</v>
      </c>
      <c r="L878" s="17">
        <f t="shared" si="323"/>
        <v>9</v>
      </c>
      <c r="M878" s="12">
        <f t="shared" si="314"/>
        <v>1.0020831990000001</v>
      </c>
      <c r="N878" s="12">
        <f t="shared" ca="1" si="315"/>
        <v>1.006672961</v>
      </c>
      <c r="O878" s="17">
        <f t="shared" si="324"/>
        <v>0</v>
      </c>
      <c r="P878" s="14">
        <f t="shared" ca="1" si="312"/>
        <v>0.13345920999999999</v>
      </c>
      <c r="Q878" s="14">
        <f t="shared" si="313"/>
        <v>0</v>
      </c>
      <c r="R878" s="14">
        <f t="shared" ca="1" si="331"/>
        <v>0</v>
      </c>
      <c r="S878" s="20">
        <f t="shared" si="316"/>
        <v>0</v>
      </c>
      <c r="T878" s="14">
        <f t="shared" si="317"/>
        <v>0</v>
      </c>
      <c r="U878" s="4" t="str">
        <f t="shared" si="325"/>
        <v>J=</v>
      </c>
      <c r="V878" s="29">
        <f t="shared" si="326"/>
        <v>45076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5">
        <f t="shared" si="318"/>
        <v>45061</v>
      </c>
      <c r="B879" s="15">
        <f t="shared" ca="1" si="327"/>
        <v>20.133459180000049</v>
      </c>
      <c r="C879" s="14">
        <f t="shared" si="319"/>
        <v>19.999999970000047</v>
      </c>
      <c r="D879" s="13">
        <f ca="1">IF(A879&lt;$B$1,VLOOKUP(A879,[1]DI!$A$4:$B$15000,2,FALSE),0)</f>
        <v>0.13650000000000001</v>
      </c>
      <c r="E879" s="14">
        <f t="shared" ca="1" si="328"/>
        <v>1.00050788</v>
      </c>
      <c r="F879" s="14">
        <f ca="1">(TRUNC(PRODUCT($E$12:$E878),16))</f>
        <v>1.22877893994521</v>
      </c>
      <c r="G879" s="14">
        <f t="shared" ca="1" si="329"/>
        <v>1.22317652611426</v>
      </c>
      <c r="H879" s="14">
        <f t="shared" ca="1" si="330"/>
        <v>1.00458022</v>
      </c>
      <c r="I879" s="13">
        <f t="shared" si="320"/>
        <v>0.06</v>
      </c>
      <c r="J879" s="29">
        <f t="shared" si="321"/>
        <v>45048</v>
      </c>
      <c r="K879" s="2">
        <f t="shared" si="322"/>
        <v>9</v>
      </c>
      <c r="L879" s="17">
        <f t="shared" si="323"/>
        <v>9</v>
      </c>
      <c r="M879" s="12">
        <f t="shared" si="314"/>
        <v>1.0020831990000001</v>
      </c>
      <c r="N879" s="12">
        <f t="shared" ca="1" si="315"/>
        <v>1.006672961</v>
      </c>
      <c r="O879" s="17">
        <f t="shared" si="324"/>
        <v>0</v>
      </c>
      <c r="P879" s="14">
        <f t="shared" ca="1" si="312"/>
        <v>0.13345920999999999</v>
      </c>
      <c r="Q879" s="14">
        <f t="shared" si="313"/>
        <v>0</v>
      </c>
      <c r="R879" s="14">
        <f t="shared" ca="1" si="331"/>
        <v>0</v>
      </c>
      <c r="S879" s="20">
        <f t="shared" si="316"/>
        <v>0</v>
      </c>
      <c r="T879" s="14">
        <f t="shared" si="317"/>
        <v>0</v>
      </c>
      <c r="U879" s="4" t="str">
        <f t="shared" si="325"/>
        <v>J=</v>
      </c>
      <c r="V879" s="29">
        <f t="shared" si="326"/>
        <v>45076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5">
        <f t="shared" si="318"/>
        <v>45062</v>
      </c>
      <c r="B880" s="15">
        <f t="shared" ca="1" si="327"/>
        <v>20.148342720000048</v>
      </c>
      <c r="C880" s="14">
        <f t="shared" si="319"/>
        <v>19.999999970000047</v>
      </c>
      <c r="D880" s="13">
        <f ca="1">IF(A880&lt;$B$1,VLOOKUP(A880,[1]DI!$A$4:$B$15000,2,FALSE),0)</f>
        <v>0.13650000000000001</v>
      </c>
      <c r="E880" s="14">
        <f t="shared" ca="1" si="328"/>
        <v>1.00050788</v>
      </c>
      <c r="F880" s="14">
        <f ca="1">(TRUNC(PRODUCT($E$12:$E879),16))</f>
        <v>1.22940301219323</v>
      </c>
      <c r="G880" s="14">
        <f t="shared" ca="1" si="329"/>
        <v>1.22317652611426</v>
      </c>
      <c r="H880" s="14">
        <f t="shared" ca="1" si="330"/>
        <v>1.0050904199999999</v>
      </c>
      <c r="I880" s="13">
        <f t="shared" si="320"/>
        <v>0.06</v>
      </c>
      <c r="J880" s="29">
        <f t="shared" si="321"/>
        <v>45048</v>
      </c>
      <c r="K880" s="2">
        <f t="shared" si="322"/>
        <v>10</v>
      </c>
      <c r="L880" s="17">
        <f t="shared" si="323"/>
        <v>10</v>
      </c>
      <c r="M880" s="12">
        <f t="shared" si="314"/>
        <v>1.0023149339999999</v>
      </c>
      <c r="N880" s="12">
        <f t="shared" ca="1" si="315"/>
        <v>1.0074171380000001</v>
      </c>
      <c r="O880" s="17">
        <f t="shared" si="324"/>
        <v>0</v>
      </c>
      <c r="P880" s="14">
        <f t="shared" ca="1" si="312"/>
        <v>0.14834275</v>
      </c>
      <c r="Q880" s="14">
        <f t="shared" si="313"/>
        <v>0</v>
      </c>
      <c r="R880" s="14">
        <f t="shared" ca="1" si="331"/>
        <v>0</v>
      </c>
      <c r="S880" s="20">
        <f t="shared" si="316"/>
        <v>0</v>
      </c>
      <c r="T880" s="14">
        <f t="shared" si="317"/>
        <v>0</v>
      </c>
      <c r="U880" s="4" t="str">
        <f t="shared" si="325"/>
        <v>J=</v>
      </c>
      <c r="V880" s="29">
        <f t="shared" si="326"/>
        <v>45076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5">
        <f t="shared" si="318"/>
        <v>45063</v>
      </c>
      <c r="B881" s="15">
        <f t="shared" ca="1" si="327"/>
        <v>20.163237460000047</v>
      </c>
      <c r="C881" s="14">
        <f t="shared" si="319"/>
        <v>19.999999970000047</v>
      </c>
      <c r="D881" s="13">
        <f ca="1">IF(A881&lt;$B$1,VLOOKUP(A881,[1]DI!$A$4:$B$15000,2,FALSE),0)</f>
        <v>0.13650000000000001</v>
      </c>
      <c r="E881" s="14">
        <f t="shared" ca="1" si="328"/>
        <v>1.00050788</v>
      </c>
      <c r="F881" s="14">
        <f ca="1">(TRUNC(PRODUCT($E$12:$E880),16))</f>
        <v>1.2300274013950701</v>
      </c>
      <c r="G881" s="14">
        <f t="shared" ca="1" si="329"/>
        <v>1.22317652611426</v>
      </c>
      <c r="H881" s="14">
        <f t="shared" ca="1" si="330"/>
        <v>1.00560089</v>
      </c>
      <c r="I881" s="13">
        <f t="shared" si="320"/>
        <v>0.06</v>
      </c>
      <c r="J881" s="29">
        <f t="shared" si="321"/>
        <v>45048</v>
      </c>
      <c r="K881" s="2">
        <f t="shared" si="322"/>
        <v>11</v>
      </c>
      <c r="L881" s="17">
        <f t="shared" si="323"/>
        <v>11</v>
      </c>
      <c r="M881" s="12">
        <f t="shared" si="314"/>
        <v>1.0025467210000001</v>
      </c>
      <c r="N881" s="12">
        <f t="shared" ca="1" si="315"/>
        <v>1.0081618750000001</v>
      </c>
      <c r="O881" s="17">
        <f t="shared" si="324"/>
        <v>0</v>
      </c>
      <c r="P881" s="14">
        <f t="shared" ca="1" si="312"/>
        <v>0.16323749000000001</v>
      </c>
      <c r="Q881" s="14">
        <f t="shared" si="313"/>
        <v>0</v>
      </c>
      <c r="R881" s="14">
        <f t="shared" ca="1" si="331"/>
        <v>0</v>
      </c>
      <c r="S881" s="20">
        <f t="shared" si="316"/>
        <v>0</v>
      </c>
      <c r="T881" s="14">
        <f t="shared" si="317"/>
        <v>0</v>
      </c>
      <c r="U881" s="4" t="str">
        <f t="shared" si="325"/>
        <v>J=</v>
      </c>
      <c r="V881" s="29">
        <f t="shared" si="326"/>
        <v>45076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5">
        <f t="shared" si="318"/>
        <v>45064</v>
      </c>
      <c r="B882" s="15">
        <f t="shared" ca="1" si="327"/>
        <v>20.178143040000048</v>
      </c>
      <c r="C882" s="14">
        <f t="shared" si="319"/>
        <v>19.999999970000047</v>
      </c>
      <c r="D882" s="13">
        <f ca="1">IF(A882&lt;$B$1,VLOOKUP(A882,[1]DI!$A$4:$B$15000,2,FALSE),0)</f>
        <v>0.13650000000000001</v>
      </c>
      <c r="E882" s="14">
        <f t="shared" ca="1" si="328"/>
        <v>1.00050788</v>
      </c>
      <c r="F882" s="14">
        <f ca="1">(TRUNC(PRODUCT($E$12:$E881),16))</f>
        <v>1.2306521077116901</v>
      </c>
      <c r="G882" s="14">
        <f t="shared" ca="1" si="329"/>
        <v>1.22317652611426</v>
      </c>
      <c r="H882" s="14">
        <f t="shared" ca="1" si="330"/>
        <v>1.00611161</v>
      </c>
      <c r="I882" s="13">
        <f t="shared" si="320"/>
        <v>0.06</v>
      </c>
      <c r="J882" s="29">
        <f t="shared" si="321"/>
        <v>45048</v>
      </c>
      <c r="K882" s="2">
        <f t="shared" si="322"/>
        <v>12</v>
      </c>
      <c r="L882" s="17">
        <f t="shared" si="323"/>
        <v>12</v>
      </c>
      <c r="M882" s="12">
        <f t="shared" si="314"/>
        <v>1.0027785629999999</v>
      </c>
      <c r="N882" s="12">
        <f t="shared" ca="1" si="315"/>
        <v>1.0089071540000001</v>
      </c>
      <c r="O882" s="17">
        <f t="shared" si="324"/>
        <v>0</v>
      </c>
      <c r="P882" s="14">
        <f t="shared" ref="P882:P920" ca="1" si="332">TRUNC(((N882-1)*C882),8)+TRUNC(R881*N882,8)</f>
        <v>0.17814306999999999</v>
      </c>
      <c r="Q882" s="14">
        <f t="shared" ref="Q882:Q945" si="333">Q881</f>
        <v>0</v>
      </c>
      <c r="R882" s="14">
        <f t="shared" ca="1" si="331"/>
        <v>0</v>
      </c>
      <c r="S882" s="20">
        <f t="shared" si="316"/>
        <v>0</v>
      </c>
      <c r="T882" s="14">
        <f t="shared" si="317"/>
        <v>0</v>
      </c>
      <c r="U882" s="4" t="str">
        <f t="shared" si="325"/>
        <v>J=</v>
      </c>
      <c r="V882" s="29">
        <f t="shared" si="326"/>
        <v>45076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5">
        <f t="shared" si="318"/>
        <v>45065</v>
      </c>
      <c r="B883" s="15">
        <f t="shared" ca="1" si="327"/>
        <v>20.193059860000048</v>
      </c>
      <c r="C883" s="14">
        <f t="shared" si="319"/>
        <v>19.999999970000047</v>
      </c>
      <c r="D883" s="13">
        <f ca="1">IF(A883&lt;$B$1,VLOOKUP(A883,[1]DI!$A$4:$B$15000,2,FALSE),0)</f>
        <v>0.13650000000000001</v>
      </c>
      <c r="E883" s="14">
        <f t="shared" ca="1" si="328"/>
        <v>1.00050788</v>
      </c>
      <c r="F883" s="14">
        <f ca="1">(TRUNC(PRODUCT($E$12:$E882),16))</f>
        <v>1.23127713130415</v>
      </c>
      <c r="G883" s="14">
        <f t="shared" ca="1" si="329"/>
        <v>1.22317652611426</v>
      </c>
      <c r="H883" s="14">
        <f t="shared" ca="1" si="330"/>
        <v>1.0066226</v>
      </c>
      <c r="I883" s="13">
        <f t="shared" si="320"/>
        <v>0.06</v>
      </c>
      <c r="J883" s="29">
        <f t="shared" si="321"/>
        <v>45048</v>
      </c>
      <c r="K883" s="2">
        <f t="shared" si="322"/>
        <v>13</v>
      </c>
      <c r="L883" s="17">
        <f t="shared" si="323"/>
        <v>13</v>
      </c>
      <c r="M883" s="12">
        <f t="shared" si="314"/>
        <v>1.0030104580000001</v>
      </c>
      <c r="N883" s="12">
        <f t="shared" ca="1" si="315"/>
        <v>1.0096529949999999</v>
      </c>
      <c r="O883" s="17">
        <f t="shared" si="324"/>
        <v>0</v>
      </c>
      <c r="P883" s="14">
        <f t="shared" ca="1" si="332"/>
        <v>0.19305989000000001</v>
      </c>
      <c r="Q883" s="14">
        <f t="shared" si="333"/>
        <v>0</v>
      </c>
      <c r="R883" s="14">
        <f t="shared" ca="1" si="331"/>
        <v>0</v>
      </c>
      <c r="S883" s="20">
        <f t="shared" si="316"/>
        <v>0</v>
      </c>
      <c r="T883" s="14">
        <f t="shared" si="317"/>
        <v>0</v>
      </c>
      <c r="U883" s="4" t="str">
        <f t="shared" si="325"/>
        <v>J=</v>
      </c>
      <c r="V883" s="29">
        <f t="shared" si="326"/>
        <v>45076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5">
        <f t="shared" si="318"/>
        <v>45066</v>
      </c>
      <c r="B884" s="15">
        <f t="shared" ca="1" si="327"/>
        <v>20.207987520000046</v>
      </c>
      <c r="C884" s="14">
        <f t="shared" si="319"/>
        <v>19.999999970000047</v>
      </c>
      <c r="D884" s="13">
        <f ca="1">IF(A884&lt;$B$1,VLOOKUP(A884,[1]DI!$A$4:$B$15000,2,FALSE),0)</f>
        <v>0</v>
      </c>
      <c r="E884" s="14">
        <f t="shared" ca="1" si="328"/>
        <v>1</v>
      </c>
      <c r="F884" s="14">
        <f ca="1">(TRUNC(PRODUCT($E$12:$E883),16))</f>
        <v>1.2319024723336001</v>
      </c>
      <c r="G884" s="14">
        <f t="shared" ca="1" si="329"/>
        <v>1.22317652611426</v>
      </c>
      <c r="H884" s="14">
        <f t="shared" ca="1" si="330"/>
        <v>1.0071338400000001</v>
      </c>
      <c r="I884" s="13">
        <f t="shared" si="320"/>
        <v>0.06</v>
      </c>
      <c r="J884" s="29">
        <f t="shared" si="321"/>
        <v>45048</v>
      </c>
      <c r="K884" s="2">
        <f t="shared" si="322"/>
        <v>13</v>
      </c>
      <c r="L884" s="17">
        <f t="shared" si="323"/>
        <v>14</v>
      </c>
      <c r="M884" s="12">
        <f t="shared" si="314"/>
        <v>1.0032424069999999</v>
      </c>
      <c r="N884" s="12">
        <f t="shared" ca="1" si="315"/>
        <v>1.010399378</v>
      </c>
      <c r="O884" s="17">
        <f t="shared" si="324"/>
        <v>0</v>
      </c>
      <c r="P884" s="14">
        <f t="shared" ca="1" si="332"/>
        <v>0.20798754999999999</v>
      </c>
      <c r="Q884" s="14">
        <f t="shared" si="333"/>
        <v>0</v>
      </c>
      <c r="R884" s="14">
        <f t="shared" ca="1" si="331"/>
        <v>0</v>
      </c>
      <c r="S884" s="20">
        <f t="shared" si="316"/>
        <v>0</v>
      </c>
      <c r="T884" s="14">
        <f t="shared" si="317"/>
        <v>0</v>
      </c>
      <c r="U884" s="4" t="str">
        <f t="shared" si="325"/>
        <v>J=</v>
      </c>
      <c r="V884" s="29">
        <f t="shared" si="326"/>
        <v>45076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5">
        <f t="shared" si="318"/>
        <v>45067</v>
      </c>
      <c r="B885" s="15">
        <f t="shared" ca="1" si="327"/>
        <v>20.207987520000046</v>
      </c>
      <c r="C885" s="14">
        <f t="shared" si="319"/>
        <v>19.999999970000047</v>
      </c>
      <c r="D885" s="13">
        <f ca="1">IF(A885&lt;$B$1,VLOOKUP(A885,[1]DI!$A$4:$B$15000,2,FALSE),0)</f>
        <v>0</v>
      </c>
      <c r="E885" s="14">
        <f t="shared" ca="1" si="328"/>
        <v>1</v>
      </c>
      <c r="F885" s="14">
        <f ca="1">(TRUNC(PRODUCT($E$12:$E884),16))</f>
        <v>1.2319024723336001</v>
      </c>
      <c r="G885" s="14">
        <f t="shared" ca="1" si="329"/>
        <v>1.22317652611426</v>
      </c>
      <c r="H885" s="14">
        <f t="shared" ca="1" si="330"/>
        <v>1.0071338400000001</v>
      </c>
      <c r="I885" s="13">
        <f t="shared" si="320"/>
        <v>0.06</v>
      </c>
      <c r="J885" s="29">
        <f t="shared" si="321"/>
        <v>45048</v>
      </c>
      <c r="K885" s="2">
        <f t="shared" si="322"/>
        <v>13</v>
      </c>
      <c r="L885" s="17">
        <f t="shared" si="323"/>
        <v>14</v>
      </c>
      <c r="M885" s="12">
        <f t="shared" si="314"/>
        <v>1.0032424069999999</v>
      </c>
      <c r="N885" s="12">
        <f t="shared" ca="1" si="315"/>
        <v>1.010399378</v>
      </c>
      <c r="O885" s="17">
        <f t="shared" si="324"/>
        <v>0</v>
      </c>
      <c r="P885" s="14">
        <f t="shared" ca="1" si="332"/>
        <v>0.20798754999999999</v>
      </c>
      <c r="Q885" s="14">
        <f t="shared" si="333"/>
        <v>0</v>
      </c>
      <c r="R885" s="14">
        <f t="shared" ca="1" si="331"/>
        <v>0</v>
      </c>
      <c r="S885" s="20">
        <f t="shared" si="316"/>
        <v>0</v>
      </c>
      <c r="T885" s="14">
        <f t="shared" si="317"/>
        <v>0</v>
      </c>
      <c r="U885" s="4" t="str">
        <f t="shared" si="325"/>
        <v>J=</v>
      </c>
      <c r="V885" s="29">
        <f t="shared" si="326"/>
        <v>45076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5">
        <f t="shared" si="318"/>
        <v>45068</v>
      </c>
      <c r="B886" s="15">
        <f t="shared" ca="1" si="327"/>
        <v>20.207987520000046</v>
      </c>
      <c r="C886" s="14">
        <f t="shared" si="319"/>
        <v>19.999999970000047</v>
      </c>
      <c r="D886" s="13">
        <f ca="1">IF(A886&lt;$B$1,VLOOKUP(A886,[1]DI!$A$4:$B$15000,2,FALSE),0)</f>
        <v>0.13650000000000001</v>
      </c>
      <c r="E886" s="14">
        <f t="shared" ca="1" si="328"/>
        <v>1.00050788</v>
      </c>
      <c r="F886" s="14">
        <f ca="1">(TRUNC(PRODUCT($E$12:$E885),16))</f>
        <v>1.2319024723336001</v>
      </c>
      <c r="G886" s="14">
        <f t="shared" ca="1" si="329"/>
        <v>1.22317652611426</v>
      </c>
      <c r="H886" s="14">
        <f t="shared" ca="1" si="330"/>
        <v>1.0071338400000001</v>
      </c>
      <c r="I886" s="13">
        <f t="shared" si="320"/>
        <v>0.06</v>
      </c>
      <c r="J886" s="29">
        <f t="shared" si="321"/>
        <v>45048</v>
      </c>
      <c r="K886" s="2">
        <f t="shared" si="322"/>
        <v>14</v>
      </c>
      <c r="L886" s="17">
        <f t="shared" si="323"/>
        <v>14</v>
      </c>
      <c r="M886" s="12">
        <f t="shared" si="314"/>
        <v>1.0032424069999999</v>
      </c>
      <c r="N886" s="12">
        <f t="shared" ca="1" si="315"/>
        <v>1.010399378</v>
      </c>
      <c r="O886" s="17">
        <f t="shared" si="324"/>
        <v>0</v>
      </c>
      <c r="P886" s="14">
        <f t="shared" ca="1" si="332"/>
        <v>0.20798754999999999</v>
      </c>
      <c r="Q886" s="14">
        <f t="shared" si="333"/>
        <v>0</v>
      </c>
      <c r="R886" s="14">
        <f t="shared" ca="1" si="331"/>
        <v>0</v>
      </c>
      <c r="S886" s="20">
        <f t="shared" si="316"/>
        <v>0</v>
      </c>
      <c r="T886" s="14">
        <f t="shared" si="317"/>
        <v>0</v>
      </c>
      <c r="U886" s="4" t="str">
        <f t="shared" si="325"/>
        <v>J=</v>
      </c>
      <c r="V886" s="29">
        <f t="shared" si="326"/>
        <v>45076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5">
        <f t="shared" si="318"/>
        <v>45069</v>
      </c>
      <c r="B887" s="15">
        <f t="shared" ca="1" si="327"/>
        <v>20.222926200000046</v>
      </c>
      <c r="C887" s="14">
        <f t="shared" si="319"/>
        <v>19.999999970000047</v>
      </c>
      <c r="D887" s="13">
        <f ca="1">IF(A887&lt;$B$1,VLOOKUP(A887,[1]DI!$A$4:$B$15000,2,FALSE),0)</f>
        <v>0.13650000000000001</v>
      </c>
      <c r="E887" s="14">
        <f t="shared" ca="1" si="328"/>
        <v>1.00050788</v>
      </c>
      <c r="F887" s="14">
        <f ca="1">(TRUNC(PRODUCT($E$12:$E886),16))</f>
        <v>1.2325281309612499</v>
      </c>
      <c r="G887" s="14">
        <f t="shared" ca="1" si="329"/>
        <v>1.22317652611426</v>
      </c>
      <c r="H887" s="14">
        <f t="shared" ca="1" si="330"/>
        <v>1.0076453400000001</v>
      </c>
      <c r="I887" s="13">
        <f t="shared" si="320"/>
        <v>0.06</v>
      </c>
      <c r="J887" s="29">
        <f t="shared" si="321"/>
        <v>45048</v>
      </c>
      <c r="K887" s="2">
        <f t="shared" si="322"/>
        <v>15</v>
      </c>
      <c r="L887" s="17">
        <f t="shared" si="323"/>
        <v>15</v>
      </c>
      <c r="M887" s="12">
        <f t="shared" si="314"/>
        <v>1.0034744090000001</v>
      </c>
      <c r="N887" s="12">
        <f t="shared" ca="1" si="315"/>
        <v>1.0111463119999999</v>
      </c>
      <c r="O887" s="17">
        <f t="shared" si="324"/>
        <v>0</v>
      </c>
      <c r="P887" s="14">
        <f t="shared" ca="1" si="332"/>
        <v>0.22292623</v>
      </c>
      <c r="Q887" s="14">
        <f t="shared" si="333"/>
        <v>0</v>
      </c>
      <c r="R887" s="14">
        <f t="shared" ca="1" si="331"/>
        <v>0</v>
      </c>
      <c r="S887" s="20">
        <f t="shared" si="316"/>
        <v>0</v>
      </c>
      <c r="T887" s="14">
        <f t="shared" si="317"/>
        <v>0</v>
      </c>
      <c r="U887" s="4" t="str">
        <f t="shared" si="325"/>
        <v>J=</v>
      </c>
      <c r="V887" s="29">
        <f t="shared" si="326"/>
        <v>45076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5">
        <f t="shared" si="318"/>
        <v>45070</v>
      </c>
      <c r="B888" s="15">
        <f t="shared" ca="1" si="327"/>
        <v>20.237876140000047</v>
      </c>
      <c r="C888" s="14">
        <f t="shared" si="319"/>
        <v>19.999999970000047</v>
      </c>
      <c r="D888" s="13">
        <f ca="1">IF(A888&lt;$B$1,VLOOKUP(A888,[1]DI!$A$4:$B$15000,2,FALSE),0)</f>
        <v>0.13650000000000001</v>
      </c>
      <c r="E888" s="14">
        <f t="shared" ca="1" si="328"/>
        <v>1.00050788</v>
      </c>
      <c r="F888" s="14">
        <f ca="1">(TRUNC(PRODUCT($E$12:$E887),16))</f>
        <v>1.2331541073484</v>
      </c>
      <c r="G888" s="14">
        <f t="shared" ca="1" si="329"/>
        <v>1.22317652611426</v>
      </c>
      <c r="H888" s="14">
        <f t="shared" ca="1" si="330"/>
        <v>1.00815711</v>
      </c>
      <c r="I888" s="13">
        <f t="shared" si="320"/>
        <v>0.06</v>
      </c>
      <c r="J888" s="29">
        <f t="shared" si="321"/>
        <v>45048</v>
      </c>
      <c r="K888" s="2">
        <f t="shared" si="322"/>
        <v>16</v>
      </c>
      <c r="L888" s="17">
        <f t="shared" si="323"/>
        <v>16</v>
      </c>
      <c r="M888" s="12">
        <f t="shared" si="314"/>
        <v>1.003706465</v>
      </c>
      <c r="N888" s="12">
        <f t="shared" ca="1" si="315"/>
        <v>1.011893809</v>
      </c>
      <c r="O888" s="17">
        <f t="shared" si="324"/>
        <v>0</v>
      </c>
      <c r="P888" s="14">
        <f t="shared" ca="1" si="332"/>
        <v>0.23787617</v>
      </c>
      <c r="Q888" s="14">
        <f t="shared" si="333"/>
        <v>0</v>
      </c>
      <c r="R888" s="14">
        <f t="shared" ca="1" si="331"/>
        <v>0</v>
      </c>
      <c r="S888" s="20">
        <f t="shared" si="316"/>
        <v>0</v>
      </c>
      <c r="T888" s="14">
        <f t="shared" si="317"/>
        <v>0</v>
      </c>
      <c r="U888" s="4" t="str">
        <f t="shared" si="325"/>
        <v>J=</v>
      </c>
      <c r="V888" s="29">
        <f t="shared" si="326"/>
        <v>45076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5">
        <f t="shared" si="318"/>
        <v>45071</v>
      </c>
      <c r="B889" s="15">
        <f t="shared" ca="1" si="327"/>
        <v>20.252836940000048</v>
      </c>
      <c r="C889" s="14">
        <f t="shared" si="319"/>
        <v>19.999999970000047</v>
      </c>
      <c r="D889" s="13">
        <f ca="1">IF(A889&lt;$B$1,VLOOKUP(A889,[1]DI!$A$4:$B$15000,2,FALSE),0)</f>
        <v>0.13650000000000001</v>
      </c>
      <c r="E889" s="14">
        <f t="shared" ca="1" si="328"/>
        <v>1.00050788</v>
      </c>
      <c r="F889" s="14">
        <f ca="1">(TRUNC(PRODUCT($E$12:$E888),16))</f>
        <v>1.23378040165644</v>
      </c>
      <c r="G889" s="14">
        <f t="shared" ca="1" si="329"/>
        <v>1.22317652611426</v>
      </c>
      <c r="H889" s="14">
        <f t="shared" ca="1" si="330"/>
        <v>1.0086691299999999</v>
      </c>
      <c r="I889" s="13">
        <f t="shared" si="320"/>
        <v>0.06</v>
      </c>
      <c r="J889" s="29">
        <f t="shared" si="321"/>
        <v>45048</v>
      </c>
      <c r="K889" s="2">
        <f t="shared" si="322"/>
        <v>17</v>
      </c>
      <c r="L889" s="17">
        <f t="shared" si="323"/>
        <v>17</v>
      </c>
      <c r="M889" s="12">
        <f t="shared" si="314"/>
        <v>1.0039385750000001</v>
      </c>
      <c r="N889" s="12">
        <f t="shared" ca="1" si="315"/>
        <v>1.012641849</v>
      </c>
      <c r="O889" s="17">
        <f t="shared" si="324"/>
        <v>0</v>
      </c>
      <c r="P889" s="14">
        <f t="shared" ca="1" si="332"/>
        <v>0.25283696999999999</v>
      </c>
      <c r="Q889" s="14">
        <f t="shared" si="333"/>
        <v>0</v>
      </c>
      <c r="R889" s="14">
        <f t="shared" ca="1" si="331"/>
        <v>0</v>
      </c>
      <c r="S889" s="20">
        <f t="shared" si="316"/>
        <v>0</v>
      </c>
      <c r="T889" s="14">
        <f t="shared" si="317"/>
        <v>0</v>
      </c>
      <c r="U889" s="4" t="str">
        <f t="shared" si="325"/>
        <v>J=</v>
      </c>
      <c r="V889" s="29">
        <f t="shared" si="326"/>
        <v>45076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5">
        <f t="shared" si="318"/>
        <v>45072</v>
      </c>
      <c r="B890" s="15">
        <f t="shared" ca="1" si="327"/>
        <v>20.267808780000045</v>
      </c>
      <c r="C890" s="14">
        <f t="shared" si="319"/>
        <v>19.999999970000047</v>
      </c>
      <c r="D890" s="13">
        <f ca="1">IF(A890&lt;$B$1,VLOOKUP(A890,[1]DI!$A$4:$B$15000,2,FALSE),0)</f>
        <v>0.13650000000000001</v>
      </c>
      <c r="E890" s="14">
        <f t="shared" ca="1" si="328"/>
        <v>1.00050788</v>
      </c>
      <c r="F890" s="14">
        <f ca="1">(TRUNC(PRODUCT($E$12:$E889),16))</f>
        <v>1.23440701404683</v>
      </c>
      <c r="G890" s="14">
        <f t="shared" ca="1" si="329"/>
        <v>1.22317652611426</v>
      </c>
      <c r="H890" s="14">
        <f t="shared" ca="1" si="330"/>
        <v>1.0091814100000001</v>
      </c>
      <c r="I890" s="13">
        <f t="shared" si="320"/>
        <v>0.06</v>
      </c>
      <c r="J890" s="29">
        <f t="shared" si="321"/>
        <v>45048</v>
      </c>
      <c r="K890" s="2">
        <f t="shared" si="322"/>
        <v>18</v>
      </c>
      <c r="L890" s="17">
        <f t="shared" si="323"/>
        <v>18</v>
      </c>
      <c r="M890" s="12">
        <f t="shared" si="314"/>
        <v>1.004170738</v>
      </c>
      <c r="N890" s="12">
        <f t="shared" ca="1" si="315"/>
        <v>1.0133904410000001</v>
      </c>
      <c r="O890" s="17">
        <f t="shared" si="324"/>
        <v>0</v>
      </c>
      <c r="P890" s="14">
        <f t="shared" ca="1" si="332"/>
        <v>0.26780881000000001</v>
      </c>
      <c r="Q890" s="14">
        <f t="shared" si="333"/>
        <v>0</v>
      </c>
      <c r="R890" s="14">
        <f t="shared" ca="1" si="331"/>
        <v>0</v>
      </c>
      <c r="S890" s="20">
        <f t="shared" si="316"/>
        <v>0</v>
      </c>
      <c r="T890" s="14">
        <f t="shared" si="317"/>
        <v>0</v>
      </c>
      <c r="U890" s="4" t="str">
        <f t="shared" si="325"/>
        <v>J=</v>
      </c>
      <c r="V890" s="29">
        <f t="shared" si="326"/>
        <v>45076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5">
        <f t="shared" si="318"/>
        <v>45073</v>
      </c>
      <c r="B891" s="15">
        <f t="shared" ca="1" si="327"/>
        <v>20.282791900000046</v>
      </c>
      <c r="C891" s="14">
        <f t="shared" si="319"/>
        <v>19.999999970000047</v>
      </c>
      <c r="D891" s="13">
        <f ca="1">IF(A891&lt;$B$1,VLOOKUP(A891,[1]DI!$A$4:$B$15000,2,FALSE),0)</f>
        <v>0</v>
      </c>
      <c r="E891" s="14">
        <f t="shared" ca="1" si="328"/>
        <v>1</v>
      </c>
      <c r="F891" s="14">
        <f ca="1">(TRUNC(PRODUCT($E$12:$E890),16))</f>
        <v>1.23503394468113</v>
      </c>
      <c r="G891" s="14">
        <f t="shared" ca="1" si="329"/>
        <v>1.22317652611426</v>
      </c>
      <c r="H891" s="14">
        <f t="shared" ca="1" si="330"/>
        <v>1.0096939599999999</v>
      </c>
      <c r="I891" s="13">
        <f t="shared" si="320"/>
        <v>0.06</v>
      </c>
      <c r="J891" s="29">
        <f t="shared" si="321"/>
        <v>45048</v>
      </c>
      <c r="K891" s="2">
        <f t="shared" si="322"/>
        <v>18</v>
      </c>
      <c r="L891" s="17">
        <f t="shared" si="323"/>
        <v>19</v>
      </c>
      <c r="M891" s="12">
        <f t="shared" si="314"/>
        <v>1.004402955</v>
      </c>
      <c r="N891" s="12">
        <f t="shared" ca="1" si="315"/>
        <v>1.014139597</v>
      </c>
      <c r="O891" s="17">
        <f t="shared" si="324"/>
        <v>0</v>
      </c>
      <c r="P891" s="14">
        <f t="shared" ca="1" si="332"/>
        <v>0.28279193000000002</v>
      </c>
      <c r="Q891" s="14">
        <f t="shared" si="333"/>
        <v>0</v>
      </c>
      <c r="R891" s="14">
        <f t="shared" ca="1" si="331"/>
        <v>0</v>
      </c>
      <c r="S891" s="20">
        <f t="shared" si="316"/>
        <v>0</v>
      </c>
      <c r="T891" s="14">
        <f t="shared" si="317"/>
        <v>0</v>
      </c>
      <c r="U891" s="4" t="str">
        <f t="shared" si="325"/>
        <v>J=</v>
      </c>
      <c r="V891" s="29">
        <f t="shared" si="326"/>
        <v>45076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5">
        <f t="shared" si="318"/>
        <v>45074</v>
      </c>
      <c r="B892" s="15">
        <f t="shared" ca="1" si="327"/>
        <v>20.282791900000046</v>
      </c>
      <c r="C892" s="14">
        <f t="shared" si="319"/>
        <v>19.999999970000047</v>
      </c>
      <c r="D892" s="13">
        <f ca="1">IF(A892&lt;$B$1,VLOOKUP(A892,[1]DI!$A$4:$B$15000,2,FALSE),0)</f>
        <v>0</v>
      </c>
      <c r="E892" s="14">
        <f t="shared" ca="1" si="328"/>
        <v>1</v>
      </c>
      <c r="F892" s="14">
        <f ca="1">(TRUNC(PRODUCT($E$12:$E891),16))</f>
        <v>1.23503394468113</v>
      </c>
      <c r="G892" s="14">
        <f t="shared" ca="1" si="329"/>
        <v>1.22317652611426</v>
      </c>
      <c r="H892" s="14">
        <f t="shared" ca="1" si="330"/>
        <v>1.0096939599999999</v>
      </c>
      <c r="I892" s="13">
        <f t="shared" si="320"/>
        <v>0.06</v>
      </c>
      <c r="J892" s="29">
        <f t="shared" si="321"/>
        <v>45048</v>
      </c>
      <c r="K892" s="2">
        <f t="shared" si="322"/>
        <v>18</v>
      </c>
      <c r="L892" s="17">
        <f t="shared" si="323"/>
        <v>19</v>
      </c>
      <c r="M892" s="12">
        <f t="shared" si="314"/>
        <v>1.004402955</v>
      </c>
      <c r="N892" s="12">
        <f t="shared" ca="1" si="315"/>
        <v>1.014139597</v>
      </c>
      <c r="O892" s="17">
        <f t="shared" si="324"/>
        <v>0</v>
      </c>
      <c r="P892" s="14">
        <f t="shared" ca="1" si="332"/>
        <v>0.28279193000000002</v>
      </c>
      <c r="Q892" s="14">
        <f t="shared" si="333"/>
        <v>0</v>
      </c>
      <c r="R892" s="14">
        <f t="shared" ca="1" si="331"/>
        <v>0</v>
      </c>
      <c r="S892" s="20">
        <f t="shared" si="316"/>
        <v>0</v>
      </c>
      <c r="T892" s="14">
        <f t="shared" si="317"/>
        <v>0</v>
      </c>
      <c r="U892" s="4" t="str">
        <f t="shared" si="325"/>
        <v>J=</v>
      </c>
      <c r="V892" s="29">
        <f t="shared" si="326"/>
        <v>45076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5">
        <f t="shared" si="318"/>
        <v>45075</v>
      </c>
      <c r="B893" s="15">
        <f t="shared" ca="1" si="327"/>
        <v>20.282791900000046</v>
      </c>
      <c r="C893" s="14">
        <f t="shared" si="319"/>
        <v>19.999999970000047</v>
      </c>
      <c r="D893" s="13">
        <f ca="1">IF(A893&lt;$B$1,VLOOKUP(A893,[1]DI!$A$4:$B$15000,2,FALSE),0)</f>
        <v>0.13650000000000001</v>
      </c>
      <c r="E893" s="14">
        <f t="shared" ca="1" si="328"/>
        <v>1.00050788</v>
      </c>
      <c r="F893" s="14">
        <f ca="1">(TRUNC(PRODUCT($E$12:$E892),16))</f>
        <v>1.23503394468113</v>
      </c>
      <c r="G893" s="14">
        <f t="shared" ca="1" si="329"/>
        <v>1.22317652611426</v>
      </c>
      <c r="H893" s="14">
        <f t="shared" ca="1" si="330"/>
        <v>1.0096939599999999</v>
      </c>
      <c r="I893" s="13">
        <f t="shared" si="320"/>
        <v>0.06</v>
      </c>
      <c r="J893" s="29">
        <f t="shared" si="321"/>
        <v>45048</v>
      </c>
      <c r="K893" s="2">
        <f t="shared" si="322"/>
        <v>19</v>
      </c>
      <c r="L893" s="17">
        <f t="shared" si="323"/>
        <v>19</v>
      </c>
      <c r="M893" s="12">
        <f t="shared" si="314"/>
        <v>1.004402955</v>
      </c>
      <c r="N893" s="12">
        <f t="shared" ca="1" si="315"/>
        <v>1.014139597</v>
      </c>
      <c r="O893" s="17">
        <f t="shared" si="324"/>
        <v>0</v>
      </c>
      <c r="P893" s="14">
        <f t="shared" ca="1" si="332"/>
        <v>0.28279193000000002</v>
      </c>
      <c r="Q893" s="14">
        <f t="shared" si="333"/>
        <v>0</v>
      </c>
      <c r="R893" s="14">
        <f t="shared" ca="1" si="331"/>
        <v>0</v>
      </c>
      <c r="S893" s="20">
        <f t="shared" si="316"/>
        <v>0</v>
      </c>
      <c r="T893" s="14">
        <f t="shared" si="317"/>
        <v>0</v>
      </c>
      <c r="U893" s="4" t="str">
        <f t="shared" si="325"/>
        <v>J=</v>
      </c>
      <c r="V893" s="29">
        <f t="shared" si="326"/>
        <v>45076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5">
        <f t="shared" si="318"/>
        <v>45076</v>
      </c>
      <c r="B894" s="15">
        <f t="shared" ca="1" si="327"/>
        <v>20.297785900000047</v>
      </c>
      <c r="C894" s="14">
        <f t="shared" si="319"/>
        <v>19.999999970000047</v>
      </c>
      <c r="D894" s="13">
        <f ca="1">IF(A894&lt;$B$1,VLOOKUP(A894,[1]DI!$A$4:$B$15000,2,FALSE),0)</f>
        <v>0.13650000000000001</v>
      </c>
      <c r="E894" s="14">
        <f t="shared" ca="1" si="328"/>
        <v>1.00050788</v>
      </c>
      <c r="F894" s="14">
        <f ca="1">(TRUNC(PRODUCT($E$12:$E893),16))</f>
        <v>1.2356611937209501</v>
      </c>
      <c r="G894" s="14">
        <f t="shared" ca="1" si="329"/>
        <v>1.22317652611426</v>
      </c>
      <c r="H894" s="14">
        <f t="shared" ca="1" si="330"/>
        <v>1.01020676</v>
      </c>
      <c r="I894" s="13">
        <f t="shared" si="320"/>
        <v>0.06</v>
      </c>
      <c r="J894" s="29">
        <f t="shared" si="321"/>
        <v>45048</v>
      </c>
      <c r="K894" s="2">
        <f t="shared" si="322"/>
        <v>20</v>
      </c>
      <c r="L894" s="17">
        <f t="shared" si="323"/>
        <v>20</v>
      </c>
      <c r="M894" s="12">
        <f t="shared" si="314"/>
        <v>1.004635226</v>
      </c>
      <c r="N894" s="12">
        <f t="shared" ca="1" si="315"/>
        <v>1.0148892970000001</v>
      </c>
      <c r="O894" s="17">
        <f t="shared" si="324"/>
        <v>10</v>
      </c>
      <c r="P894" s="14">
        <f t="shared" ca="1" si="332"/>
        <v>0.29778592999999998</v>
      </c>
      <c r="Q894" s="14">
        <f ca="1">P894</f>
        <v>0.29778592999999998</v>
      </c>
      <c r="R894" s="14">
        <f t="shared" ca="1" si="331"/>
        <v>0</v>
      </c>
      <c r="S894" s="20">
        <f t="shared" si="316"/>
        <v>0</v>
      </c>
      <c r="T894" s="14">
        <f t="shared" si="317"/>
        <v>0</v>
      </c>
      <c r="U894" s="4" t="str">
        <f t="shared" si="325"/>
        <v>J=</v>
      </c>
      <c r="V894" s="29">
        <f t="shared" si="326"/>
        <v>45076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5">
        <f t="shared" si="318"/>
        <v>45077</v>
      </c>
      <c r="B895" s="15">
        <f t="shared" ca="1" si="327"/>
        <v>20.014784960000046</v>
      </c>
      <c r="C895" s="14">
        <f t="shared" si="319"/>
        <v>19.999999970000047</v>
      </c>
      <c r="D895" s="13">
        <f ca="1">IF(A895&lt;$B$1,VLOOKUP(A895,[1]DI!$A$4:$B$15000,2,FALSE),0)</f>
        <v>0.13650000000000001</v>
      </c>
      <c r="E895" s="14">
        <f t="shared" ca="1" si="328"/>
        <v>1.00050788</v>
      </c>
      <c r="F895" s="14">
        <f ca="1">(TRUNC(PRODUCT($E$12:$E894),16))</f>
        <v>1.23628876132802</v>
      </c>
      <c r="G895" s="14">
        <f t="shared" ca="1" si="329"/>
        <v>1.2356611937209501</v>
      </c>
      <c r="H895" s="14">
        <f t="shared" ca="1" si="330"/>
        <v>1.00050788</v>
      </c>
      <c r="I895" s="13">
        <f t="shared" si="320"/>
        <v>0.06</v>
      </c>
      <c r="J895" s="29">
        <f t="shared" si="321"/>
        <v>45076</v>
      </c>
      <c r="K895" s="2">
        <f t="shared" si="322"/>
        <v>1</v>
      </c>
      <c r="L895" s="17">
        <f t="shared" si="323"/>
        <v>1</v>
      </c>
      <c r="M895" s="12">
        <f t="shared" si="314"/>
        <v>1.0002312529999999</v>
      </c>
      <c r="N895" s="12">
        <f t="shared" ca="1" si="315"/>
        <v>1.0007392500000001</v>
      </c>
      <c r="O895" s="17">
        <f t="shared" si="324"/>
        <v>0</v>
      </c>
      <c r="P895" s="14">
        <f t="shared" ca="1" si="332"/>
        <v>1.478499E-2</v>
      </c>
      <c r="Q895" s="14">
        <v>0</v>
      </c>
      <c r="R895" s="14">
        <f t="shared" ca="1" si="331"/>
        <v>0</v>
      </c>
      <c r="S895" s="20">
        <f t="shared" si="316"/>
        <v>0</v>
      </c>
      <c r="T895" s="14">
        <f t="shared" si="317"/>
        <v>0</v>
      </c>
      <c r="U895" s="4" t="str">
        <f t="shared" si="325"/>
        <v>J=</v>
      </c>
      <c r="V895" s="29">
        <f t="shared" si="326"/>
        <v>45107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5">
        <f t="shared" si="318"/>
        <v>45078</v>
      </c>
      <c r="B896" s="15">
        <f t="shared" ca="1" si="327"/>
        <v>20.029580940000049</v>
      </c>
      <c r="C896" s="14">
        <f t="shared" si="319"/>
        <v>19.999999970000047</v>
      </c>
      <c r="D896" s="13">
        <f ca="1">IF(A896&lt;$B$1,VLOOKUP(A896,[1]DI!$A$4:$B$15000,2,FALSE),0)</f>
        <v>0.13650000000000001</v>
      </c>
      <c r="E896" s="14">
        <f t="shared" ca="1" si="328"/>
        <v>1.00050788</v>
      </c>
      <c r="F896" s="14">
        <f ca="1">(TRUNC(PRODUCT($E$12:$E895),16))</f>
        <v>1.23691664766412</v>
      </c>
      <c r="G896" s="14">
        <f t="shared" ca="1" si="329"/>
        <v>1.2356611937209501</v>
      </c>
      <c r="H896" s="14">
        <f t="shared" ca="1" si="330"/>
        <v>1.00101602</v>
      </c>
      <c r="I896" s="13">
        <f t="shared" si="320"/>
        <v>0.06</v>
      </c>
      <c r="J896" s="29">
        <f t="shared" si="321"/>
        <v>45076</v>
      </c>
      <c r="K896" s="2">
        <f t="shared" si="322"/>
        <v>2</v>
      </c>
      <c r="L896" s="17">
        <f t="shared" si="323"/>
        <v>2</v>
      </c>
      <c r="M896" s="12">
        <f t="shared" si="314"/>
        <v>1.000462559</v>
      </c>
      <c r="N896" s="12">
        <f t="shared" ca="1" si="315"/>
        <v>1.0014790490000001</v>
      </c>
      <c r="O896" s="17">
        <f t="shared" si="324"/>
        <v>0</v>
      </c>
      <c r="P896" s="14">
        <f t="shared" ca="1" si="332"/>
        <v>2.9580970000000002E-2</v>
      </c>
      <c r="Q896" s="14">
        <f t="shared" si="333"/>
        <v>0</v>
      </c>
      <c r="R896" s="14">
        <f t="shared" ca="1" si="331"/>
        <v>0</v>
      </c>
      <c r="S896" s="20">
        <f t="shared" si="316"/>
        <v>0</v>
      </c>
      <c r="T896" s="14">
        <f t="shared" si="317"/>
        <v>0</v>
      </c>
      <c r="U896" s="4" t="str">
        <f t="shared" si="325"/>
        <v>J=</v>
      </c>
      <c r="V896" s="29">
        <f t="shared" si="326"/>
        <v>45107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5">
        <f t="shared" si="318"/>
        <v>45079</v>
      </c>
      <c r="B897" s="15">
        <f t="shared" ca="1" si="327"/>
        <v>20.044387680000046</v>
      </c>
      <c r="C897" s="14">
        <f t="shared" si="319"/>
        <v>19.999999970000047</v>
      </c>
      <c r="D897" s="13">
        <f ca="1">IF(A897&lt;$B$1,VLOOKUP(A897,[1]DI!$A$4:$B$15000,2,FALSE),0)</f>
        <v>0.13650000000000001</v>
      </c>
      <c r="E897" s="14">
        <f t="shared" ca="1" si="328"/>
        <v>1.00050788</v>
      </c>
      <c r="F897" s="14">
        <f ca="1">(TRUNC(PRODUCT($E$12:$E896),16))</f>
        <v>1.2375448528911399</v>
      </c>
      <c r="G897" s="14">
        <f t="shared" ca="1" si="329"/>
        <v>1.2356611937209501</v>
      </c>
      <c r="H897" s="14">
        <f t="shared" ca="1" si="330"/>
        <v>1.00152441</v>
      </c>
      <c r="I897" s="13">
        <f t="shared" si="320"/>
        <v>0.06</v>
      </c>
      <c r="J897" s="29">
        <f t="shared" si="321"/>
        <v>45076</v>
      </c>
      <c r="K897" s="2">
        <f t="shared" si="322"/>
        <v>3</v>
      </c>
      <c r="L897" s="17">
        <f t="shared" si="323"/>
        <v>3</v>
      </c>
      <c r="M897" s="12">
        <f t="shared" si="314"/>
        <v>1.0006939180000001</v>
      </c>
      <c r="N897" s="12">
        <f t="shared" ca="1" si="315"/>
        <v>1.0022193859999999</v>
      </c>
      <c r="O897" s="17">
        <f t="shared" si="324"/>
        <v>0</v>
      </c>
      <c r="P897" s="14">
        <f t="shared" ca="1" si="332"/>
        <v>4.4387709999999997E-2</v>
      </c>
      <c r="Q897" s="14">
        <f t="shared" si="333"/>
        <v>0</v>
      </c>
      <c r="R897" s="14">
        <f t="shared" ca="1" si="331"/>
        <v>0</v>
      </c>
      <c r="S897" s="20">
        <f t="shared" si="316"/>
        <v>0</v>
      </c>
      <c r="T897" s="14">
        <f t="shared" si="317"/>
        <v>0</v>
      </c>
      <c r="U897" s="4" t="str">
        <f t="shared" si="325"/>
        <v>J=</v>
      </c>
      <c r="V897" s="29">
        <f t="shared" si="326"/>
        <v>45107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5">
        <f t="shared" si="318"/>
        <v>45080</v>
      </c>
      <c r="B898" s="15">
        <f t="shared" ca="1" si="327"/>
        <v>20.059205600000048</v>
      </c>
      <c r="C898" s="14">
        <f t="shared" si="319"/>
        <v>19.999999970000047</v>
      </c>
      <c r="D898" s="13">
        <f ca="1">IF(A898&lt;$B$1,VLOOKUP(A898,[1]DI!$A$4:$B$15000,2,FALSE),0)</f>
        <v>0</v>
      </c>
      <c r="E898" s="14">
        <f t="shared" ca="1" si="328"/>
        <v>1</v>
      </c>
      <c r="F898" s="14">
        <f ca="1">(TRUNC(PRODUCT($E$12:$E897),16))</f>
        <v>1.2381733771710199</v>
      </c>
      <c r="G898" s="14">
        <f t="shared" ca="1" si="329"/>
        <v>1.2356611937209501</v>
      </c>
      <c r="H898" s="14">
        <f t="shared" ca="1" si="330"/>
        <v>1.00203307</v>
      </c>
      <c r="I898" s="13">
        <f t="shared" si="320"/>
        <v>0.06</v>
      </c>
      <c r="J898" s="29">
        <f t="shared" si="321"/>
        <v>45076</v>
      </c>
      <c r="K898" s="2">
        <f t="shared" si="322"/>
        <v>3</v>
      </c>
      <c r="L898" s="17">
        <f t="shared" si="323"/>
        <v>4</v>
      </c>
      <c r="M898" s="12">
        <f t="shared" si="314"/>
        <v>1.0009253309999999</v>
      </c>
      <c r="N898" s="12">
        <f t="shared" ca="1" si="315"/>
        <v>1.0029602820000001</v>
      </c>
      <c r="O898" s="17">
        <f t="shared" si="324"/>
        <v>0</v>
      </c>
      <c r="P898" s="14">
        <f t="shared" ca="1" si="332"/>
        <v>5.9205630000000002E-2</v>
      </c>
      <c r="Q898" s="14">
        <f t="shared" si="333"/>
        <v>0</v>
      </c>
      <c r="R898" s="14">
        <f t="shared" ca="1" si="331"/>
        <v>0</v>
      </c>
      <c r="S898" s="20">
        <f t="shared" si="316"/>
        <v>0</v>
      </c>
      <c r="T898" s="14">
        <f t="shared" si="317"/>
        <v>0</v>
      </c>
      <c r="U898" s="4" t="str">
        <f t="shared" si="325"/>
        <v>J=</v>
      </c>
      <c r="V898" s="29">
        <f t="shared" si="326"/>
        <v>45107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5">
        <f t="shared" si="318"/>
        <v>45081</v>
      </c>
      <c r="B899" s="15">
        <f t="shared" ca="1" si="327"/>
        <v>20.059205600000048</v>
      </c>
      <c r="C899" s="14">
        <f t="shared" si="319"/>
        <v>19.999999970000047</v>
      </c>
      <c r="D899" s="13">
        <f ca="1">IF(A899&lt;$B$1,VLOOKUP(A899,[1]DI!$A$4:$B$15000,2,FALSE),0)</f>
        <v>0</v>
      </c>
      <c r="E899" s="14">
        <f t="shared" ca="1" si="328"/>
        <v>1</v>
      </c>
      <c r="F899" s="14">
        <f ca="1">(TRUNC(PRODUCT($E$12:$E898),16))</f>
        <v>1.2381733771710199</v>
      </c>
      <c r="G899" s="14">
        <f t="shared" ca="1" si="329"/>
        <v>1.2356611937209501</v>
      </c>
      <c r="H899" s="14">
        <f t="shared" ca="1" si="330"/>
        <v>1.00203307</v>
      </c>
      <c r="I899" s="13">
        <f t="shared" si="320"/>
        <v>0.06</v>
      </c>
      <c r="J899" s="29">
        <f t="shared" si="321"/>
        <v>45076</v>
      </c>
      <c r="K899" s="2">
        <f t="shared" si="322"/>
        <v>3</v>
      </c>
      <c r="L899" s="17">
        <f t="shared" si="323"/>
        <v>4</v>
      </c>
      <c r="M899" s="12">
        <f t="shared" si="314"/>
        <v>1.0009253309999999</v>
      </c>
      <c r="N899" s="12">
        <f t="shared" ca="1" si="315"/>
        <v>1.0029602820000001</v>
      </c>
      <c r="O899" s="17">
        <f t="shared" si="324"/>
        <v>0</v>
      </c>
      <c r="P899" s="14">
        <f t="shared" ca="1" si="332"/>
        <v>5.9205630000000002E-2</v>
      </c>
      <c r="Q899" s="14">
        <f t="shared" si="333"/>
        <v>0</v>
      </c>
      <c r="R899" s="14">
        <f t="shared" ca="1" si="331"/>
        <v>0</v>
      </c>
      <c r="S899" s="20">
        <f t="shared" si="316"/>
        <v>0</v>
      </c>
      <c r="T899" s="14">
        <f t="shared" si="317"/>
        <v>0</v>
      </c>
      <c r="U899" s="4" t="str">
        <f t="shared" si="325"/>
        <v>J=</v>
      </c>
      <c r="V899" s="29">
        <f t="shared" si="326"/>
        <v>45107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5">
        <f t="shared" si="318"/>
        <v>45082</v>
      </c>
      <c r="B900" s="15">
        <f t="shared" ca="1" si="327"/>
        <v>20.059205600000048</v>
      </c>
      <c r="C900" s="14">
        <f t="shared" si="319"/>
        <v>19.999999970000047</v>
      </c>
      <c r="D900" s="13">
        <f ca="1">IF(A900&lt;$B$1,VLOOKUP(A900,[1]DI!$A$4:$B$15000,2,FALSE),0)</f>
        <v>0.13650000000000001</v>
      </c>
      <c r="E900" s="14">
        <f t="shared" ca="1" si="328"/>
        <v>1.00050788</v>
      </c>
      <c r="F900" s="14">
        <f ca="1">(TRUNC(PRODUCT($E$12:$E899),16))</f>
        <v>1.2381733771710199</v>
      </c>
      <c r="G900" s="14">
        <f t="shared" ca="1" si="329"/>
        <v>1.2356611937209501</v>
      </c>
      <c r="H900" s="14">
        <f t="shared" ca="1" si="330"/>
        <v>1.00203307</v>
      </c>
      <c r="I900" s="13">
        <f t="shared" si="320"/>
        <v>0.06</v>
      </c>
      <c r="J900" s="29">
        <f t="shared" si="321"/>
        <v>45076</v>
      </c>
      <c r="K900" s="2">
        <f t="shared" si="322"/>
        <v>4</v>
      </c>
      <c r="L900" s="17">
        <f t="shared" si="323"/>
        <v>4</v>
      </c>
      <c r="M900" s="12">
        <f t="shared" si="314"/>
        <v>1.0009253309999999</v>
      </c>
      <c r="N900" s="12">
        <f t="shared" ca="1" si="315"/>
        <v>1.0029602820000001</v>
      </c>
      <c r="O900" s="17">
        <f t="shared" si="324"/>
        <v>0</v>
      </c>
      <c r="P900" s="14">
        <f t="shared" ca="1" si="332"/>
        <v>5.9205630000000002E-2</v>
      </c>
      <c r="Q900" s="14">
        <f t="shared" si="333"/>
        <v>0</v>
      </c>
      <c r="R900" s="14">
        <f t="shared" ca="1" si="331"/>
        <v>0</v>
      </c>
      <c r="S900" s="20">
        <f t="shared" si="316"/>
        <v>0</v>
      </c>
      <c r="T900" s="14">
        <f t="shared" si="317"/>
        <v>0</v>
      </c>
      <c r="U900" s="4" t="str">
        <f t="shared" si="325"/>
        <v>J=</v>
      </c>
      <c r="V900" s="29">
        <f t="shared" si="326"/>
        <v>45107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5">
        <f t="shared" si="318"/>
        <v>45083</v>
      </c>
      <c r="B901" s="15">
        <f t="shared" ca="1" si="327"/>
        <v>20.074034340000047</v>
      </c>
      <c r="C901" s="14">
        <f t="shared" si="319"/>
        <v>19.999999970000047</v>
      </c>
      <c r="D901" s="13">
        <f ca="1">IF(A901&lt;$B$1,VLOOKUP(A901,[1]DI!$A$4:$B$15000,2,FALSE),0)</f>
        <v>0.13650000000000001</v>
      </c>
      <c r="E901" s="14">
        <f t="shared" ca="1" si="328"/>
        <v>1.00050788</v>
      </c>
      <c r="F901" s="14">
        <f ca="1">(TRUNC(PRODUCT($E$12:$E900),16))</f>
        <v>1.23880222066582</v>
      </c>
      <c r="G901" s="14">
        <f t="shared" ca="1" si="329"/>
        <v>1.2356611937209501</v>
      </c>
      <c r="H901" s="14">
        <f t="shared" ca="1" si="330"/>
        <v>1.0025419799999999</v>
      </c>
      <c r="I901" s="13">
        <f t="shared" si="320"/>
        <v>0.06</v>
      </c>
      <c r="J901" s="29">
        <f t="shared" si="321"/>
        <v>45076</v>
      </c>
      <c r="K901" s="2">
        <f t="shared" si="322"/>
        <v>5</v>
      </c>
      <c r="L901" s="17">
        <f t="shared" si="323"/>
        <v>5</v>
      </c>
      <c r="M901" s="12">
        <f t="shared" si="314"/>
        <v>1.001156798</v>
      </c>
      <c r="N901" s="12">
        <f t="shared" ca="1" si="315"/>
        <v>1.0037017189999999</v>
      </c>
      <c r="O901" s="17">
        <f t="shared" si="324"/>
        <v>0</v>
      </c>
      <c r="P901" s="14">
        <f t="shared" ca="1" si="332"/>
        <v>7.4034370000000002E-2</v>
      </c>
      <c r="Q901" s="14">
        <f t="shared" si="333"/>
        <v>0</v>
      </c>
      <c r="R901" s="14">
        <f t="shared" ca="1" si="331"/>
        <v>0</v>
      </c>
      <c r="S901" s="20">
        <f t="shared" si="316"/>
        <v>0</v>
      </c>
      <c r="T901" s="14">
        <f t="shared" si="317"/>
        <v>0</v>
      </c>
      <c r="U901" s="4" t="str">
        <f t="shared" si="325"/>
        <v>J=</v>
      </c>
      <c r="V901" s="29">
        <f t="shared" si="326"/>
        <v>45107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5">
        <f t="shared" si="318"/>
        <v>45084</v>
      </c>
      <c r="B902" s="15">
        <f t="shared" ca="1" si="327"/>
        <v>20.088874040000047</v>
      </c>
      <c r="C902" s="14">
        <f t="shared" si="319"/>
        <v>19.999999970000047</v>
      </c>
      <c r="D902" s="13">
        <f ca="1">IF(A902&lt;$B$1,VLOOKUP(A902,[1]DI!$A$4:$B$15000,2,FALSE),0)</f>
        <v>0.13650000000000001</v>
      </c>
      <c r="E902" s="14">
        <f t="shared" ca="1" si="328"/>
        <v>1.00050788</v>
      </c>
      <c r="F902" s="14">
        <f ca="1">(TRUNC(PRODUCT($E$12:$E901),16))</f>
        <v>1.23943138353765</v>
      </c>
      <c r="G902" s="14">
        <f t="shared" ca="1" si="329"/>
        <v>1.2356611937209501</v>
      </c>
      <c r="H902" s="14">
        <f t="shared" ca="1" si="330"/>
        <v>1.0030511499999999</v>
      </c>
      <c r="I902" s="13">
        <f t="shared" si="320"/>
        <v>0.06</v>
      </c>
      <c r="J902" s="29">
        <f t="shared" si="321"/>
        <v>45076</v>
      </c>
      <c r="K902" s="2">
        <f t="shared" si="322"/>
        <v>6</v>
      </c>
      <c r="L902" s="17">
        <f t="shared" si="323"/>
        <v>6</v>
      </c>
      <c r="M902" s="12">
        <f t="shared" si="314"/>
        <v>1.0013883180000001</v>
      </c>
      <c r="N902" s="12">
        <f t="shared" ca="1" si="315"/>
        <v>1.004443704</v>
      </c>
      <c r="O902" s="17">
        <f t="shared" si="324"/>
        <v>0</v>
      </c>
      <c r="P902" s="14">
        <f t="shared" ca="1" si="332"/>
        <v>8.8874069999999999E-2</v>
      </c>
      <c r="Q902" s="14">
        <f t="shared" si="333"/>
        <v>0</v>
      </c>
      <c r="R902" s="14">
        <f t="shared" ca="1" si="331"/>
        <v>0</v>
      </c>
      <c r="S902" s="20">
        <f t="shared" si="316"/>
        <v>0</v>
      </c>
      <c r="T902" s="14">
        <f t="shared" si="317"/>
        <v>0</v>
      </c>
      <c r="U902" s="4" t="str">
        <f t="shared" si="325"/>
        <v>J=</v>
      </c>
      <c r="V902" s="29">
        <f t="shared" si="326"/>
        <v>45107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5">
        <f t="shared" si="318"/>
        <v>45085</v>
      </c>
      <c r="B903" s="15">
        <f t="shared" ca="1" si="327"/>
        <v>20.103724740000047</v>
      </c>
      <c r="C903" s="14">
        <f t="shared" si="319"/>
        <v>19.999999970000047</v>
      </c>
      <c r="D903" s="13">
        <f ca="1">IF(A903&lt;$B$1,VLOOKUP(A903,[1]DI!$A$4:$B$15000,2,FALSE),0)</f>
        <v>0</v>
      </c>
      <c r="E903" s="14">
        <f t="shared" ca="1" si="328"/>
        <v>1</v>
      </c>
      <c r="F903" s="14">
        <f ca="1">(TRUNC(PRODUCT($E$12:$E902),16))</f>
        <v>1.24006086594872</v>
      </c>
      <c r="G903" s="14">
        <f t="shared" ca="1" si="329"/>
        <v>1.2356611937209501</v>
      </c>
      <c r="H903" s="14">
        <f t="shared" ca="1" si="330"/>
        <v>1.00356058</v>
      </c>
      <c r="I903" s="13">
        <f t="shared" si="320"/>
        <v>0.06</v>
      </c>
      <c r="J903" s="29">
        <f t="shared" si="321"/>
        <v>45076</v>
      </c>
      <c r="K903" s="2">
        <f t="shared" si="322"/>
        <v>6</v>
      </c>
      <c r="L903" s="17">
        <f t="shared" si="323"/>
        <v>7</v>
      </c>
      <c r="M903" s="12">
        <f t="shared" si="314"/>
        <v>1.001619891</v>
      </c>
      <c r="N903" s="12">
        <f t="shared" ca="1" si="315"/>
        <v>1.0051862389999999</v>
      </c>
      <c r="O903" s="17">
        <f t="shared" si="324"/>
        <v>0</v>
      </c>
      <c r="P903" s="14">
        <f t="shared" ca="1" si="332"/>
        <v>0.10372476999999999</v>
      </c>
      <c r="Q903" s="14">
        <f t="shared" si="333"/>
        <v>0</v>
      </c>
      <c r="R903" s="14">
        <f t="shared" ca="1" si="331"/>
        <v>0</v>
      </c>
      <c r="S903" s="20">
        <f t="shared" si="316"/>
        <v>0</v>
      </c>
      <c r="T903" s="14">
        <f t="shared" si="317"/>
        <v>0</v>
      </c>
      <c r="U903" s="4" t="str">
        <f t="shared" si="325"/>
        <v>J=</v>
      </c>
      <c r="V903" s="29">
        <f t="shared" si="326"/>
        <v>45107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5">
        <f t="shared" si="318"/>
        <v>45086</v>
      </c>
      <c r="B904" s="15">
        <f t="shared" ca="1" si="327"/>
        <v>20.103724740000047</v>
      </c>
      <c r="C904" s="14">
        <f t="shared" si="319"/>
        <v>19.999999970000047</v>
      </c>
      <c r="D904" s="13">
        <f ca="1">IF(A904&lt;$B$1,VLOOKUP(A904,[1]DI!$A$4:$B$15000,2,FALSE),0)</f>
        <v>0.13650000000000001</v>
      </c>
      <c r="E904" s="14">
        <f t="shared" ca="1" si="328"/>
        <v>1.00050788</v>
      </c>
      <c r="F904" s="14">
        <f ca="1">(TRUNC(PRODUCT($E$12:$E903),16))</f>
        <v>1.24006086594872</v>
      </c>
      <c r="G904" s="14">
        <f t="shared" ca="1" si="329"/>
        <v>1.2356611937209501</v>
      </c>
      <c r="H904" s="14">
        <f t="shared" ca="1" si="330"/>
        <v>1.00356058</v>
      </c>
      <c r="I904" s="13">
        <f t="shared" si="320"/>
        <v>0.06</v>
      </c>
      <c r="J904" s="29">
        <f t="shared" si="321"/>
        <v>45076</v>
      </c>
      <c r="K904" s="2">
        <f t="shared" si="322"/>
        <v>7</v>
      </c>
      <c r="L904" s="17">
        <f t="shared" si="323"/>
        <v>7</v>
      </c>
      <c r="M904" s="12">
        <f t="shared" si="314"/>
        <v>1.001619891</v>
      </c>
      <c r="N904" s="12">
        <f t="shared" ca="1" si="315"/>
        <v>1.0051862389999999</v>
      </c>
      <c r="O904" s="17">
        <f t="shared" si="324"/>
        <v>0</v>
      </c>
      <c r="P904" s="14">
        <f t="shared" ca="1" si="332"/>
        <v>0.10372476999999999</v>
      </c>
      <c r="Q904" s="14">
        <f t="shared" si="333"/>
        <v>0</v>
      </c>
      <c r="R904" s="14">
        <f t="shared" ca="1" si="331"/>
        <v>0</v>
      </c>
      <c r="S904" s="20">
        <f t="shared" si="316"/>
        <v>0</v>
      </c>
      <c r="T904" s="14">
        <f t="shared" si="317"/>
        <v>0</v>
      </c>
      <c r="U904" s="4" t="str">
        <f t="shared" si="325"/>
        <v>J=</v>
      </c>
      <c r="V904" s="29">
        <f t="shared" si="326"/>
        <v>45107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5">
        <f t="shared" si="318"/>
        <v>45087</v>
      </c>
      <c r="B905" s="15">
        <f t="shared" ca="1" si="327"/>
        <v>20.118586460000046</v>
      </c>
      <c r="C905" s="14">
        <f t="shared" si="319"/>
        <v>19.999999970000047</v>
      </c>
      <c r="D905" s="13">
        <f ca="1">IF(A905&lt;$B$1,VLOOKUP(A905,[1]DI!$A$4:$B$15000,2,FALSE),0)</f>
        <v>0</v>
      </c>
      <c r="E905" s="14">
        <f t="shared" ca="1" si="328"/>
        <v>1</v>
      </c>
      <c r="F905" s="14">
        <f ca="1">(TRUNC(PRODUCT($E$12:$E904),16))</f>
        <v>1.2406906680613199</v>
      </c>
      <c r="G905" s="14">
        <f t="shared" ca="1" si="329"/>
        <v>1.2356611937209501</v>
      </c>
      <c r="H905" s="14">
        <f t="shared" ca="1" si="330"/>
        <v>1.0040702699999999</v>
      </c>
      <c r="I905" s="13">
        <f t="shared" si="320"/>
        <v>0.06</v>
      </c>
      <c r="J905" s="29">
        <f t="shared" si="321"/>
        <v>45076</v>
      </c>
      <c r="K905" s="2">
        <f t="shared" si="322"/>
        <v>7</v>
      </c>
      <c r="L905" s="17">
        <f t="shared" si="323"/>
        <v>8</v>
      </c>
      <c r="M905" s="12">
        <f t="shared" si="314"/>
        <v>1.0018515189999999</v>
      </c>
      <c r="N905" s="12">
        <f t="shared" ca="1" si="315"/>
        <v>1.0059293250000001</v>
      </c>
      <c r="O905" s="17">
        <f t="shared" si="324"/>
        <v>0</v>
      </c>
      <c r="P905" s="14">
        <f t="shared" ca="1" si="332"/>
        <v>0.11858649</v>
      </c>
      <c r="Q905" s="14">
        <f t="shared" si="333"/>
        <v>0</v>
      </c>
      <c r="R905" s="14">
        <f t="shared" ca="1" si="331"/>
        <v>0</v>
      </c>
      <c r="S905" s="20">
        <f t="shared" si="316"/>
        <v>0</v>
      </c>
      <c r="T905" s="14">
        <f t="shared" si="317"/>
        <v>0</v>
      </c>
      <c r="U905" s="4" t="str">
        <f t="shared" si="325"/>
        <v>J=</v>
      </c>
      <c r="V905" s="29">
        <f t="shared" si="326"/>
        <v>45107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5">
        <f t="shared" si="318"/>
        <v>45088</v>
      </c>
      <c r="B906" s="15">
        <f t="shared" ca="1" si="327"/>
        <v>20.118586460000046</v>
      </c>
      <c r="C906" s="14">
        <f t="shared" si="319"/>
        <v>19.999999970000047</v>
      </c>
      <c r="D906" s="13">
        <f ca="1">IF(A906&lt;$B$1,VLOOKUP(A906,[1]DI!$A$4:$B$15000,2,FALSE),0)</f>
        <v>0</v>
      </c>
      <c r="E906" s="14">
        <f t="shared" ca="1" si="328"/>
        <v>1</v>
      </c>
      <c r="F906" s="14">
        <f ca="1">(TRUNC(PRODUCT($E$12:$E905),16))</f>
        <v>1.2406906680613199</v>
      </c>
      <c r="G906" s="14">
        <f t="shared" ca="1" si="329"/>
        <v>1.2356611937209501</v>
      </c>
      <c r="H906" s="14">
        <f t="shared" ca="1" si="330"/>
        <v>1.0040702699999999</v>
      </c>
      <c r="I906" s="13">
        <f t="shared" si="320"/>
        <v>0.06</v>
      </c>
      <c r="J906" s="29">
        <f t="shared" si="321"/>
        <v>45076</v>
      </c>
      <c r="K906" s="2">
        <f t="shared" si="322"/>
        <v>7</v>
      </c>
      <c r="L906" s="17">
        <f t="shared" si="323"/>
        <v>8</v>
      </c>
      <c r="M906" s="12">
        <f t="shared" si="314"/>
        <v>1.0018515189999999</v>
      </c>
      <c r="N906" s="12">
        <f t="shared" ca="1" si="315"/>
        <v>1.0059293250000001</v>
      </c>
      <c r="O906" s="17">
        <f t="shared" si="324"/>
        <v>0</v>
      </c>
      <c r="P906" s="14">
        <f t="shared" ca="1" si="332"/>
        <v>0.11858649</v>
      </c>
      <c r="Q906" s="14">
        <f t="shared" si="333"/>
        <v>0</v>
      </c>
      <c r="R906" s="14">
        <f t="shared" ca="1" si="331"/>
        <v>0</v>
      </c>
      <c r="S906" s="20">
        <f t="shared" si="316"/>
        <v>0</v>
      </c>
      <c r="T906" s="14">
        <f t="shared" si="317"/>
        <v>0</v>
      </c>
      <c r="U906" s="4" t="str">
        <f t="shared" si="325"/>
        <v>J=</v>
      </c>
      <c r="V906" s="29">
        <f t="shared" si="326"/>
        <v>45107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5">
        <f t="shared" si="318"/>
        <v>45089</v>
      </c>
      <c r="B907" s="15">
        <f t="shared" ca="1" si="327"/>
        <v>20.118586460000046</v>
      </c>
      <c r="C907" s="14">
        <f t="shared" si="319"/>
        <v>19.999999970000047</v>
      </c>
      <c r="D907" s="13">
        <f ca="1">IF(A907&lt;$B$1,VLOOKUP(A907,[1]DI!$A$4:$B$15000,2,FALSE),0)</f>
        <v>0.13650000000000001</v>
      </c>
      <c r="E907" s="14">
        <f t="shared" ca="1" si="328"/>
        <v>1.00050788</v>
      </c>
      <c r="F907" s="14">
        <f ca="1">(TRUNC(PRODUCT($E$12:$E906),16))</f>
        <v>1.2406906680613199</v>
      </c>
      <c r="G907" s="14">
        <f t="shared" ca="1" si="329"/>
        <v>1.2356611937209501</v>
      </c>
      <c r="H907" s="14">
        <f t="shared" ca="1" si="330"/>
        <v>1.0040702699999999</v>
      </c>
      <c r="I907" s="13">
        <f t="shared" si="320"/>
        <v>0.06</v>
      </c>
      <c r="J907" s="29">
        <f t="shared" si="321"/>
        <v>45076</v>
      </c>
      <c r="K907" s="2">
        <f t="shared" si="322"/>
        <v>8</v>
      </c>
      <c r="L907" s="17">
        <f t="shared" si="323"/>
        <v>8</v>
      </c>
      <c r="M907" s="12">
        <f t="shared" si="314"/>
        <v>1.0018515189999999</v>
      </c>
      <c r="N907" s="12">
        <f t="shared" ca="1" si="315"/>
        <v>1.0059293250000001</v>
      </c>
      <c r="O907" s="17">
        <f t="shared" si="324"/>
        <v>0</v>
      </c>
      <c r="P907" s="14">
        <f t="shared" ca="1" si="332"/>
        <v>0.11858649</v>
      </c>
      <c r="Q907" s="14">
        <f t="shared" si="333"/>
        <v>0</v>
      </c>
      <c r="R907" s="14">
        <f t="shared" ca="1" si="331"/>
        <v>0</v>
      </c>
      <c r="S907" s="20">
        <f t="shared" si="316"/>
        <v>0</v>
      </c>
      <c r="T907" s="14">
        <f t="shared" si="317"/>
        <v>0</v>
      </c>
      <c r="U907" s="4" t="str">
        <f t="shared" si="325"/>
        <v>J=</v>
      </c>
      <c r="V907" s="29">
        <f t="shared" si="326"/>
        <v>45107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5">
        <f t="shared" si="318"/>
        <v>45090</v>
      </c>
      <c r="B908" s="15">
        <f t="shared" ca="1" si="327"/>
        <v>20.133459180000049</v>
      </c>
      <c r="C908" s="14">
        <f t="shared" si="319"/>
        <v>19.999999970000047</v>
      </c>
      <c r="D908" s="13">
        <f ca="1">IF(A908&lt;$B$1,VLOOKUP(A908,[1]DI!$A$4:$B$15000,2,FALSE),0)</f>
        <v>0.13650000000000001</v>
      </c>
      <c r="E908" s="14">
        <f t="shared" ca="1" si="328"/>
        <v>1.00050788</v>
      </c>
      <c r="F908" s="14">
        <f ca="1">(TRUNC(PRODUCT($E$12:$E907),16))</f>
        <v>1.24132079003782</v>
      </c>
      <c r="G908" s="14">
        <f t="shared" ca="1" si="329"/>
        <v>1.2356611937209501</v>
      </c>
      <c r="H908" s="14">
        <f t="shared" ca="1" si="330"/>
        <v>1.00458022</v>
      </c>
      <c r="I908" s="13">
        <f t="shared" si="320"/>
        <v>0.06</v>
      </c>
      <c r="J908" s="29">
        <f t="shared" si="321"/>
        <v>45076</v>
      </c>
      <c r="K908" s="2">
        <f t="shared" si="322"/>
        <v>9</v>
      </c>
      <c r="L908" s="17">
        <f t="shared" si="323"/>
        <v>9</v>
      </c>
      <c r="M908" s="12">
        <f t="shared" ref="M908:M920" si="334">ROUND((I908+1)^(L908/252),9)</f>
        <v>1.0020831990000001</v>
      </c>
      <c r="N908" s="12">
        <f t="shared" ref="N908:N920" ca="1" si="335">ROUND(H908*M908,9)</f>
        <v>1.006672961</v>
      </c>
      <c r="O908" s="17">
        <f t="shared" si="324"/>
        <v>0</v>
      </c>
      <c r="P908" s="14">
        <f t="shared" ca="1" si="332"/>
        <v>0.13345920999999999</v>
      </c>
      <c r="Q908" s="14">
        <f t="shared" si="333"/>
        <v>0</v>
      </c>
      <c r="R908" s="14">
        <f t="shared" ca="1" si="331"/>
        <v>0</v>
      </c>
      <c r="S908" s="20">
        <f t="shared" ref="S908:S971" si="336">IF($O908&gt;0,VLOOKUP($O908,$Y$12:$AE$150,7),0)</f>
        <v>0</v>
      </c>
      <c r="T908" s="14">
        <f t="shared" ref="T908:T920" si="337">IF(S908&gt;0,TRUNC(S908*C908,8),0)</f>
        <v>0</v>
      </c>
      <c r="U908" s="4" t="str">
        <f t="shared" si="325"/>
        <v>J=</v>
      </c>
      <c r="V908" s="29">
        <f t="shared" si="326"/>
        <v>45107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5">
        <f t="shared" ref="A909:A972" si="338">(A908+1)</f>
        <v>45091</v>
      </c>
      <c r="B909" s="15">
        <f t="shared" ca="1" si="327"/>
        <v>20.148342720000048</v>
      </c>
      <c r="C909" s="14">
        <f t="shared" ref="C909:C920" si="339">(C908-T908)</f>
        <v>19.999999970000047</v>
      </c>
      <c r="D909" s="13">
        <f ca="1">IF(A909&lt;$B$1,VLOOKUP(A909,[1]DI!$A$4:$B$15000,2,FALSE),0)</f>
        <v>0.13650000000000001</v>
      </c>
      <c r="E909" s="14">
        <f t="shared" ca="1" si="328"/>
        <v>1.00050788</v>
      </c>
      <c r="F909" s="14">
        <f ca="1">(TRUNC(PRODUCT($E$12:$E908),16))</f>
        <v>1.24195123204066</v>
      </c>
      <c r="G909" s="14">
        <f t="shared" ca="1" si="329"/>
        <v>1.2356611937209501</v>
      </c>
      <c r="H909" s="14">
        <f t="shared" ca="1" si="330"/>
        <v>1.0050904199999999</v>
      </c>
      <c r="I909" s="13">
        <f t="shared" ref="I909:I972" si="340">I908</f>
        <v>0.06</v>
      </c>
      <c r="J909" s="29">
        <f t="shared" ref="J909:J920" si="341">IF(O908&gt;0,VLOOKUP(O908,Y$12:AI$150,2),J908)</f>
        <v>45076</v>
      </c>
      <c r="K909" s="2">
        <f t="shared" ref="K909:K920" si="342">IF(A909&gt;J909,IF(NETWORKDAYS(J909,A909,$Y$160:$Y$544)-1=0,1,NETWORKDAYS(J909,A909,$Y$160:$Y$544)-1),0)</f>
        <v>10</v>
      </c>
      <c r="L909" s="17">
        <f t="shared" ref="L909:L920" si="343">IF(AND(K909=1,K908=1),1,IF(K909&gt;0,IF(K909=K908,K909+1,K909),0))</f>
        <v>10</v>
      </c>
      <c r="M909" s="12">
        <f t="shared" si="334"/>
        <v>1.0023149339999999</v>
      </c>
      <c r="N909" s="12">
        <f t="shared" ca="1" si="335"/>
        <v>1.0074171380000001</v>
      </c>
      <c r="O909" s="17">
        <f t="shared" ref="O909:O920" si="344">IF(VLOOKUP(A909,Z$12:AG$150,8)=VLOOKUP(A908,Z$12:AG$150,8),0,VLOOKUP(A909,Z$12:AG$150,8))</f>
        <v>0</v>
      </c>
      <c r="P909" s="14">
        <f t="shared" ca="1" si="332"/>
        <v>0.14834275</v>
      </c>
      <c r="Q909" s="14">
        <f t="shared" si="333"/>
        <v>0</v>
      </c>
      <c r="R909" s="14">
        <f t="shared" ca="1" si="331"/>
        <v>0</v>
      </c>
      <c r="S909" s="20">
        <f t="shared" si="336"/>
        <v>0</v>
      </c>
      <c r="T909" s="14">
        <f t="shared" si="337"/>
        <v>0</v>
      </c>
      <c r="U909" s="4" t="str">
        <f t="shared" ref="U909:U920" si="345">IF(O908&gt;0,VLOOKUP(O908,Y$12:AI$150,10),U908)</f>
        <v>J=</v>
      </c>
      <c r="V909" s="29">
        <f t="shared" ref="V909:V920" si="346">IF(O908&gt;0,VLOOKUP(O908,Y$12:AI$150,11),V908)</f>
        <v>45107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5">
        <f t="shared" si="338"/>
        <v>45092</v>
      </c>
      <c r="B910" s="15">
        <f t="shared" ref="B910:B920" ca="1" si="347">IF(A910&lt;=TODAY(),C910+P910,IF(AND(A910&gt;TODAY(),A910&lt;=$B$1),IF(VLOOKUP(TODAY(),$A$10:$D$5000,4,FALSE)=0,"n.d",C910+P910),"n.d"))</f>
        <v>20.163237460000047</v>
      </c>
      <c r="C910" s="14">
        <f t="shared" si="339"/>
        <v>19.999999970000047</v>
      </c>
      <c r="D910" s="13">
        <f ca="1">IF(A910&lt;$B$1,VLOOKUP(A910,[1]DI!$A$4:$B$15000,2,FALSE),0)</f>
        <v>0.13650000000000001</v>
      </c>
      <c r="E910" s="14">
        <f t="shared" ref="E910:E920" ca="1" si="348">ROUND(((1+D910)^(1/252)),8)</f>
        <v>1.00050788</v>
      </c>
      <c r="F910" s="14">
        <f ca="1">(TRUNC(PRODUCT($E$12:$E909),16))</f>
        <v>1.2425819942323899</v>
      </c>
      <c r="G910" s="14">
        <f t="shared" ref="G910:G920" ca="1" si="349">IF(O909&gt;0,F909,G909)</f>
        <v>1.2356611937209501</v>
      </c>
      <c r="H910" s="14">
        <f t="shared" ref="H910:H920" ca="1" si="350">ROUND(F910/G910,8)</f>
        <v>1.00560089</v>
      </c>
      <c r="I910" s="13">
        <f t="shared" si="340"/>
        <v>0.06</v>
      </c>
      <c r="J910" s="29">
        <f t="shared" si="341"/>
        <v>45076</v>
      </c>
      <c r="K910" s="2">
        <f t="shared" si="342"/>
        <v>11</v>
      </c>
      <c r="L910" s="17">
        <f t="shared" si="343"/>
        <v>11</v>
      </c>
      <c r="M910" s="12">
        <f t="shared" si="334"/>
        <v>1.0025467210000001</v>
      </c>
      <c r="N910" s="12">
        <f t="shared" ca="1" si="335"/>
        <v>1.0081618750000001</v>
      </c>
      <c r="O910" s="17">
        <f t="shared" si="344"/>
        <v>0</v>
      </c>
      <c r="P910" s="14">
        <f t="shared" ca="1" si="332"/>
        <v>0.16323749000000001</v>
      </c>
      <c r="Q910" s="14">
        <f t="shared" si="333"/>
        <v>0</v>
      </c>
      <c r="R910" s="14">
        <f t="shared" ca="1" si="331"/>
        <v>0</v>
      </c>
      <c r="S910" s="20">
        <f t="shared" si="336"/>
        <v>0</v>
      </c>
      <c r="T910" s="14">
        <f t="shared" si="337"/>
        <v>0</v>
      </c>
      <c r="U910" s="4" t="str">
        <f t="shared" si="345"/>
        <v>J=</v>
      </c>
      <c r="V910" s="29">
        <f t="shared" si="346"/>
        <v>45107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5">
        <f t="shared" si="338"/>
        <v>45093</v>
      </c>
      <c r="B911" s="15">
        <f t="shared" ca="1" si="347"/>
        <v>20.178143040000048</v>
      </c>
      <c r="C911" s="14">
        <f t="shared" si="339"/>
        <v>19.999999970000047</v>
      </c>
      <c r="D911" s="13">
        <f ca="1">IF(A911&lt;$B$1,VLOOKUP(A911,[1]DI!$A$4:$B$15000,2,FALSE),0)</f>
        <v>0.13650000000000001</v>
      </c>
      <c r="E911" s="14">
        <f t="shared" ca="1" si="348"/>
        <v>1.00050788</v>
      </c>
      <c r="F911" s="14">
        <f ca="1">(TRUNC(PRODUCT($E$12:$E910),16))</f>
        <v>1.24321307677562</v>
      </c>
      <c r="G911" s="14">
        <f t="shared" ca="1" si="349"/>
        <v>1.2356611937209501</v>
      </c>
      <c r="H911" s="14">
        <f t="shared" ca="1" si="350"/>
        <v>1.00611161</v>
      </c>
      <c r="I911" s="13">
        <f t="shared" si="340"/>
        <v>0.06</v>
      </c>
      <c r="J911" s="29">
        <f t="shared" si="341"/>
        <v>45076</v>
      </c>
      <c r="K911" s="2">
        <f t="shared" si="342"/>
        <v>12</v>
      </c>
      <c r="L911" s="17">
        <f t="shared" si="343"/>
        <v>12</v>
      </c>
      <c r="M911" s="12">
        <f t="shared" si="334"/>
        <v>1.0027785629999999</v>
      </c>
      <c r="N911" s="12">
        <f t="shared" ca="1" si="335"/>
        <v>1.0089071540000001</v>
      </c>
      <c r="O911" s="17">
        <f t="shared" si="344"/>
        <v>0</v>
      </c>
      <c r="P911" s="14">
        <f t="shared" ca="1" si="332"/>
        <v>0.17814306999999999</v>
      </c>
      <c r="Q911" s="14">
        <f t="shared" si="333"/>
        <v>0</v>
      </c>
      <c r="R911" s="14">
        <f t="shared" ca="1" si="331"/>
        <v>0</v>
      </c>
      <c r="S911" s="20">
        <f t="shared" si="336"/>
        <v>0</v>
      </c>
      <c r="T911" s="14">
        <f t="shared" si="337"/>
        <v>0</v>
      </c>
      <c r="U911" s="4" t="str">
        <f t="shared" si="345"/>
        <v>J=</v>
      </c>
      <c r="V911" s="29">
        <f t="shared" si="346"/>
        <v>45107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5">
        <f t="shared" si="338"/>
        <v>45094</v>
      </c>
      <c r="B912" s="15">
        <f t="shared" ca="1" si="347"/>
        <v>20.193059860000048</v>
      </c>
      <c r="C912" s="14">
        <f t="shared" si="339"/>
        <v>19.999999970000047</v>
      </c>
      <c r="D912" s="13">
        <f ca="1">IF(A912&lt;$B$1,VLOOKUP(A912,[1]DI!$A$4:$B$15000,2,FALSE),0)</f>
        <v>0</v>
      </c>
      <c r="E912" s="14">
        <f t="shared" ca="1" si="348"/>
        <v>1</v>
      </c>
      <c r="F912" s="14">
        <f ca="1">(TRUNC(PRODUCT($E$12:$E911),16))</f>
        <v>1.2438444798330499</v>
      </c>
      <c r="G912" s="14">
        <f t="shared" ca="1" si="349"/>
        <v>1.2356611937209501</v>
      </c>
      <c r="H912" s="14">
        <f t="shared" ca="1" si="350"/>
        <v>1.0066226</v>
      </c>
      <c r="I912" s="13">
        <f t="shared" si="340"/>
        <v>0.06</v>
      </c>
      <c r="J912" s="29">
        <f t="shared" si="341"/>
        <v>45076</v>
      </c>
      <c r="K912" s="2">
        <f t="shared" si="342"/>
        <v>12</v>
      </c>
      <c r="L912" s="17">
        <f t="shared" si="343"/>
        <v>13</v>
      </c>
      <c r="M912" s="12">
        <f t="shared" si="334"/>
        <v>1.0030104580000001</v>
      </c>
      <c r="N912" s="12">
        <f t="shared" ca="1" si="335"/>
        <v>1.0096529949999999</v>
      </c>
      <c r="O912" s="17">
        <f t="shared" si="344"/>
        <v>0</v>
      </c>
      <c r="P912" s="14">
        <f t="shared" ca="1" si="332"/>
        <v>0.19305989000000001</v>
      </c>
      <c r="Q912" s="14">
        <f t="shared" si="333"/>
        <v>0</v>
      </c>
      <c r="R912" s="14">
        <f t="shared" ca="1" si="331"/>
        <v>0</v>
      </c>
      <c r="S912" s="20">
        <f t="shared" si="336"/>
        <v>0</v>
      </c>
      <c r="T912" s="14">
        <f t="shared" si="337"/>
        <v>0</v>
      </c>
      <c r="U912" s="4" t="str">
        <f t="shared" si="345"/>
        <v>J=</v>
      </c>
      <c r="V912" s="29">
        <f t="shared" si="346"/>
        <v>45107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5">
        <f t="shared" si="338"/>
        <v>45095</v>
      </c>
      <c r="B913" s="15">
        <f t="shared" ca="1" si="347"/>
        <v>20.193059860000048</v>
      </c>
      <c r="C913" s="14">
        <f t="shared" si="339"/>
        <v>19.999999970000047</v>
      </c>
      <c r="D913" s="13">
        <f ca="1">IF(A913&lt;$B$1,VLOOKUP(A913,[1]DI!$A$4:$B$15000,2,FALSE),0)</f>
        <v>0</v>
      </c>
      <c r="E913" s="14">
        <f t="shared" ca="1" si="348"/>
        <v>1</v>
      </c>
      <c r="F913" s="14">
        <f ca="1">(TRUNC(PRODUCT($E$12:$E912),16))</f>
        <v>1.2438444798330499</v>
      </c>
      <c r="G913" s="14">
        <f t="shared" ca="1" si="349"/>
        <v>1.2356611937209501</v>
      </c>
      <c r="H913" s="14">
        <f t="shared" ca="1" si="350"/>
        <v>1.0066226</v>
      </c>
      <c r="I913" s="13">
        <f t="shared" si="340"/>
        <v>0.06</v>
      </c>
      <c r="J913" s="29">
        <f t="shared" si="341"/>
        <v>45076</v>
      </c>
      <c r="K913" s="2">
        <f t="shared" si="342"/>
        <v>12</v>
      </c>
      <c r="L913" s="17">
        <f t="shared" si="343"/>
        <v>13</v>
      </c>
      <c r="M913" s="12">
        <f t="shared" si="334"/>
        <v>1.0030104580000001</v>
      </c>
      <c r="N913" s="12">
        <f t="shared" ca="1" si="335"/>
        <v>1.0096529949999999</v>
      </c>
      <c r="O913" s="17">
        <f t="shared" si="344"/>
        <v>0</v>
      </c>
      <c r="P913" s="14">
        <f t="shared" ca="1" si="332"/>
        <v>0.19305989000000001</v>
      </c>
      <c r="Q913" s="14">
        <f t="shared" si="333"/>
        <v>0</v>
      </c>
      <c r="R913" s="14">
        <f t="shared" ca="1" si="331"/>
        <v>0</v>
      </c>
      <c r="S913" s="20">
        <f t="shared" si="336"/>
        <v>0</v>
      </c>
      <c r="T913" s="14">
        <f t="shared" si="337"/>
        <v>0</v>
      </c>
      <c r="U913" s="4" t="str">
        <f t="shared" si="345"/>
        <v>J=</v>
      </c>
      <c r="V913" s="29">
        <f t="shared" si="346"/>
        <v>45107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5">
        <f t="shared" si="338"/>
        <v>45096</v>
      </c>
      <c r="B914" s="15">
        <f t="shared" ca="1" si="347"/>
        <v>20.193059860000048</v>
      </c>
      <c r="C914" s="14">
        <f t="shared" si="339"/>
        <v>19.999999970000047</v>
      </c>
      <c r="D914" s="13">
        <f ca="1">IF(A914&lt;$B$1,VLOOKUP(A914,[1]DI!$A$4:$B$15000,2,FALSE),0)</f>
        <v>0.13650000000000001</v>
      </c>
      <c r="E914" s="14">
        <f t="shared" ca="1" si="348"/>
        <v>1.00050788</v>
      </c>
      <c r="F914" s="14">
        <f ca="1">(TRUNC(PRODUCT($E$12:$E913),16))</f>
        <v>1.2438444798330499</v>
      </c>
      <c r="G914" s="14">
        <f t="shared" ca="1" si="349"/>
        <v>1.2356611937209501</v>
      </c>
      <c r="H914" s="14">
        <f t="shared" ca="1" si="350"/>
        <v>1.0066226</v>
      </c>
      <c r="I914" s="13">
        <f t="shared" si="340"/>
        <v>0.06</v>
      </c>
      <c r="J914" s="29">
        <f t="shared" si="341"/>
        <v>45076</v>
      </c>
      <c r="K914" s="2">
        <f t="shared" si="342"/>
        <v>13</v>
      </c>
      <c r="L914" s="17">
        <f t="shared" si="343"/>
        <v>13</v>
      </c>
      <c r="M914" s="12">
        <f t="shared" si="334"/>
        <v>1.0030104580000001</v>
      </c>
      <c r="N914" s="12">
        <f t="shared" ca="1" si="335"/>
        <v>1.0096529949999999</v>
      </c>
      <c r="O914" s="17">
        <f t="shared" si="344"/>
        <v>0</v>
      </c>
      <c r="P914" s="14">
        <f t="shared" ca="1" si="332"/>
        <v>0.19305989000000001</v>
      </c>
      <c r="Q914" s="14">
        <f t="shared" si="333"/>
        <v>0</v>
      </c>
      <c r="R914" s="14">
        <f t="shared" ref="R914:R920" ca="1" si="351">IF(O914&gt;0,P914-Q914,R913)</f>
        <v>0</v>
      </c>
      <c r="S914" s="20">
        <f t="shared" si="336"/>
        <v>0</v>
      </c>
      <c r="T914" s="14">
        <f t="shared" si="337"/>
        <v>0</v>
      </c>
      <c r="U914" s="4" t="str">
        <f t="shared" si="345"/>
        <v>J=</v>
      </c>
      <c r="V914" s="29">
        <f t="shared" si="346"/>
        <v>45107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5">
        <f t="shared" si="338"/>
        <v>45097</v>
      </c>
      <c r="B915" s="15">
        <f t="shared" ca="1" si="347"/>
        <v>20.207987520000046</v>
      </c>
      <c r="C915" s="14">
        <f t="shared" si="339"/>
        <v>19.999999970000047</v>
      </c>
      <c r="D915" s="13">
        <f ca="1">IF(A915&lt;$B$1,VLOOKUP(A915,[1]DI!$A$4:$B$15000,2,FALSE),0)</f>
        <v>0.13650000000000001</v>
      </c>
      <c r="E915" s="14">
        <f t="shared" ca="1" si="348"/>
        <v>1.00050788</v>
      </c>
      <c r="F915" s="14">
        <f ca="1">(TRUNC(PRODUCT($E$12:$E914),16))</f>
        <v>1.2444762035674699</v>
      </c>
      <c r="G915" s="14">
        <f t="shared" ca="1" si="349"/>
        <v>1.2356611937209501</v>
      </c>
      <c r="H915" s="14">
        <f t="shared" ca="1" si="350"/>
        <v>1.0071338400000001</v>
      </c>
      <c r="I915" s="13">
        <f t="shared" si="340"/>
        <v>0.06</v>
      </c>
      <c r="J915" s="29">
        <f t="shared" si="341"/>
        <v>45076</v>
      </c>
      <c r="K915" s="2">
        <f t="shared" si="342"/>
        <v>14</v>
      </c>
      <c r="L915" s="17">
        <f t="shared" si="343"/>
        <v>14</v>
      </c>
      <c r="M915" s="12">
        <f t="shared" si="334"/>
        <v>1.0032424069999999</v>
      </c>
      <c r="N915" s="12">
        <f t="shared" ca="1" si="335"/>
        <v>1.010399378</v>
      </c>
      <c r="O915" s="17">
        <f t="shared" si="344"/>
        <v>0</v>
      </c>
      <c r="P915" s="14">
        <f t="shared" ca="1" si="332"/>
        <v>0.20798754999999999</v>
      </c>
      <c r="Q915" s="14">
        <f t="shared" si="333"/>
        <v>0</v>
      </c>
      <c r="R915" s="14">
        <f t="shared" ca="1" si="351"/>
        <v>0</v>
      </c>
      <c r="S915" s="20">
        <f t="shared" si="336"/>
        <v>0</v>
      </c>
      <c r="T915" s="14">
        <f t="shared" si="337"/>
        <v>0</v>
      </c>
      <c r="U915" s="4" t="str">
        <f t="shared" si="345"/>
        <v>J=</v>
      </c>
      <c r="V915" s="29">
        <f t="shared" si="346"/>
        <v>45107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5">
        <f t="shared" si="338"/>
        <v>45098</v>
      </c>
      <c r="B916" s="15">
        <f t="shared" ca="1" si="347"/>
        <v>20.222926200000046</v>
      </c>
      <c r="C916" s="14">
        <f t="shared" si="339"/>
        <v>19.999999970000047</v>
      </c>
      <c r="D916" s="13">
        <f ca="1">IF(A916&lt;$B$1,VLOOKUP(A916,[1]DI!$A$4:$B$15000,2,FALSE),0)</f>
        <v>0.13650000000000001</v>
      </c>
      <c r="E916" s="14">
        <f t="shared" ca="1" si="348"/>
        <v>1.00050788</v>
      </c>
      <c r="F916" s="14">
        <f ca="1">(TRUNC(PRODUCT($E$12:$E915),16))</f>
        <v>1.2451082481417399</v>
      </c>
      <c r="G916" s="14">
        <f t="shared" ca="1" si="349"/>
        <v>1.2356611937209501</v>
      </c>
      <c r="H916" s="14">
        <f t="shared" ca="1" si="350"/>
        <v>1.0076453400000001</v>
      </c>
      <c r="I916" s="13">
        <f t="shared" si="340"/>
        <v>0.06</v>
      </c>
      <c r="J916" s="29">
        <f t="shared" si="341"/>
        <v>45076</v>
      </c>
      <c r="K916" s="2">
        <f t="shared" si="342"/>
        <v>15</v>
      </c>
      <c r="L916" s="17">
        <f t="shared" si="343"/>
        <v>15</v>
      </c>
      <c r="M916" s="12">
        <f t="shared" si="334"/>
        <v>1.0034744090000001</v>
      </c>
      <c r="N916" s="12">
        <f t="shared" ca="1" si="335"/>
        <v>1.0111463119999999</v>
      </c>
      <c r="O916" s="17">
        <f t="shared" si="344"/>
        <v>0</v>
      </c>
      <c r="P916" s="14">
        <f t="shared" ca="1" si="332"/>
        <v>0.22292623</v>
      </c>
      <c r="Q916" s="14">
        <f t="shared" si="333"/>
        <v>0</v>
      </c>
      <c r="R916" s="14">
        <f t="shared" ca="1" si="351"/>
        <v>0</v>
      </c>
      <c r="S916" s="20">
        <f t="shared" si="336"/>
        <v>0</v>
      </c>
      <c r="T916" s="14">
        <f t="shared" si="337"/>
        <v>0</v>
      </c>
      <c r="U916" s="4" t="str">
        <f t="shared" si="345"/>
        <v>J=</v>
      </c>
      <c r="V916" s="29">
        <f t="shared" si="346"/>
        <v>45107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5">
        <f t="shared" si="338"/>
        <v>45099</v>
      </c>
      <c r="B917" s="15">
        <f t="shared" ca="1" si="347"/>
        <v>20.237876140000047</v>
      </c>
      <c r="C917" s="14">
        <f t="shared" si="339"/>
        <v>19.999999970000047</v>
      </c>
      <c r="D917" s="13">
        <f ca="1">IF(A917&lt;$B$1,VLOOKUP(A917,[1]DI!$A$4:$B$15000,2,FALSE),0)</f>
        <v>0.13650000000000001</v>
      </c>
      <c r="E917" s="14">
        <f t="shared" ca="1" si="348"/>
        <v>1.00050788</v>
      </c>
      <c r="F917" s="14">
        <f ca="1">(TRUNC(PRODUCT($E$12:$E916),16))</f>
        <v>1.2457406137188101</v>
      </c>
      <c r="G917" s="14">
        <f t="shared" ca="1" si="349"/>
        <v>1.2356611937209501</v>
      </c>
      <c r="H917" s="14">
        <f t="shared" ca="1" si="350"/>
        <v>1.00815711</v>
      </c>
      <c r="I917" s="13">
        <f t="shared" si="340"/>
        <v>0.06</v>
      </c>
      <c r="J917" s="29">
        <f t="shared" si="341"/>
        <v>45076</v>
      </c>
      <c r="K917" s="2">
        <f t="shared" si="342"/>
        <v>16</v>
      </c>
      <c r="L917" s="17">
        <f t="shared" si="343"/>
        <v>16</v>
      </c>
      <c r="M917" s="12">
        <f t="shared" si="334"/>
        <v>1.003706465</v>
      </c>
      <c r="N917" s="12">
        <f t="shared" ca="1" si="335"/>
        <v>1.011893809</v>
      </c>
      <c r="O917" s="17">
        <f t="shared" si="344"/>
        <v>0</v>
      </c>
      <c r="P917" s="14">
        <f t="shared" ca="1" si="332"/>
        <v>0.23787617</v>
      </c>
      <c r="Q917" s="14">
        <f t="shared" si="333"/>
        <v>0</v>
      </c>
      <c r="R917" s="14">
        <f t="shared" ca="1" si="351"/>
        <v>0</v>
      </c>
      <c r="S917" s="20">
        <f t="shared" si="336"/>
        <v>0</v>
      </c>
      <c r="T917" s="14">
        <f t="shared" si="337"/>
        <v>0</v>
      </c>
      <c r="U917" s="4" t="str">
        <f t="shared" si="345"/>
        <v>J=</v>
      </c>
      <c r="V917" s="29">
        <f t="shared" si="346"/>
        <v>45107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5">
        <f t="shared" si="338"/>
        <v>45100</v>
      </c>
      <c r="B918" s="15">
        <f t="shared" ca="1" si="347"/>
        <v>20.252836940000048</v>
      </c>
      <c r="C918" s="14">
        <f t="shared" si="339"/>
        <v>19.999999970000047</v>
      </c>
      <c r="D918" s="13">
        <f ca="1">IF(A918&lt;$B$1,VLOOKUP(A918,[1]DI!$A$4:$B$15000,2,FALSE),0)</f>
        <v>0.13650000000000001</v>
      </c>
      <c r="E918" s="14">
        <f t="shared" ca="1" si="348"/>
        <v>1.00050788</v>
      </c>
      <c r="F918" s="14">
        <f ca="1">(TRUNC(PRODUCT($E$12:$E917),16))</f>
        <v>1.2463733004616999</v>
      </c>
      <c r="G918" s="14">
        <f t="shared" ca="1" si="349"/>
        <v>1.2356611937209501</v>
      </c>
      <c r="H918" s="14">
        <f t="shared" ca="1" si="350"/>
        <v>1.0086691299999999</v>
      </c>
      <c r="I918" s="13">
        <f t="shared" si="340"/>
        <v>0.06</v>
      </c>
      <c r="J918" s="29">
        <f t="shared" si="341"/>
        <v>45076</v>
      </c>
      <c r="K918" s="2">
        <f t="shared" si="342"/>
        <v>17</v>
      </c>
      <c r="L918" s="17">
        <f t="shared" si="343"/>
        <v>17</v>
      </c>
      <c r="M918" s="12">
        <f t="shared" si="334"/>
        <v>1.0039385750000001</v>
      </c>
      <c r="N918" s="12">
        <f t="shared" ca="1" si="335"/>
        <v>1.012641849</v>
      </c>
      <c r="O918" s="17">
        <f t="shared" si="344"/>
        <v>0</v>
      </c>
      <c r="P918" s="14">
        <f t="shared" ca="1" si="332"/>
        <v>0.25283696999999999</v>
      </c>
      <c r="Q918" s="14">
        <f t="shared" si="333"/>
        <v>0</v>
      </c>
      <c r="R918" s="14">
        <f t="shared" ca="1" si="351"/>
        <v>0</v>
      </c>
      <c r="S918" s="20">
        <f t="shared" si="336"/>
        <v>0</v>
      </c>
      <c r="T918" s="14">
        <f t="shared" si="337"/>
        <v>0</v>
      </c>
      <c r="U918" s="4" t="str">
        <f t="shared" si="345"/>
        <v>J=</v>
      </c>
      <c r="V918" s="29">
        <f t="shared" si="346"/>
        <v>45107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5">
        <f t="shared" si="338"/>
        <v>45101</v>
      </c>
      <c r="B919" s="15">
        <f t="shared" ca="1" si="347"/>
        <v>20.267808780000045</v>
      </c>
      <c r="C919" s="14">
        <f t="shared" si="339"/>
        <v>19.999999970000047</v>
      </c>
      <c r="D919" s="13">
        <f ca="1">IF(A919&lt;$B$1,VLOOKUP(A919,[1]DI!$A$4:$B$15000,2,FALSE),0)</f>
        <v>0</v>
      </c>
      <c r="E919" s="14">
        <f t="shared" ca="1" si="348"/>
        <v>1</v>
      </c>
      <c r="F919" s="14">
        <f ca="1">(TRUNC(PRODUCT($E$12:$E918),16))</f>
        <v>1.2470063085335401</v>
      </c>
      <c r="G919" s="14">
        <f t="shared" ca="1" si="349"/>
        <v>1.2356611937209501</v>
      </c>
      <c r="H919" s="14">
        <f t="shared" ca="1" si="350"/>
        <v>1.0091814100000001</v>
      </c>
      <c r="I919" s="13">
        <f t="shared" si="340"/>
        <v>0.06</v>
      </c>
      <c r="J919" s="29">
        <f t="shared" si="341"/>
        <v>45076</v>
      </c>
      <c r="K919" s="2">
        <f t="shared" si="342"/>
        <v>17</v>
      </c>
      <c r="L919" s="17">
        <f t="shared" si="343"/>
        <v>18</v>
      </c>
      <c r="M919" s="12">
        <f t="shared" si="334"/>
        <v>1.004170738</v>
      </c>
      <c r="N919" s="12">
        <f t="shared" ca="1" si="335"/>
        <v>1.0133904410000001</v>
      </c>
      <c r="O919" s="17">
        <f t="shared" si="344"/>
        <v>0</v>
      </c>
      <c r="P919" s="14">
        <f t="shared" ca="1" si="332"/>
        <v>0.26780881000000001</v>
      </c>
      <c r="Q919" s="14">
        <f t="shared" si="333"/>
        <v>0</v>
      </c>
      <c r="R919" s="14">
        <f t="shared" ca="1" si="351"/>
        <v>0</v>
      </c>
      <c r="S919" s="20">
        <f t="shared" si="336"/>
        <v>0</v>
      </c>
      <c r="T919" s="14">
        <f t="shared" si="337"/>
        <v>0</v>
      </c>
      <c r="U919" s="4" t="str">
        <f t="shared" si="345"/>
        <v>J=</v>
      </c>
      <c r="V919" s="29">
        <f t="shared" si="346"/>
        <v>45107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5">
        <f t="shared" si="338"/>
        <v>45102</v>
      </c>
      <c r="B920" s="15">
        <f t="shared" ca="1" si="347"/>
        <v>20.267808780000045</v>
      </c>
      <c r="C920" s="14">
        <f t="shared" si="339"/>
        <v>19.999999970000047</v>
      </c>
      <c r="D920" s="13">
        <f ca="1">IF(A920&lt;$B$1,VLOOKUP(A920,[1]DI!$A$4:$B$15000,2,FALSE),0)</f>
        <v>0</v>
      </c>
      <c r="E920" s="14">
        <f t="shared" ca="1" si="348"/>
        <v>1</v>
      </c>
      <c r="F920" s="14">
        <f ca="1">(TRUNC(PRODUCT($E$12:$E919),16))</f>
        <v>1.2470063085335401</v>
      </c>
      <c r="G920" s="14">
        <f t="shared" ca="1" si="349"/>
        <v>1.2356611937209501</v>
      </c>
      <c r="H920" s="14">
        <f t="shared" ca="1" si="350"/>
        <v>1.0091814100000001</v>
      </c>
      <c r="I920" s="13">
        <f t="shared" si="340"/>
        <v>0.06</v>
      </c>
      <c r="J920" s="29">
        <f t="shared" si="341"/>
        <v>45076</v>
      </c>
      <c r="K920" s="2">
        <f t="shared" si="342"/>
        <v>17</v>
      </c>
      <c r="L920" s="17">
        <f t="shared" si="343"/>
        <v>18</v>
      </c>
      <c r="M920" s="12">
        <f t="shared" si="334"/>
        <v>1.004170738</v>
      </c>
      <c r="N920" s="12">
        <f t="shared" ca="1" si="335"/>
        <v>1.0133904410000001</v>
      </c>
      <c r="O920" s="17">
        <f t="shared" si="344"/>
        <v>0</v>
      </c>
      <c r="P920" s="14">
        <f t="shared" ca="1" si="332"/>
        <v>0.26780881000000001</v>
      </c>
      <c r="Q920" s="14">
        <f t="shared" si="333"/>
        <v>0</v>
      </c>
      <c r="R920" s="14">
        <f t="shared" ca="1" si="351"/>
        <v>0</v>
      </c>
      <c r="S920" s="20">
        <f t="shared" si="336"/>
        <v>0</v>
      </c>
      <c r="T920" s="14">
        <f t="shared" si="337"/>
        <v>0</v>
      </c>
      <c r="U920" s="4" t="str">
        <f t="shared" si="345"/>
        <v>J=</v>
      </c>
      <c r="V920" s="29">
        <f t="shared" si="346"/>
        <v>45107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5">
        <f t="shared" si="338"/>
        <v>45103</v>
      </c>
      <c r="B921" s="15">
        <f t="shared" ref="B921:B984" ca="1" si="352">IF(A921&lt;=TODAY(),C921+P921,IF(AND(A921&gt;TODAY(),A921&lt;=$B$1),IF(VLOOKUP(TODAY(),$A$10:$D$5000,4,FALSE)=0,"n.d",C921+P921),"n.d"))</f>
        <v>20.267808780000045</v>
      </c>
      <c r="C921" s="14">
        <f t="shared" ref="C921:C984" si="353">(C920-T920)</f>
        <v>19.999999970000047</v>
      </c>
      <c r="D921" s="13">
        <f ca="1">IF(A921&lt;$B$1,VLOOKUP(A921,[1]DI!$A$4:$B$15000,2,FALSE),0)</f>
        <v>0.13650000000000001</v>
      </c>
      <c r="E921" s="14">
        <f t="shared" ref="E921:E984" ca="1" si="354">ROUND(((1+D921)^(1/252)),8)</f>
        <v>1.00050788</v>
      </c>
      <c r="F921" s="14">
        <f ca="1">(TRUNC(PRODUCT($E$12:$E920),16))</f>
        <v>1.2470063085335401</v>
      </c>
      <c r="G921" s="14">
        <f t="shared" ref="G921:G984" ca="1" si="355">IF(O920&gt;0,F920,G920)</f>
        <v>1.2356611937209501</v>
      </c>
      <c r="H921" s="14">
        <f t="shared" ref="H921:H984" ca="1" si="356">ROUND(F921/G921,8)</f>
        <v>1.0091814100000001</v>
      </c>
      <c r="I921" s="13">
        <f t="shared" si="340"/>
        <v>0.06</v>
      </c>
      <c r="J921" s="29">
        <f t="shared" ref="J921:J984" si="357">IF(O920&gt;0,VLOOKUP(O920,Y$12:AI$150,2),J920)</f>
        <v>45076</v>
      </c>
      <c r="K921" s="2">
        <f t="shared" ref="K921:K984" si="358">IF(A921&gt;J921,IF(NETWORKDAYS(J921,A921,$Y$160:$Y$544)-1=0,1,NETWORKDAYS(J921,A921,$Y$160:$Y$544)-1),0)</f>
        <v>18</v>
      </c>
      <c r="L921" s="17">
        <f t="shared" ref="L921:L984" si="359">IF(AND(K921=1,K920=1),1,IF(K921&gt;0,IF(K921=K920,K921+1,K921),0))</f>
        <v>18</v>
      </c>
      <c r="M921" s="12">
        <f t="shared" ref="M921:M984" si="360">ROUND((I921+1)^(L921/252),9)</f>
        <v>1.004170738</v>
      </c>
      <c r="N921" s="12">
        <f t="shared" ref="N921:N984" ca="1" si="361">ROUND(H921*M921,9)</f>
        <v>1.0133904410000001</v>
      </c>
      <c r="O921" s="17">
        <f t="shared" ref="O921:O984" si="362">IF(VLOOKUP(A921,Z$12:AG$150,8)=VLOOKUP(A920,Z$12:AG$150,8),0,VLOOKUP(A921,Z$12:AG$150,8))</f>
        <v>0</v>
      </c>
      <c r="P921" s="14">
        <f t="shared" ref="P921:P984" ca="1" si="363">TRUNC(((N921-1)*C921),8)+TRUNC(R920*N921,8)</f>
        <v>0.26780881000000001</v>
      </c>
      <c r="Q921" s="14">
        <f t="shared" si="333"/>
        <v>0</v>
      </c>
      <c r="R921" s="14">
        <f t="shared" ref="R921:R984" ca="1" si="364">IF(O921&gt;0,P921-Q921,R920)</f>
        <v>0</v>
      </c>
      <c r="S921" s="20">
        <f t="shared" si="336"/>
        <v>0</v>
      </c>
      <c r="T921" s="14">
        <f t="shared" ref="T921:T984" si="365">IF(S921&gt;0,TRUNC(S921*C921,8),0)</f>
        <v>0</v>
      </c>
      <c r="U921" s="4" t="str">
        <f t="shared" ref="U921:U984" si="366">IF(O920&gt;0,VLOOKUP(O920,Y$12:AI$150,10),U920)</f>
        <v>J=</v>
      </c>
      <c r="V921" s="29">
        <f t="shared" ref="V921:V984" si="367">IF(O920&gt;0,VLOOKUP(O920,Y$12:AI$150,11),V920)</f>
        <v>45107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5">
        <f t="shared" si="338"/>
        <v>45104</v>
      </c>
      <c r="B922" s="15">
        <f t="shared" ca="1" si="352"/>
        <v>20.282791900000046</v>
      </c>
      <c r="C922" s="14">
        <f t="shared" si="353"/>
        <v>19.999999970000047</v>
      </c>
      <c r="D922" s="13">
        <f ca="1">IF(A922&lt;$B$1,VLOOKUP(A922,[1]DI!$A$4:$B$15000,2,FALSE),0)</f>
        <v>0.13650000000000001</v>
      </c>
      <c r="E922" s="14">
        <f t="shared" ca="1" si="354"/>
        <v>1.00050788</v>
      </c>
      <c r="F922" s="14">
        <f ca="1">(TRUNC(PRODUCT($E$12:$E921),16))</f>
        <v>1.2476396380975201</v>
      </c>
      <c r="G922" s="14">
        <f t="shared" ca="1" si="355"/>
        <v>1.2356611937209501</v>
      </c>
      <c r="H922" s="14">
        <f t="shared" ca="1" si="356"/>
        <v>1.0096939599999999</v>
      </c>
      <c r="I922" s="13">
        <f t="shared" si="340"/>
        <v>0.06</v>
      </c>
      <c r="J922" s="29">
        <f t="shared" si="357"/>
        <v>45076</v>
      </c>
      <c r="K922" s="2">
        <f t="shared" si="358"/>
        <v>19</v>
      </c>
      <c r="L922" s="17">
        <f t="shared" si="359"/>
        <v>19</v>
      </c>
      <c r="M922" s="12">
        <f t="shared" si="360"/>
        <v>1.004402955</v>
      </c>
      <c r="N922" s="12">
        <f t="shared" ca="1" si="361"/>
        <v>1.014139597</v>
      </c>
      <c r="O922" s="17">
        <f t="shared" si="362"/>
        <v>0</v>
      </c>
      <c r="P922" s="14">
        <f t="shared" ca="1" si="363"/>
        <v>0.28279193000000002</v>
      </c>
      <c r="Q922" s="14">
        <f t="shared" si="333"/>
        <v>0</v>
      </c>
      <c r="R922" s="14">
        <f t="shared" ca="1" si="364"/>
        <v>0</v>
      </c>
      <c r="S922" s="20">
        <f t="shared" si="336"/>
        <v>0</v>
      </c>
      <c r="T922" s="14">
        <f t="shared" si="365"/>
        <v>0</v>
      </c>
      <c r="U922" s="4" t="str">
        <f t="shared" si="366"/>
        <v>J=</v>
      </c>
      <c r="V922" s="29">
        <f t="shared" si="367"/>
        <v>45107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5">
        <f t="shared" si="338"/>
        <v>45105</v>
      </c>
      <c r="B923" s="15">
        <f t="shared" ca="1" si="352"/>
        <v>20.297785900000047</v>
      </c>
      <c r="C923" s="14">
        <f t="shared" si="353"/>
        <v>19.999999970000047</v>
      </c>
      <c r="D923" s="13">
        <f ca="1">IF(A923&lt;$B$1,VLOOKUP(A923,[1]DI!$A$4:$B$15000,2,FALSE),0)</f>
        <v>0.13650000000000001</v>
      </c>
      <c r="E923" s="14">
        <f t="shared" ca="1" si="354"/>
        <v>1.00050788</v>
      </c>
      <c r="F923" s="14">
        <f ca="1">(TRUNC(PRODUCT($E$12:$E922),16))</f>
        <v>1.2482732893169199</v>
      </c>
      <c r="G923" s="14">
        <f t="shared" ca="1" si="355"/>
        <v>1.2356611937209501</v>
      </c>
      <c r="H923" s="14">
        <f t="shared" ca="1" si="356"/>
        <v>1.01020676</v>
      </c>
      <c r="I923" s="13">
        <f t="shared" si="340"/>
        <v>0.06</v>
      </c>
      <c r="J923" s="29">
        <f t="shared" si="357"/>
        <v>45076</v>
      </c>
      <c r="K923" s="2">
        <f t="shared" si="358"/>
        <v>20</v>
      </c>
      <c r="L923" s="17">
        <f t="shared" si="359"/>
        <v>20</v>
      </c>
      <c r="M923" s="12">
        <f t="shared" si="360"/>
        <v>1.004635226</v>
      </c>
      <c r="N923" s="12">
        <f t="shared" ca="1" si="361"/>
        <v>1.0148892970000001</v>
      </c>
      <c r="O923" s="17">
        <f t="shared" si="362"/>
        <v>0</v>
      </c>
      <c r="P923" s="14">
        <f t="shared" ca="1" si="363"/>
        <v>0.29778592999999998</v>
      </c>
      <c r="Q923" s="14">
        <f t="shared" si="333"/>
        <v>0</v>
      </c>
      <c r="R923" s="14">
        <f t="shared" ca="1" si="364"/>
        <v>0</v>
      </c>
      <c r="S923" s="20">
        <f t="shared" si="336"/>
        <v>0</v>
      </c>
      <c r="T923" s="14">
        <f t="shared" si="365"/>
        <v>0</v>
      </c>
      <c r="U923" s="4" t="str">
        <f t="shared" si="366"/>
        <v>J=</v>
      </c>
      <c r="V923" s="29">
        <f t="shared" si="367"/>
        <v>45107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5">
        <f t="shared" si="338"/>
        <v>45106</v>
      </c>
      <c r="B924" s="15">
        <f t="shared" ca="1" si="352"/>
        <v>20.312790960000047</v>
      </c>
      <c r="C924" s="14">
        <f t="shared" si="353"/>
        <v>19.999999970000047</v>
      </c>
      <c r="D924" s="13">
        <f ca="1">IF(A924&lt;$B$1,VLOOKUP(A924,[1]DI!$A$4:$B$15000,2,FALSE),0)</f>
        <v>0.13650000000000001</v>
      </c>
      <c r="E924" s="14">
        <f t="shared" ca="1" si="354"/>
        <v>1.00050788</v>
      </c>
      <c r="F924" s="14">
        <f ca="1">(TRUNC(PRODUCT($E$12:$E923),16))</f>
        <v>1.2489072623550901</v>
      </c>
      <c r="G924" s="14">
        <f t="shared" ca="1" si="355"/>
        <v>1.2356611937209501</v>
      </c>
      <c r="H924" s="14">
        <f t="shared" ca="1" si="356"/>
        <v>1.01071982</v>
      </c>
      <c r="I924" s="13">
        <f t="shared" si="340"/>
        <v>0.06</v>
      </c>
      <c r="J924" s="29">
        <f t="shared" si="357"/>
        <v>45076</v>
      </c>
      <c r="K924" s="2">
        <f t="shared" si="358"/>
        <v>21</v>
      </c>
      <c r="L924" s="17">
        <f t="shared" si="359"/>
        <v>21</v>
      </c>
      <c r="M924" s="12">
        <f t="shared" si="360"/>
        <v>1.004867551</v>
      </c>
      <c r="N924" s="12">
        <f t="shared" ca="1" si="361"/>
        <v>1.0156395499999999</v>
      </c>
      <c r="O924" s="17">
        <f t="shared" si="362"/>
        <v>0</v>
      </c>
      <c r="P924" s="14">
        <f t="shared" ca="1" si="363"/>
        <v>0.31279098999999999</v>
      </c>
      <c r="Q924" s="14">
        <f t="shared" si="333"/>
        <v>0</v>
      </c>
      <c r="R924" s="14">
        <f t="shared" ca="1" si="364"/>
        <v>0</v>
      </c>
      <c r="S924" s="20">
        <f t="shared" si="336"/>
        <v>0</v>
      </c>
      <c r="T924" s="14">
        <f t="shared" si="365"/>
        <v>0</v>
      </c>
      <c r="U924" s="4" t="str">
        <f t="shared" si="366"/>
        <v>J=</v>
      </c>
      <c r="V924" s="29">
        <f t="shared" si="367"/>
        <v>45107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5">
        <f t="shared" si="338"/>
        <v>45107</v>
      </c>
      <c r="B925" s="15">
        <f t="shared" ca="1" si="352"/>
        <v>20.327807300000046</v>
      </c>
      <c r="C925" s="14">
        <f t="shared" si="353"/>
        <v>19.999999970000047</v>
      </c>
      <c r="D925" s="13">
        <f ca="1">IF(A925&lt;$B$1,VLOOKUP(A925,[1]DI!$A$4:$B$15000,2,FALSE),0)</f>
        <v>0.13650000000000001</v>
      </c>
      <c r="E925" s="14">
        <f t="shared" ca="1" si="354"/>
        <v>1.00050788</v>
      </c>
      <c r="F925" s="14">
        <f ca="1">(TRUNC(PRODUCT($E$12:$E924),16))</f>
        <v>1.2495415573755</v>
      </c>
      <c r="G925" s="14">
        <f t="shared" ca="1" si="355"/>
        <v>1.2356611937209501</v>
      </c>
      <c r="H925" s="14">
        <f t="shared" ca="1" si="356"/>
        <v>1.01123315</v>
      </c>
      <c r="I925" s="13">
        <f t="shared" si="340"/>
        <v>0.06</v>
      </c>
      <c r="J925" s="29">
        <f t="shared" si="357"/>
        <v>45076</v>
      </c>
      <c r="K925" s="2">
        <f t="shared" si="358"/>
        <v>22</v>
      </c>
      <c r="L925" s="17">
        <f t="shared" si="359"/>
        <v>22</v>
      </c>
      <c r="M925" s="12">
        <f t="shared" si="360"/>
        <v>1.005099929</v>
      </c>
      <c r="N925" s="12">
        <f t="shared" ca="1" si="361"/>
        <v>1.0163903670000001</v>
      </c>
      <c r="O925" s="17">
        <f t="shared" si="362"/>
        <v>11</v>
      </c>
      <c r="P925" s="14">
        <f t="shared" ca="1" si="363"/>
        <v>0.32780733000000001</v>
      </c>
      <c r="Q925" s="14">
        <f ca="1">P925</f>
        <v>0.32780733000000001</v>
      </c>
      <c r="R925" s="14">
        <f t="shared" ca="1" si="364"/>
        <v>0</v>
      </c>
      <c r="S925" s="20">
        <f t="shared" si="336"/>
        <v>0</v>
      </c>
      <c r="T925" s="14">
        <f t="shared" si="365"/>
        <v>0</v>
      </c>
      <c r="U925" s="4" t="str">
        <f t="shared" si="366"/>
        <v>J=</v>
      </c>
      <c r="V925" s="29">
        <f t="shared" si="367"/>
        <v>45107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5">
        <f t="shared" si="338"/>
        <v>45108</v>
      </c>
      <c r="B926" s="15">
        <f t="shared" ca="1" si="352"/>
        <v>20.014784960000046</v>
      </c>
      <c r="C926" s="14">
        <f t="shared" si="353"/>
        <v>19.999999970000047</v>
      </c>
      <c r="D926" s="13">
        <f ca="1">IF(A926&lt;$B$1,VLOOKUP(A926,[1]DI!$A$4:$B$15000,2,FALSE),0)</f>
        <v>0</v>
      </c>
      <c r="E926" s="14">
        <f t="shared" ca="1" si="354"/>
        <v>1</v>
      </c>
      <c r="F926" s="14">
        <f ca="1">(TRUNC(PRODUCT($E$12:$E925),16))</f>
        <v>1.25017617454166</v>
      </c>
      <c r="G926" s="14">
        <f t="shared" ca="1" si="355"/>
        <v>1.2495415573755</v>
      </c>
      <c r="H926" s="14">
        <f t="shared" ca="1" si="356"/>
        <v>1.00050788</v>
      </c>
      <c r="I926" s="13">
        <f t="shared" si="340"/>
        <v>0.06</v>
      </c>
      <c r="J926" s="29">
        <f t="shared" si="357"/>
        <v>45107</v>
      </c>
      <c r="K926" s="2">
        <f t="shared" si="358"/>
        <v>1</v>
      </c>
      <c r="L926" s="17">
        <f t="shared" si="359"/>
        <v>1</v>
      </c>
      <c r="M926" s="12">
        <f t="shared" si="360"/>
        <v>1.0002312529999999</v>
      </c>
      <c r="N926" s="12">
        <f t="shared" ca="1" si="361"/>
        <v>1.0007392500000001</v>
      </c>
      <c r="O926" s="17">
        <f t="shared" si="362"/>
        <v>0</v>
      </c>
      <c r="P926" s="14">
        <f t="shared" ca="1" si="363"/>
        <v>1.478499E-2</v>
      </c>
      <c r="Q926" s="14">
        <v>0</v>
      </c>
      <c r="R926" s="14">
        <f t="shared" ca="1" si="364"/>
        <v>0</v>
      </c>
      <c r="S926" s="20">
        <f t="shared" si="336"/>
        <v>0</v>
      </c>
      <c r="T926" s="14">
        <f t="shared" si="365"/>
        <v>0</v>
      </c>
      <c r="U926" s="4" t="str">
        <f t="shared" si="366"/>
        <v>J=</v>
      </c>
      <c r="V926" s="29">
        <f t="shared" si="367"/>
        <v>45138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5">
        <f t="shared" si="338"/>
        <v>45109</v>
      </c>
      <c r="B927" s="15">
        <f t="shared" ca="1" si="352"/>
        <v>20.014784960000046</v>
      </c>
      <c r="C927" s="14">
        <f t="shared" si="353"/>
        <v>19.999999970000047</v>
      </c>
      <c r="D927" s="13">
        <f ca="1">IF(A927&lt;$B$1,VLOOKUP(A927,[1]DI!$A$4:$B$15000,2,FALSE),0)</f>
        <v>0</v>
      </c>
      <c r="E927" s="14">
        <f t="shared" ca="1" si="354"/>
        <v>1</v>
      </c>
      <c r="F927" s="14">
        <f ca="1">(TRUNC(PRODUCT($E$12:$E926),16))</f>
        <v>1.25017617454166</v>
      </c>
      <c r="G927" s="14">
        <f t="shared" ca="1" si="355"/>
        <v>1.2495415573755</v>
      </c>
      <c r="H927" s="14">
        <f t="shared" ca="1" si="356"/>
        <v>1.00050788</v>
      </c>
      <c r="I927" s="13">
        <f t="shared" si="340"/>
        <v>0.06</v>
      </c>
      <c r="J927" s="29">
        <f t="shared" si="357"/>
        <v>45107</v>
      </c>
      <c r="K927" s="2">
        <f t="shared" si="358"/>
        <v>1</v>
      </c>
      <c r="L927" s="17">
        <f t="shared" si="359"/>
        <v>1</v>
      </c>
      <c r="M927" s="12">
        <f t="shared" si="360"/>
        <v>1.0002312529999999</v>
      </c>
      <c r="N927" s="12">
        <f t="shared" ca="1" si="361"/>
        <v>1.0007392500000001</v>
      </c>
      <c r="O927" s="17">
        <f t="shared" si="362"/>
        <v>0</v>
      </c>
      <c r="P927" s="14">
        <f t="shared" ca="1" si="363"/>
        <v>1.478499E-2</v>
      </c>
      <c r="Q927" s="14">
        <f t="shared" si="333"/>
        <v>0</v>
      </c>
      <c r="R927" s="14">
        <f t="shared" ca="1" si="364"/>
        <v>0</v>
      </c>
      <c r="S927" s="20">
        <f t="shared" si="336"/>
        <v>0</v>
      </c>
      <c r="T927" s="14">
        <f t="shared" si="365"/>
        <v>0</v>
      </c>
      <c r="U927" s="4" t="str">
        <f t="shared" si="366"/>
        <v>J=</v>
      </c>
      <c r="V927" s="29">
        <f t="shared" si="367"/>
        <v>45138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5">
        <f t="shared" si="338"/>
        <v>45110</v>
      </c>
      <c r="B928" s="15">
        <f t="shared" ca="1" si="352"/>
        <v>20.014784960000046</v>
      </c>
      <c r="C928" s="14">
        <f t="shared" si="353"/>
        <v>19.999999970000047</v>
      </c>
      <c r="D928" s="13">
        <f ca="1">IF(A928&lt;$B$1,VLOOKUP(A928,[1]DI!$A$4:$B$15000,2,FALSE),0)</f>
        <v>0.13650000000000001</v>
      </c>
      <c r="E928" s="14">
        <f t="shared" ca="1" si="354"/>
        <v>1.00050788</v>
      </c>
      <c r="F928" s="14">
        <f ca="1">(TRUNC(PRODUCT($E$12:$E927),16))</f>
        <v>1.25017617454166</v>
      </c>
      <c r="G928" s="14">
        <f t="shared" ca="1" si="355"/>
        <v>1.2495415573755</v>
      </c>
      <c r="H928" s="14">
        <f t="shared" ca="1" si="356"/>
        <v>1.00050788</v>
      </c>
      <c r="I928" s="13">
        <f t="shared" si="340"/>
        <v>0.06</v>
      </c>
      <c r="J928" s="29">
        <f t="shared" si="357"/>
        <v>45107</v>
      </c>
      <c r="K928" s="2">
        <f t="shared" si="358"/>
        <v>1</v>
      </c>
      <c r="L928" s="17">
        <f t="shared" si="359"/>
        <v>1</v>
      </c>
      <c r="M928" s="12">
        <f t="shared" si="360"/>
        <v>1.0002312529999999</v>
      </c>
      <c r="N928" s="12">
        <f t="shared" ca="1" si="361"/>
        <v>1.0007392500000001</v>
      </c>
      <c r="O928" s="17">
        <f t="shared" si="362"/>
        <v>0</v>
      </c>
      <c r="P928" s="14">
        <f t="shared" ca="1" si="363"/>
        <v>1.478499E-2</v>
      </c>
      <c r="Q928" s="14">
        <f t="shared" si="333"/>
        <v>0</v>
      </c>
      <c r="R928" s="14">
        <f t="shared" ca="1" si="364"/>
        <v>0</v>
      </c>
      <c r="S928" s="20">
        <f t="shared" si="336"/>
        <v>0</v>
      </c>
      <c r="T928" s="14">
        <f t="shared" si="365"/>
        <v>0</v>
      </c>
      <c r="U928" s="4" t="str">
        <f t="shared" si="366"/>
        <v>J=</v>
      </c>
      <c r="V928" s="29">
        <f t="shared" si="367"/>
        <v>45138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5">
        <f t="shared" si="338"/>
        <v>45111</v>
      </c>
      <c r="B929" s="15">
        <f t="shared" ca="1" si="352"/>
        <v>20.029580940000049</v>
      </c>
      <c r="C929" s="14">
        <f t="shared" si="353"/>
        <v>19.999999970000047</v>
      </c>
      <c r="D929" s="13">
        <f ca="1">IF(A929&lt;$B$1,VLOOKUP(A929,[1]DI!$A$4:$B$15000,2,FALSE),0)</f>
        <v>0.13650000000000001</v>
      </c>
      <c r="E929" s="14">
        <f t="shared" ca="1" si="354"/>
        <v>1.00050788</v>
      </c>
      <c r="F929" s="14">
        <f ca="1">(TRUNC(PRODUCT($E$12:$E928),16))</f>
        <v>1.25081111401718</v>
      </c>
      <c r="G929" s="14">
        <f t="shared" ca="1" si="355"/>
        <v>1.2495415573755</v>
      </c>
      <c r="H929" s="14">
        <f t="shared" ca="1" si="356"/>
        <v>1.00101602</v>
      </c>
      <c r="I929" s="13">
        <f t="shared" si="340"/>
        <v>0.06</v>
      </c>
      <c r="J929" s="29">
        <f t="shared" si="357"/>
        <v>45107</v>
      </c>
      <c r="K929" s="2">
        <f t="shared" si="358"/>
        <v>2</v>
      </c>
      <c r="L929" s="17">
        <f t="shared" si="359"/>
        <v>2</v>
      </c>
      <c r="M929" s="12">
        <f t="shared" si="360"/>
        <v>1.000462559</v>
      </c>
      <c r="N929" s="12">
        <f t="shared" ca="1" si="361"/>
        <v>1.0014790490000001</v>
      </c>
      <c r="O929" s="17">
        <f t="shared" si="362"/>
        <v>0</v>
      </c>
      <c r="P929" s="14">
        <f t="shared" ca="1" si="363"/>
        <v>2.9580970000000002E-2</v>
      </c>
      <c r="Q929" s="14">
        <f t="shared" si="333"/>
        <v>0</v>
      </c>
      <c r="R929" s="14">
        <f t="shared" ca="1" si="364"/>
        <v>0</v>
      </c>
      <c r="S929" s="20">
        <f t="shared" si="336"/>
        <v>0</v>
      </c>
      <c r="T929" s="14">
        <f t="shared" si="365"/>
        <v>0</v>
      </c>
      <c r="U929" s="4" t="str">
        <f t="shared" si="366"/>
        <v>J=</v>
      </c>
      <c r="V929" s="29">
        <f t="shared" si="367"/>
        <v>45138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5">
        <f t="shared" si="338"/>
        <v>45112</v>
      </c>
      <c r="B930" s="15">
        <f t="shared" ca="1" si="352"/>
        <v>20.044387680000046</v>
      </c>
      <c r="C930" s="14">
        <f t="shared" si="353"/>
        <v>19.999999970000047</v>
      </c>
      <c r="D930" s="13">
        <f ca="1">IF(A930&lt;$B$1,VLOOKUP(A930,[1]DI!$A$4:$B$15000,2,FALSE),0)</f>
        <v>0.13650000000000001</v>
      </c>
      <c r="E930" s="14">
        <f t="shared" ca="1" si="354"/>
        <v>1.00050788</v>
      </c>
      <c r="F930" s="14">
        <f ca="1">(TRUNC(PRODUCT($E$12:$E929),16))</f>
        <v>1.2514463759657699</v>
      </c>
      <c r="G930" s="14">
        <f t="shared" ca="1" si="355"/>
        <v>1.2495415573755</v>
      </c>
      <c r="H930" s="14">
        <f t="shared" ca="1" si="356"/>
        <v>1.00152441</v>
      </c>
      <c r="I930" s="13">
        <f t="shared" si="340"/>
        <v>0.06</v>
      </c>
      <c r="J930" s="29">
        <f t="shared" si="357"/>
        <v>45107</v>
      </c>
      <c r="K930" s="2">
        <f t="shared" si="358"/>
        <v>3</v>
      </c>
      <c r="L930" s="17">
        <f t="shared" si="359"/>
        <v>3</v>
      </c>
      <c r="M930" s="12">
        <f t="shared" si="360"/>
        <v>1.0006939180000001</v>
      </c>
      <c r="N930" s="12">
        <f t="shared" ca="1" si="361"/>
        <v>1.0022193859999999</v>
      </c>
      <c r="O930" s="17">
        <f t="shared" si="362"/>
        <v>0</v>
      </c>
      <c r="P930" s="14">
        <f t="shared" ca="1" si="363"/>
        <v>4.4387709999999997E-2</v>
      </c>
      <c r="Q930" s="14">
        <f t="shared" si="333"/>
        <v>0</v>
      </c>
      <c r="R930" s="14">
        <f t="shared" ca="1" si="364"/>
        <v>0</v>
      </c>
      <c r="S930" s="20">
        <f t="shared" si="336"/>
        <v>0</v>
      </c>
      <c r="T930" s="14">
        <f t="shared" si="365"/>
        <v>0</v>
      </c>
      <c r="U930" s="4" t="str">
        <f t="shared" si="366"/>
        <v>J=</v>
      </c>
      <c r="V930" s="29">
        <f t="shared" si="367"/>
        <v>45138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5">
        <f t="shared" si="338"/>
        <v>45113</v>
      </c>
      <c r="B931" s="15">
        <f t="shared" ca="1" si="352"/>
        <v>20.059205600000048</v>
      </c>
      <c r="C931" s="14">
        <f t="shared" si="353"/>
        <v>19.999999970000047</v>
      </c>
      <c r="D931" s="13">
        <f ca="1">IF(A931&lt;$B$1,VLOOKUP(A931,[1]DI!$A$4:$B$15000,2,FALSE),0)</f>
        <v>0.13650000000000001</v>
      </c>
      <c r="E931" s="14">
        <f t="shared" ca="1" si="354"/>
        <v>1.00050788</v>
      </c>
      <c r="F931" s="14">
        <f ca="1">(TRUNC(PRODUCT($E$12:$E930),16))</f>
        <v>1.2520819605511999</v>
      </c>
      <c r="G931" s="14">
        <f t="shared" ca="1" si="355"/>
        <v>1.2495415573755</v>
      </c>
      <c r="H931" s="14">
        <f t="shared" ca="1" si="356"/>
        <v>1.00203307</v>
      </c>
      <c r="I931" s="13">
        <f t="shared" si="340"/>
        <v>0.06</v>
      </c>
      <c r="J931" s="29">
        <f t="shared" si="357"/>
        <v>45107</v>
      </c>
      <c r="K931" s="2">
        <f t="shared" si="358"/>
        <v>4</v>
      </c>
      <c r="L931" s="17">
        <f t="shared" si="359"/>
        <v>4</v>
      </c>
      <c r="M931" s="12">
        <f t="shared" si="360"/>
        <v>1.0009253309999999</v>
      </c>
      <c r="N931" s="12">
        <f t="shared" ca="1" si="361"/>
        <v>1.0029602820000001</v>
      </c>
      <c r="O931" s="17">
        <f t="shared" si="362"/>
        <v>0</v>
      </c>
      <c r="P931" s="14">
        <f t="shared" ca="1" si="363"/>
        <v>5.9205630000000002E-2</v>
      </c>
      <c r="Q931" s="14">
        <f t="shared" si="333"/>
        <v>0</v>
      </c>
      <c r="R931" s="14">
        <f t="shared" ca="1" si="364"/>
        <v>0</v>
      </c>
      <c r="S931" s="20">
        <f t="shared" si="336"/>
        <v>0</v>
      </c>
      <c r="T931" s="14">
        <f t="shared" si="365"/>
        <v>0</v>
      </c>
      <c r="U931" s="4" t="str">
        <f t="shared" si="366"/>
        <v>J=</v>
      </c>
      <c r="V931" s="29">
        <f t="shared" si="367"/>
        <v>45138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5">
        <f t="shared" si="338"/>
        <v>45114</v>
      </c>
      <c r="B932" s="15">
        <f t="shared" ca="1" si="352"/>
        <v>20.074034340000047</v>
      </c>
      <c r="C932" s="14">
        <f t="shared" si="353"/>
        <v>19.999999970000047</v>
      </c>
      <c r="D932" s="13">
        <f ca="1">IF(A932&lt;$B$1,VLOOKUP(A932,[1]DI!$A$4:$B$15000,2,FALSE),0)</f>
        <v>0.13650000000000001</v>
      </c>
      <c r="E932" s="14">
        <f t="shared" ca="1" si="354"/>
        <v>1.00050788</v>
      </c>
      <c r="F932" s="14">
        <f ca="1">(TRUNC(PRODUCT($E$12:$E931),16))</f>
        <v>1.2527178679373201</v>
      </c>
      <c r="G932" s="14">
        <f t="shared" ca="1" si="355"/>
        <v>1.2495415573755</v>
      </c>
      <c r="H932" s="14">
        <f t="shared" ca="1" si="356"/>
        <v>1.0025419799999999</v>
      </c>
      <c r="I932" s="13">
        <f t="shared" si="340"/>
        <v>0.06</v>
      </c>
      <c r="J932" s="29">
        <f t="shared" si="357"/>
        <v>45107</v>
      </c>
      <c r="K932" s="2">
        <f t="shared" si="358"/>
        <v>5</v>
      </c>
      <c r="L932" s="17">
        <f t="shared" si="359"/>
        <v>5</v>
      </c>
      <c r="M932" s="12">
        <f t="shared" si="360"/>
        <v>1.001156798</v>
      </c>
      <c r="N932" s="12">
        <f t="shared" ca="1" si="361"/>
        <v>1.0037017189999999</v>
      </c>
      <c r="O932" s="17">
        <f t="shared" si="362"/>
        <v>0</v>
      </c>
      <c r="P932" s="14">
        <f t="shared" ca="1" si="363"/>
        <v>7.4034370000000002E-2</v>
      </c>
      <c r="Q932" s="14">
        <f t="shared" si="333"/>
        <v>0</v>
      </c>
      <c r="R932" s="14">
        <f t="shared" ca="1" si="364"/>
        <v>0</v>
      </c>
      <c r="S932" s="20">
        <f t="shared" si="336"/>
        <v>0</v>
      </c>
      <c r="T932" s="14">
        <f t="shared" si="365"/>
        <v>0</v>
      </c>
      <c r="U932" s="4" t="str">
        <f t="shared" si="366"/>
        <v>J=</v>
      </c>
      <c r="V932" s="29">
        <f t="shared" si="367"/>
        <v>45138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5">
        <f t="shared" si="338"/>
        <v>45115</v>
      </c>
      <c r="B933" s="15">
        <f t="shared" ca="1" si="352"/>
        <v>20.088874040000047</v>
      </c>
      <c r="C933" s="14">
        <f t="shared" si="353"/>
        <v>19.999999970000047</v>
      </c>
      <c r="D933" s="13">
        <f ca="1">IF(A933&lt;$B$1,VLOOKUP(A933,[1]DI!$A$4:$B$15000,2,FALSE),0)</f>
        <v>0</v>
      </c>
      <c r="E933" s="14">
        <f t="shared" ca="1" si="354"/>
        <v>1</v>
      </c>
      <c r="F933" s="14">
        <f ca="1">(TRUNC(PRODUCT($E$12:$E932),16))</f>
        <v>1.25335409828809</v>
      </c>
      <c r="G933" s="14">
        <f t="shared" ca="1" si="355"/>
        <v>1.2495415573755</v>
      </c>
      <c r="H933" s="14">
        <f t="shared" ca="1" si="356"/>
        <v>1.0030511499999999</v>
      </c>
      <c r="I933" s="13">
        <f t="shared" si="340"/>
        <v>0.06</v>
      </c>
      <c r="J933" s="29">
        <f t="shared" si="357"/>
        <v>45107</v>
      </c>
      <c r="K933" s="2">
        <f t="shared" si="358"/>
        <v>5</v>
      </c>
      <c r="L933" s="17">
        <f t="shared" si="359"/>
        <v>6</v>
      </c>
      <c r="M933" s="12">
        <f t="shared" si="360"/>
        <v>1.0013883180000001</v>
      </c>
      <c r="N933" s="12">
        <f t="shared" ca="1" si="361"/>
        <v>1.004443704</v>
      </c>
      <c r="O933" s="17">
        <f t="shared" si="362"/>
        <v>0</v>
      </c>
      <c r="P933" s="14">
        <f t="shared" ca="1" si="363"/>
        <v>8.8874069999999999E-2</v>
      </c>
      <c r="Q933" s="14">
        <f t="shared" si="333"/>
        <v>0</v>
      </c>
      <c r="R933" s="14">
        <f t="shared" ca="1" si="364"/>
        <v>0</v>
      </c>
      <c r="S933" s="20">
        <f t="shared" si="336"/>
        <v>0</v>
      </c>
      <c r="T933" s="14">
        <f t="shared" si="365"/>
        <v>0</v>
      </c>
      <c r="U933" s="4" t="str">
        <f t="shared" si="366"/>
        <v>J=</v>
      </c>
      <c r="V933" s="29">
        <f t="shared" si="367"/>
        <v>45138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5">
        <f t="shared" si="338"/>
        <v>45116</v>
      </c>
      <c r="B934" s="15">
        <f t="shared" ca="1" si="352"/>
        <v>20.088874040000047</v>
      </c>
      <c r="C934" s="14">
        <f t="shared" si="353"/>
        <v>19.999999970000047</v>
      </c>
      <c r="D934" s="13">
        <f ca="1">IF(A934&lt;$B$1,VLOOKUP(A934,[1]DI!$A$4:$B$15000,2,FALSE),0)</f>
        <v>0</v>
      </c>
      <c r="E934" s="14">
        <f t="shared" ca="1" si="354"/>
        <v>1</v>
      </c>
      <c r="F934" s="14">
        <f ca="1">(TRUNC(PRODUCT($E$12:$E933),16))</f>
        <v>1.25335409828809</v>
      </c>
      <c r="G934" s="14">
        <f t="shared" ca="1" si="355"/>
        <v>1.2495415573755</v>
      </c>
      <c r="H934" s="14">
        <f t="shared" ca="1" si="356"/>
        <v>1.0030511499999999</v>
      </c>
      <c r="I934" s="13">
        <f t="shared" si="340"/>
        <v>0.06</v>
      </c>
      <c r="J934" s="29">
        <f t="shared" si="357"/>
        <v>45107</v>
      </c>
      <c r="K934" s="2">
        <f t="shared" si="358"/>
        <v>5</v>
      </c>
      <c r="L934" s="17">
        <f t="shared" si="359"/>
        <v>6</v>
      </c>
      <c r="M934" s="12">
        <f t="shared" si="360"/>
        <v>1.0013883180000001</v>
      </c>
      <c r="N934" s="12">
        <f t="shared" ca="1" si="361"/>
        <v>1.004443704</v>
      </c>
      <c r="O934" s="17">
        <f t="shared" si="362"/>
        <v>0</v>
      </c>
      <c r="P934" s="14">
        <f t="shared" ca="1" si="363"/>
        <v>8.8874069999999999E-2</v>
      </c>
      <c r="Q934" s="14">
        <f t="shared" si="333"/>
        <v>0</v>
      </c>
      <c r="R934" s="14">
        <f t="shared" ca="1" si="364"/>
        <v>0</v>
      </c>
      <c r="S934" s="20">
        <f t="shared" si="336"/>
        <v>0</v>
      </c>
      <c r="T934" s="14">
        <f t="shared" si="365"/>
        <v>0</v>
      </c>
      <c r="U934" s="4" t="str">
        <f t="shared" si="366"/>
        <v>J=</v>
      </c>
      <c r="V934" s="29">
        <f t="shared" si="367"/>
        <v>45138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5">
        <f t="shared" si="338"/>
        <v>45117</v>
      </c>
      <c r="B935" s="15">
        <f t="shared" ca="1" si="352"/>
        <v>20.088874040000047</v>
      </c>
      <c r="C935" s="14">
        <f t="shared" si="353"/>
        <v>19.999999970000047</v>
      </c>
      <c r="D935" s="13">
        <f ca="1">IF(A935&lt;$B$1,VLOOKUP(A935,[1]DI!$A$4:$B$15000,2,FALSE),0)</f>
        <v>0.13650000000000001</v>
      </c>
      <c r="E935" s="14">
        <f t="shared" ca="1" si="354"/>
        <v>1.00050788</v>
      </c>
      <c r="F935" s="14">
        <f ca="1">(TRUNC(PRODUCT($E$12:$E934),16))</f>
        <v>1.25335409828809</v>
      </c>
      <c r="G935" s="14">
        <f t="shared" ca="1" si="355"/>
        <v>1.2495415573755</v>
      </c>
      <c r="H935" s="14">
        <f t="shared" ca="1" si="356"/>
        <v>1.0030511499999999</v>
      </c>
      <c r="I935" s="13">
        <f t="shared" si="340"/>
        <v>0.06</v>
      </c>
      <c r="J935" s="29">
        <f t="shared" si="357"/>
        <v>45107</v>
      </c>
      <c r="K935" s="2">
        <f t="shared" si="358"/>
        <v>6</v>
      </c>
      <c r="L935" s="17">
        <f t="shared" si="359"/>
        <v>6</v>
      </c>
      <c r="M935" s="12">
        <f t="shared" si="360"/>
        <v>1.0013883180000001</v>
      </c>
      <c r="N935" s="12">
        <f t="shared" ca="1" si="361"/>
        <v>1.004443704</v>
      </c>
      <c r="O935" s="17">
        <f t="shared" si="362"/>
        <v>0</v>
      </c>
      <c r="P935" s="14">
        <f t="shared" ca="1" si="363"/>
        <v>8.8874069999999999E-2</v>
      </c>
      <c r="Q935" s="14">
        <f t="shared" si="333"/>
        <v>0</v>
      </c>
      <c r="R935" s="14">
        <f t="shared" ca="1" si="364"/>
        <v>0</v>
      </c>
      <c r="S935" s="20">
        <f t="shared" si="336"/>
        <v>0</v>
      </c>
      <c r="T935" s="14">
        <f t="shared" si="365"/>
        <v>0</v>
      </c>
      <c r="U935" s="4" t="str">
        <f t="shared" si="366"/>
        <v>J=</v>
      </c>
      <c r="V935" s="29">
        <f t="shared" si="367"/>
        <v>45138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5">
        <f t="shared" si="338"/>
        <v>45118</v>
      </c>
      <c r="B936" s="15">
        <f t="shared" ca="1" si="352"/>
        <v>20.103724740000047</v>
      </c>
      <c r="C936" s="14">
        <f t="shared" si="353"/>
        <v>19.999999970000047</v>
      </c>
      <c r="D936" s="13">
        <f ca="1">IF(A936&lt;$B$1,VLOOKUP(A936,[1]DI!$A$4:$B$15000,2,FALSE),0)</f>
        <v>0.13650000000000001</v>
      </c>
      <c r="E936" s="14">
        <f t="shared" ca="1" si="354"/>
        <v>1.00050788</v>
      </c>
      <c r="F936" s="14">
        <f ca="1">(TRUNC(PRODUCT($E$12:$E935),16))</f>
        <v>1.2539906517675301</v>
      </c>
      <c r="G936" s="14">
        <f t="shared" ca="1" si="355"/>
        <v>1.2495415573755</v>
      </c>
      <c r="H936" s="14">
        <f t="shared" ca="1" si="356"/>
        <v>1.00356058</v>
      </c>
      <c r="I936" s="13">
        <f t="shared" si="340"/>
        <v>0.06</v>
      </c>
      <c r="J936" s="29">
        <f t="shared" si="357"/>
        <v>45107</v>
      </c>
      <c r="K936" s="2">
        <f t="shared" si="358"/>
        <v>7</v>
      </c>
      <c r="L936" s="17">
        <f t="shared" si="359"/>
        <v>7</v>
      </c>
      <c r="M936" s="12">
        <f t="shared" si="360"/>
        <v>1.001619891</v>
      </c>
      <c r="N936" s="12">
        <f t="shared" ca="1" si="361"/>
        <v>1.0051862389999999</v>
      </c>
      <c r="O936" s="17">
        <f t="shared" si="362"/>
        <v>0</v>
      </c>
      <c r="P936" s="14">
        <f t="shared" ca="1" si="363"/>
        <v>0.10372476999999999</v>
      </c>
      <c r="Q936" s="14">
        <f t="shared" si="333"/>
        <v>0</v>
      </c>
      <c r="R936" s="14">
        <f t="shared" ca="1" si="364"/>
        <v>0</v>
      </c>
      <c r="S936" s="20">
        <f t="shared" si="336"/>
        <v>0</v>
      </c>
      <c r="T936" s="14">
        <f t="shared" si="365"/>
        <v>0</v>
      </c>
      <c r="U936" s="4" t="str">
        <f t="shared" si="366"/>
        <v>J=</v>
      </c>
      <c r="V936" s="29">
        <f t="shared" si="367"/>
        <v>45138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5">
        <f t="shared" si="338"/>
        <v>45119</v>
      </c>
      <c r="B937" s="15">
        <f t="shared" ca="1" si="352"/>
        <v>20.118586460000046</v>
      </c>
      <c r="C937" s="14">
        <f t="shared" si="353"/>
        <v>19.999999970000047</v>
      </c>
      <c r="D937" s="13">
        <f ca="1">IF(A937&lt;$B$1,VLOOKUP(A937,[1]DI!$A$4:$B$15000,2,FALSE),0)</f>
        <v>0.13650000000000001</v>
      </c>
      <c r="E937" s="14">
        <f t="shared" ca="1" si="354"/>
        <v>1.00050788</v>
      </c>
      <c r="F937" s="14">
        <f ca="1">(TRUNC(PRODUCT($E$12:$E936),16))</f>
        <v>1.2546275285397499</v>
      </c>
      <c r="G937" s="14">
        <f t="shared" ca="1" si="355"/>
        <v>1.2495415573755</v>
      </c>
      <c r="H937" s="14">
        <f t="shared" ca="1" si="356"/>
        <v>1.0040702699999999</v>
      </c>
      <c r="I937" s="13">
        <f t="shared" si="340"/>
        <v>0.06</v>
      </c>
      <c r="J937" s="29">
        <f t="shared" si="357"/>
        <v>45107</v>
      </c>
      <c r="K937" s="2">
        <f t="shared" si="358"/>
        <v>8</v>
      </c>
      <c r="L937" s="17">
        <f t="shared" si="359"/>
        <v>8</v>
      </c>
      <c r="M937" s="12">
        <f t="shared" si="360"/>
        <v>1.0018515189999999</v>
      </c>
      <c r="N937" s="12">
        <f t="shared" ca="1" si="361"/>
        <v>1.0059293250000001</v>
      </c>
      <c r="O937" s="17">
        <f t="shared" si="362"/>
        <v>0</v>
      </c>
      <c r="P937" s="14">
        <f t="shared" ca="1" si="363"/>
        <v>0.11858649</v>
      </c>
      <c r="Q937" s="14">
        <f t="shared" si="333"/>
        <v>0</v>
      </c>
      <c r="R937" s="14">
        <f t="shared" ca="1" si="364"/>
        <v>0</v>
      </c>
      <c r="S937" s="20">
        <f t="shared" si="336"/>
        <v>0</v>
      </c>
      <c r="T937" s="14">
        <f t="shared" si="365"/>
        <v>0</v>
      </c>
      <c r="U937" s="4" t="str">
        <f t="shared" si="366"/>
        <v>J=</v>
      </c>
      <c r="V937" s="29">
        <f t="shared" si="367"/>
        <v>45138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5">
        <f t="shared" si="338"/>
        <v>45120</v>
      </c>
      <c r="B938" s="15">
        <f t="shared" ca="1" si="352"/>
        <v>20.133459180000049</v>
      </c>
      <c r="C938" s="14">
        <f t="shared" si="353"/>
        <v>19.999999970000047</v>
      </c>
      <c r="D938" s="13">
        <f ca="1">IF(A938&lt;$B$1,VLOOKUP(A938,[1]DI!$A$4:$B$15000,2,FALSE),0)</f>
        <v>0.13650000000000001</v>
      </c>
      <c r="E938" s="14">
        <f t="shared" ca="1" si="354"/>
        <v>1.00050788</v>
      </c>
      <c r="F938" s="14">
        <f ca="1">(TRUNC(PRODUCT($E$12:$E937),16))</f>
        <v>1.25526472876894</v>
      </c>
      <c r="G938" s="14">
        <f t="shared" ca="1" si="355"/>
        <v>1.2495415573755</v>
      </c>
      <c r="H938" s="14">
        <f t="shared" ca="1" si="356"/>
        <v>1.00458022</v>
      </c>
      <c r="I938" s="13">
        <f t="shared" si="340"/>
        <v>0.06</v>
      </c>
      <c r="J938" s="29">
        <f t="shared" si="357"/>
        <v>45107</v>
      </c>
      <c r="K938" s="2">
        <f t="shared" si="358"/>
        <v>9</v>
      </c>
      <c r="L938" s="17">
        <f t="shared" si="359"/>
        <v>9</v>
      </c>
      <c r="M938" s="12">
        <f t="shared" si="360"/>
        <v>1.0020831990000001</v>
      </c>
      <c r="N938" s="12">
        <f t="shared" ca="1" si="361"/>
        <v>1.006672961</v>
      </c>
      <c r="O938" s="17">
        <f t="shared" si="362"/>
        <v>0</v>
      </c>
      <c r="P938" s="14">
        <f t="shared" ca="1" si="363"/>
        <v>0.13345920999999999</v>
      </c>
      <c r="Q938" s="14">
        <f t="shared" si="333"/>
        <v>0</v>
      </c>
      <c r="R938" s="14">
        <f t="shared" ca="1" si="364"/>
        <v>0</v>
      </c>
      <c r="S938" s="20">
        <f t="shared" si="336"/>
        <v>0</v>
      </c>
      <c r="T938" s="14">
        <f t="shared" si="365"/>
        <v>0</v>
      </c>
      <c r="U938" s="4" t="str">
        <f t="shared" si="366"/>
        <v>J=</v>
      </c>
      <c r="V938" s="29">
        <f t="shared" si="367"/>
        <v>45138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5">
        <f t="shared" si="338"/>
        <v>45121</v>
      </c>
      <c r="B939" s="15">
        <f t="shared" ca="1" si="352"/>
        <v>20.148342720000048</v>
      </c>
      <c r="C939" s="14">
        <f t="shared" si="353"/>
        <v>19.999999970000047</v>
      </c>
      <c r="D939" s="13">
        <f ca="1">IF(A939&lt;$B$1,VLOOKUP(A939,[1]DI!$A$4:$B$15000,2,FALSE),0)</f>
        <v>0.13650000000000001</v>
      </c>
      <c r="E939" s="14">
        <f t="shared" ca="1" si="354"/>
        <v>1.00050788</v>
      </c>
      <c r="F939" s="14">
        <f ca="1">(TRUNC(PRODUCT($E$12:$E938),16))</f>
        <v>1.2559022526193899</v>
      </c>
      <c r="G939" s="14">
        <f t="shared" ca="1" si="355"/>
        <v>1.2495415573755</v>
      </c>
      <c r="H939" s="14">
        <f t="shared" ca="1" si="356"/>
        <v>1.0050904199999999</v>
      </c>
      <c r="I939" s="13">
        <f t="shared" si="340"/>
        <v>0.06</v>
      </c>
      <c r="J939" s="29">
        <f t="shared" si="357"/>
        <v>45107</v>
      </c>
      <c r="K939" s="2">
        <f t="shared" si="358"/>
        <v>10</v>
      </c>
      <c r="L939" s="17">
        <f t="shared" si="359"/>
        <v>10</v>
      </c>
      <c r="M939" s="12">
        <f t="shared" si="360"/>
        <v>1.0023149339999999</v>
      </c>
      <c r="N939" s="12">
        <f t="shared" ca="1" si="361"/>
        <v>1.0074171380000001</v>
      </c>
      <c r="O939" s="17">
        <f t="shared" si="362"/>
        <v>0</v>
      </c>
      <c r="P939" s="14">
        <f t="shared" ca="1" si="363"/>
        <v>0.14834275</v>
      </c>
      <c r="Q939" s="14">
        <f t="shared" si="333"/>
        <v>0</v>
      </c>
      <c r="R939" s="14">
        <f t="shared" ca="1" si="364"/>
        <v>0</v>
      </c>
      <c r="S939" s="20">
        <f t="shared" si="336"/>
        <v>0</v>
      </c>
      <c r="T939" s="14">
        <f t="shared" si="365"/>
        <v>0</v>
      </c>
      <c r="U939" s="4" t="str">
        <f t="shared" si="366"/>
        <v>J=</v>
      </c>
      <c r="V939" s="29">
        <f t="shared" si="367"/>
        <v>45138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5">
        <f t="shared" si="338"/>
        <v>45122</v>
      </c>
      <c r="B940" s="15">
        <f t="shared" ca="1" si="352"/>
        <v>20.163237460000047</v>
      </c>
      <c r="C940" s="14">
        <f t="shared" si="353"/>
        <v>19.999999970000047</v>
      </c>
      <c r="D940" s="13">
        <f ca="1">IF(A940&lt;$B$1,VLOOKUP(A940,[1]DI!$A$4:$B$15000,2,FALSE),0)</f>
        <v>0</v>
      </c>
      <c r="E940" s="14">
        <f t="shared" ca="1" si="354"/>
        <v>1</v>
      </c>
      <c r="F940" s="14">
        <f ca="1">(TRUNC(PRODUCT($E$12:$E939),16))</f>
        <v>1.2565401002554499</v>
      </c>
      <c r="G940" s="14">
        <f t="shared" ca="1" si="355"/>
        <v>1.2495415573755</v>
      </c>
      <c r="H940" s="14">
        <f t="shared" ca="1" si="356"/>
        <v>1.00560089</v>
      </c>
      <c r="I940" s="13">
        <f t="shared" si="340"/>
        <v>0.06</v>
      </c>
      <c r="J940" s="29">
        <f t="shared" si="357"/>
        <v>45107</v>
      </c>
      <c r="K940" s="2">
        <f t="shared" si="358"/>
        <v>10</v>
      </c>
      <c r="L940" s="17">
        <f t="shared" si="359"/>
        <v>11</v>
      </c>
      <c r="M940" s="12">
        <f t="shared" si="360"/>
        <v>1.0025467210000001</v>
      </c>
      <c r="N940" s="12">
        <f t="shared" ca="1" si="361"/>
        <v>1.0081618750000001</v>
      </c>
      <c r="O940" s="17">
        <f t="shared" si="362"/>
        <v>0</v>
      </c>
      <c r="P940" s="14">
        <f t="shared" ca="1" si="363"/>
        <v>0.16323749000000001</v>
      </c>
      <c r="Q940" s="14">
        <f t="shared" si="333"/>
        <v>0</v>
      </c>
      <c r="R940" s="14">
        <f t="shared" ca="1" si="364"/>
        <v>0</v>
      </c>
      <c r="S940" s="20">
        <f t="shared" si="336"/>
        <v>0</v>
      </c>
      <c r="T940" s="14">
        <f t="shared" si="365"/>
        <v>0</v>
      </c>
      <c r="U940" s="4" t="str">
        <f t="shared" si="366"/>
        <v>J=</v>
      </c>
      <c r="V940" s="29">
        <f t="shared" si="367"/>
        <v>45138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5">
        <f t="shared" si="338"/>
        <v>45123</v>
      </c>
      <c r="B941" s="15">
        <f t="shared" ca="1" si="352"/>
        <v>20.163237460000047</v>
      </c>
      <c r="C941" s="14">
        <f t="shared" si="353"/>
        <v>19.999999970000047</v>
      </c>
      <c r="D941" s="13">
        <f ca="1">IF(A941&lt;$B$1,VLOOKUP(A941,[1]DI!$A$4:$B$15000,2,FALSE),0)</f>
        <v>0</v>
      </c>
      <c r="E941" s="14">
        <f t="shared" ca="1" si="354"/>
        <v>1</v>
      </c>
      <c r="F941" s="14">
        <f ca="1">(TRUNC(PRODUCT($E$12:$E940),16))</f>
        <v>1.2565401002554499</v>
      </c>
      <c r="G941" s="14">
        <f t="shared" ca="1" si="355"/>
        <v>1.2495415573755</v>
      </c>
      <c r="H941" s="14">
        <f t="shared" ca="1" si="356"/>
        <v>1.00560089</v>
      </c>
      <c r="I941" s="13">
        <f t="shared" si="340"/>
        <v>0.06</v>
      </c>
      <c r="J941" s="29">
        <f t="shared" si="357"/>
        <v>45107</v>
      </c>
      <c r="K941" s="2">
        <f t="shared" si="358"/>
        <v>10</v>
      </c>
      <c r="L941" s="17">
        <f t="shared" si="359"/>
        <v>11</v>
      </c>
      <c r="M941" s="12">
        <f t="shared" si="360"/>
        <v>1.0025467210000001</v>
      </c>
      <c r="N941" s="12">
        <f t="shared" ca="1" si="361"/>
        <v>1.0081618750000001</v>
      </c>
      <c r="O941" s="17">
        <f t="shared" si="362"/>
        <v>0</v>
      </c>
      <c r="P941" s="14">
        <f t="shared" ca="1" si="363"/>
        <v>0.16323749000000001</v>
      </c>
      <c r="Q941" s="14">
        <f t="shared" si="333"/>
        <v>0</v>
      </c>
      <c r="R941" s="14">
        <f t="shared" ca="1" si="364"/>
        <v>0</v>
      </c>
      <c r="S941" s="20">
        <f t="shared" si="336"/>
        <v>0</v>
      </c>
      <c r="T941" s="14">
        <f t="shared" si="365"/>
        <v>0</v>
      </c>
      <c r="U941" s="4" t="str">
        <f t="shared" si="366"/>
        <v>J=</v>
      </c>
      <c r="V941" s="29">
        <f t="shared" si="367"/>
        <v>45138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5">
        <f t="shared" si="338"/>
        <v>45124</v>
      </c>
      <c r="B942" s="15">
        <f t="shared" ca="1" si="352"/>
        <v>20.163237460000047</v>
      </c>
      <c r="C942" s="14">
        <f t="shared" si="353"/>
        <v>19.999999970000047</v>
      </c>
      <c r="D942" s="13">
        <f ca="1">IF(A942&lt;$B$1,VLOOKUP(A942,[1]DI!$A$4:$B$15000,2,FALSE),0)</f>
        <v>0.13650000000000001</v>
      </c>
      <c r="E942" s="14">
        <f t="shared" ca="1" si="354"/>
        <v>1.00050788</v>
      </c>
      <c r="F942" s="14">
        <f ca="1">(TRUNC(PRODUCT($E$12:$E941),16))</f>
        <v>1.2565401002554499</v>
      </c>
      <c r="G942" s="14">
        <f t="shared" ca="1" si="355"/>
        <v>1.2495415573755</v>
      </c>
      <c r="H942" s="14">
        <f t="shared" ca="1" si="356"/>
        <v>1.00560089</v>
      </c>
      <c r="I942" s="13">
        <f t="shared" si="340"/>
        <v>0.06</v>
      </c>
      <c r="J942" s="29">
        <f t="shared" si="357"/>
        <v>45107</v>
      </c>
      <c r="K942" s="2">
        <f t="shared" si="358"/>
        <v>11</v>
      </c>
      <c r="L942" s="17">
        <f t="shared" si="359"/>
        <v>11</v>
      </c>
      <c r="M942" s="12">
        <f t="shared" si="360"/>
        <v>1.0025467210000001</v>
      </c>
      <c r="N942" s="12">
        <f t="shared" ca="1" si="361"/>
        <v>1.0081618750000001</v>
      </c>
      <c r="O942" s="17">
        <f t="shared" si="362"/>
        <v>0</v>
      </c>
      <c r="P942" s="14">
        <f t="shared" ca="1" si="363"/>
        <v>0.16323749000000001</v>
      </c>
      <c r="Q942" s="14">
        <f t="shared" si="333"/>
        <v>0</v>
      </c>
      <c r="R942" s="14">
        <f t="shared" ca="1" si="364"/>
        <v>0</v>
      </c>
      <c r="S942" s="20">
        <f t="shared" si="336"/>
        <v>0</v>
      </c>
      <c r="T942" s="14">
        <f t="shared" si="365"/>
        <v>0</v>
      </c>
      <c r="U942" s="4" t="str">
        <f t="shared" si="366"/>
        <v>J=</v>
      </c>
      <c r="V942" s="29">
        <f t="shared" si="367"/>
        <v>45138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5">
        <f t="shared" si="338"/>
        <v>45125</v>
      </c>
      <c r="B943" s="15">
        <f t="shared" ca="1" si="352"/>
        <v>20.178143040000048</v>
      </c>
      <c r="C943" s="14">
        <f t="shared" si="353"/>
        <v>19.999999970000047</v>
      </c>
      <c r="D943" s="13">
        <f ca="1">IF(A943&lt;$B$1,VLOOKUP(A943,[1]DI!$A$4:$B$15000,2,FALSE),0)</f>
        <v>0.13650000000000001</v>
      </c>
      <c r="E943" s="14">
        <f t="shared" ca="1" si="354"/>
        <v>1.00050788</v>
      </c>
      <c r="F943" s="14">
        <f ca="1">(TRUNC(PRODUCT($E$12:$E942),16))</f>
        <v>1.25717827184157</v>
      </c>
      <c r="G943" s="14">
        <f t="shared" ca="1" si="355"/>
        <v>1.2495415573755</v>
      </c>
      <c r="H943" s="14">
        <f t="shared" ca="1" si="356"/>
        <v>1.00611161</v>
      </c>
      <c r="I943" s="13">
        <f t="shared" si="340"/>
        <v>0.06</v>
      </c>
      <c r="J943" s="29">
        <f t="shared" si="357"/>
        <v>45107</v>
      </c>
      <c r="K943" s="2">
        <f t="shared" si="358"/>
        <v>12</v>
      </c>
      <c r="L943" s="17">
        <f t="shared" si="359"/>
        <v>12</v>
      </c>
      <c r="M943" s="12">
        <f t="shared" si="360"/>
        <v>1.0027785629999999</v>
      </c>
      <c r="N943" s="12">
        <f t="shared" ca="1" si="361"/>
        <v>1.0089071540000001</v>
      </c>
      <c r="O943" s="17">
        <f t="shared" si="362"/>
        <v>0</v>
      </c>
      <c r="P943" s="14">
        <f t="shared" ca="1" si="363"/>
        <v>0.17814306999999999</v>
      </c>
      <c r="Q943" s="14">
        <f t="shared" si="333"/>
        <v>0</v>
      </c>
      <c r="R943" s="14">
        <f t="shared" ca="1" si="364"/>
        <v>0</v>
      </c>
      <c r="S943" s="20">
        <f t="shared" si="336"/>
        <v>0</v>
      </c>
      <c r="T943" s="14">
        <f t="shared" si="365"/>
        <v>0</v>
      </c>
      <c r="U943" s="4" t="str">
        <f t="shared" si="366"/>
        <v>J=</v>
      </c>
      <c r="V943" s="29">
        <f t="shared" si="367"/>
        <v>45138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5">
        <f t="shared" si="338"/>
        <v>45126</v>
      </c>
      <c r="B944" s="15">
        <f t="shared" ca="1" si="352"/>
        <v>20.193059860000048</v>
      </c>
      <c r="C944" s="14">
        <f t="shared" si="353"/>
        <v>19.999999970000047</v>
      </c>
      <c r="D944" s="13">
        <f ca="1">IF(A944&lt;$B$1,VLOOKUP(A944,[1]DI!$A$4:$B$15000,2,FALSE),0)</f>
        <v>0.13650000000000001</v>
      </c>
      <c r="E944" s="14">
        <f t="shared" ca="1" si="354"/>
        <v>1.00050788</v>
      </c>
      <c r="F944" s="14">
        <f ca="1">(TRUNC(PRODUCT($E$12:$E943),16))</f>
        <v>1.25781676754227</v>
      </c>
      <c r="G944" s="14">
        <f t="shared" ca="1" si="355"/>
        <v>1.2495415573755</v>
      </c>
      <c r="H944" s="14">
        <f t="shared" ca="1" si="356"/>
        <v>1.0066226</v>
      </c>
      <c r="I944" s="13">
        <f t="shared" si="340"/>
        <v>0.06</v>
      </c>
      <c r="J944" s="29">
        <f t="shared" si="357"/>
        <v>45107</v>
      </c>
      <c r="K944" s="2">
        <f t="shared" si="358"/>
        <v>13</v>
      </c>
      <c r="L944" s="17">
        <f t="shared" si="359"/>
        <v>13</v>
      </c>
      <c r="M944" s="12">
        <f t="shared" si="360"/>
        <v>1.0030104580000001</v>
      </c>
      <c r="N944" s="12">
        <f t="shared" ca="1" si="361"/>
        <v>1.0096529949999999</v>
      </c>
      <c r="O944" s="17">
        <f t="shared" si="362"/>
        <v>0</v>
      </c>
      <c r="P944" s="14">
        <f t="shared" ca="1" si="363"/>
        <v>0.19305989000000001</v>
      </c>
      <c r="Q944" s="14">
        <f t="shared" si="333"/>
        <v>0</v>
      </c>
      <c r="R944" s="14">
        <f t="shared" ca="1" si="364"/>
        <v>0</v>
      </c>
      <c r="S944" s="20">
        <f t="shared" si="336"/>
        <v>0</v>
      </c>
      <c r="T944" s="14">
        <f t="shared" si="365"/>
        <v>0</v>
      </c>
      <c r="U944" s="4" t="str">
        <f t="shared" si="366"/>
        <v>J=</v>
      </c>
      <c r="V944" s="29">
        <f t="shared" si="367"/>
        <v>45138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5">
        <f t="shared" si="338"/>
        <v>45127</v>
      </c>
      <c r="B945" s="15">
        <f t="shared" ca="1" si="352"/>
        <v>20.207987520000046</v>
      </c>
      <c r="C945" s="14">
        <f t="shared" si="353"/>
        <v>19.999999970000047</v>
      </c>
      <c r="D945" s="13">
        <f ca="1">IF(A945&lt;$B$1,VLOOKUP(A945,[1]DI!$A$4:$B$15000,2,FALSE),0)</f>
        <v>0.13650000000000001</v>
      </c>
      <c r="E945" s="14">
        <f t="shared" ca="1" si="354"/>
        <v>1.00050788</v>
      </c>
      <c r="F945" s="14">
        <f ca="1">(TRUNC(PRODUCT($E$12:$E944),16))</f>
        <v>1.2584555875221699</v>
      </c>
      <c r="G945" s="14">
        <f t="shared" ca="1" si="355"/>
        <v>1.2495415573755</v>
      </c>
      <c r="H945" s="14">
        <f t="shared" ca="1" si="356"/>
        <v>1.0071338400000001</v>
      </c>
      <c r="I945" s="13">
        <f t="shared" si="340"/>
        <v>0.06</v>
      </c>
      <c r="J945" s="29">
        <f t="shared" si="357"/>
        <v>45107</v>
      </c>
      <c r="K945" s="2">
        <f t="shared" si="358"/>
        <v>14</v>
      </c>
      <c r="L945" s="17">
        <f t="shared" si="359"/>
        <v>14</v>
      </c>
      <c r="M945" s="12">
        <f t="shared" si="360"/>
        <v>1.0032424069999999</v>
      </c>
      <c r="N945" s="12">
        <f t="shared" ca="1" si="361"/>
        <v>1.010399378</v>
      </c>
      <c r="O945" s="17">
        <f t="shared" si="362"/>
        <v>0</v>
      </c>
      <c r="P945" s="14">
        <f t="shared" ca="1" si="363"/>
        <v>0.20798754999999999</v>
      </c>
      <c r="Q945" s="14">
        <f t="shared" si="333"/>
        <v>0</v>
      </c>
      <c r="R945" s="14">
        <f t="shared" ca="1" si="364"/>
        <v>0</v>
      </c>
      <c r="S945" s="20">
        <f t="shared" si="336"/>
        <v>0</v>
      </c>
      <c r="T945" s="14">
        <f t="shared" si="365"/>
        <v>0</v>
      </c>
      <c r="U945" s="4" t="str">
        <f t="shared" si="366"/>
        <v>J=</v>
      </c>
      <c r="V945" s="29">
        <f t="shared" si="367"/>
        <v>45138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5">
        <f t="shared" si="338"/>
        <v>45128</v>
      </c>
      <c r="B946" s="15">
        <f t="shared" ca="1" si="352"/>
        <v>20.222926200000046</v>
      </c>
      <c r="C946" s="14">
        <f t="shared" si="353"/>
        <v>19.999999970000047</v>
      </c>
      <c r="D946" s="13">
        <f ca="1">IF(A946&lt;$B$1,VLOOKUP(A946,[1]DI!$A$4:$B$15000,2,FALSE),0)</f>
        <v>0.13650000000000001</v>
      </c>
      <c r="E946" s="14">
        <f t="shared" ca="1" si="354"/>
        <v>1.00050788</v>
      </c>
      <c r="F946" s="14">
        <f ca="1">(TRUNC(PRODUCT($E$12:$E945),16))</f>
        <v>1.25909473194596</v>
      </c>
      <c r="G946" s="14">
        <f t="shared" ca="1" si="355"/>
        <v>1.2495415573755</v>
      </c>
      <c r="H946" s="14">
        <f t="shared" ca="1" si="356"/>
        <v>1.0076453400000001</v>
      </c>
      <c r="I946" s="13">
        <f t="shared" si="340"/>
        <v>0.06</v>
      </c>
      <c r="J946" s="29">
        <f t="shared" si="357"/>
        <v>45107</v>
      </c>
      <c r="K946" s="2">
        <f t="shared" si="358"/>
        <v>15</v>
      </c>
      <c r="L946" s="17">
        <f t="shared" si="359"/>
        <v>15</v>
      </c>
      <c r="M946" s="12">
        <f t="shared" si="360"/>
        <v>1.0034744090000001</v>
      </c>
      <c r="N946" s="12">
        <f t="shared" ca="1" si="361"/>
        <v>1.0111463119999999</v>
      </c>
      <c r="O946" s="17">
        <f t="shared" si="362"/>
        <v>0</v>
      </c>
      <c r="P946" s="14">
        <f t="shared" ca="1" si="363"/>
        <v>0.22292623</v>
      </c>
      <c r="Q946" s="14">
        <f t="shared" ref="Q946:Q1009" si="368">Q945</f>
        <v>0</v>
      </c>
      <c r="R946" s="14">
        <f t="shared" ca="1" si="364"/>
        <v>0</v>
      </c>
      <c r="S946" s="20">
        <f t="shared" si="336"/>
        <v>0</v>
      </c>
      <c r="T946" s="14">
        <f t="shared" si="365"/>
        <v>0</v>
      </c>
      <c r="U946" s="4" t="str">
        <f t="shared" si="366"/>
        <v>J=</v>
      </c>
      <c r="V946" s="29">
        <f t="shared" si="367"/>
        <v>45138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5">
        <f t="shared" si="338"/>
        <v>45129</v>
      </c>
      <c r="B947" s="15">
        <f t="shared" ca="1" si="352"/>
        <v>20.237876140000047</v>
      </c>
      <c r="C947" s="14">
        <f t="shared" si="353"/>
        <v>19.999999970000047</v>
      </c>
      <c r="D947" s="13">
        <f ca="1">IF(A947&lt;$B$1,VLOOKUP(A947,[1]DI!$A$4:$B$15000,2,FALSE),0)</f>
        <v>0</v>
      </c>
      <c r="E947" s="14">
        <f t="shared" ca="1" si="354"/>
        <v>1</v>
      </c>
      <c r="F947" s="14">
        <f ca="1">(TRUNC(PRODUCT($E$12:$E946),16))</f>
        <v>1.25973420097842</v>
      </c>
      <c r="G947" s="14">
        <f t="shared" ca="1" si="355"/>
        <v>1.2495415573755</v>
      </c>
      <c r="H947" s="14">
        <f t="shared" ca="1" si="356"/>
        <v>1.00815711</v>
      </c>
      <c r="I947" s="13">
        <f t="shared" si="340"/>
        <v>0.06</v>
      </c>
      <c r="J947" s="29">
        <f t="shared" si="357"/>
        <v>45107</v>
      </c>
      <c r="K947" s="2">
        <f t="shared" si="358"/>
        <v>15</v>
      </c>
      <c r="L947" s="17">
        <f t="shared" si="359"/>
        <v>16</v>
      </c>
      <c r="M947" s="12">
        <f t="shared" si="360"/>
        <v>1.003706465</v>
      </c>
      <c r="N947" s="12">
        <f t="shared" ca="1" si="361"/>
        <v>1.011893809</v>
      </c>
      <c r="O947" s="17">
        <f t="shared" si="362"/>
        <v>0</v>
      </c>
      <c r="P947" s="14">
        <f t="shared" ca="1" si="363"/>
        <v>0.23787617</v>
      </c>
      <c r="Q947" s="14">
        <f t="shared" si="368"/>
        <v>0</v>
      </c>
      <c r="R947" s="14">
        <f t="shared" ca="1" si="364"/>
        <v>0</v>
      </c>
      <c r="S947" s="20">
        <f t="shared" si="336"/>
        <v>0</v>
      </c>
      <c r="T947" s="14">
        <f t="shared" si="365"/>
        <v>0</v>
      </c>
      <c r="U947" s="4" t="str">
        <f t="shared" si="366"/>
        <v>J=</v>
      </c>
      <c r="V947" s="29">
        <f t="shared" si="367"/>
        <v>45138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5">
        <f t="shared" si="338"/>
        <v>45130</v>
      </c>
      <c r="B948" s="15">
        <f t="shared" ca="1" si="352"/>
        <v>20.237876140000047</v>
      </c>
      <c r="C948" s="14">
        <f t="shared" si="353"/>
        <v>19.999999970000047</v>
      </c>
      <c r="D948" s="13">
        <f ca="1">IF(A948&lt;$B$1,VLOOKUP(A948,[1]DI!$A$4:$B$15000,2,FALSE),0)</f>
        <v>0</v>
      </c>
      <c r="E948" s="14">
        <f t="shared" ca="1" si="354"/>
        <v>1</v>
      </c>
      <c r="F948" s="14">
        <f ca="1">(TRUNC(PRODUCT($E$12:$E947),16))</f>
        <v>1.25973420097842</v>
      </c>
      <c r="G948" s="14">
        <f t="shared" ca="1" si="355"/>
        <v>1.2495415573755</v>
      </c>
      <c r="H948" s="14">
        <f t="shared" ca="1" si="356"/>
        <v>1.00815711</v>
      </c>
      <c r="I948" s="13">
        <f t="shared" si="340"/>
        <v>0.06</v>
      </c>
      <c r="J948" s="29">
        <f t="shared" si="357"/>
        <v>45107</v>
      </c>
      <c r="K948" s="2">
        <f t="shared" si="358"/>
        <v>15</v>
      </c>
      <c r="L948" s="17">
        <f t="shared" si="359"/>
        <v>16</v>
      </c>
      <c r="M948" s="12">
        <f t="shared" si="360"/>
        <v>1.003706465</v>
      </c>
      <c r="N948" s="12">
        <f t="shared" ca="1" si="361"/>
        <v>1.011893809</v>
      </c>
      <c r="O948" s="17">
        <f t="shared" si="362"/>
        <v>0</v>
      </c>
      <c r="P948" s="14">
        <f t="shared" ca="1" si="363"/>
        <v>0.23787617</v>
      </c>
      <c r="Q948" s="14">
        <f t="shared" si="368"/>
        <v>0</v>
      </c>
      <c r="R948" s="14">
        <f t="shared" ca="1" si="364"/>
        <v>0</v>
      </c>
      <c r="S948" s="20">
        <f t="shared" si="336"/>
        <v>0</v>
      </c>
      <c r="T948" s="14">
        <f t="shared" si="365"/>
        <v>0</v>
      </c>
      <c r="U948" s="4" t="str">
        <f t="shared" si="366"/>
        <v>J=</v>
      </c>
      <c r="V948" s="29">
        <f t="shared" si="367"/>
        <v>45138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5">
        <f t="shared" si="338"/>
        <v>45131</v>
      </c>
      <c r="B949" s="15">
        <f t="shared" ca="1" si="352"/>
        <v>20.237876140000047</v>
      </c>
      <c r="C949" s="14">
        <f t="shared" si="353"/>
        <v>19.999999970000047</v>
      </c>
      <c r="D949" s="13">
        <f ca="1">IF(A949&lt;$B$1,VLOOKUP(A949,[1]DI!$A$4:$B$15000,2,FALSE),0)</f>
        <v>0.13650000000000001</v>
      </c>
      <c r="E949" s="14">
        <f t="shared" ca="1" si="354"/>
        <v>1.00050788</v>
      </c>
      <c r="F949" s="14">
        <f ca="1">(TRUNC(PRODUCT($E$12:$E948),16))</f>
        <v>1.25973420097842</v>
      </c>
      <c r="G949" s="14">
        <f t="shared" ca="1" si="355"/>
        <v>1.2495415573755</v>
      </c>
      <c r="H949" s="14">
        <f t="shared" ca="1" si="356"/>
        <v>1.00815711</v>
      </c>
      <c r="I949" s="13">
        <f t="shared" si="340"/>
        <v>0.06</v>
      </c>
      <c r="J949" s="29">
        <f t="shared" si="357"/>
        <v>45107</v>
      </c>
      <c r="K949" s="2">
        <f t="shared" si="358"/>
        <v>16</v>
      </c>
      <c r="L949" s="17">
        <f t="shared" si="359"/>
        <v>16</v>
      </c>
      <c r="M949" s="12">
        <f t="shared" si="360"/>
        <v>1.003706465</v>
      </c>
      <c r="N949" s="12">
        <f t="shared" ca="1" si="361"/>
        <v>1.011893809</v>
      </c>
      <c r="O949" s="17">
        <f t="shared" si="362"/>
        <v>0</v>
      </c>
      <c r="P949" s="14">
        <f t="shared" ca="1" si="363"/>
        <v>0.23787617</v>
      </c>
      <c r="Q949" s="14">
        <f t="shared" si="368"/>
        <v>0</v>
      </c>
      <c r="R949" s="14">
        <f t="shared" ca="1" si="364"/>
        <v>0</v>
      </c>
      <c r="S949" s="20">
        <f t="shared" si="336"/>
        <v>0</v>
      </c>
      <c r="T949" s="14">
        <f t="shared" si="365"/>
        <v>0</v>
      </c>
      <c r="U949" s="4" t="str">
        <f t="shared" si="366"/>
        <v>J=</v>
      </c>
      <c r="V949" s="29">
        <f t="shared" si="367"/>
        <v>45138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5">
        <f t="shared" si="338"/>
        <v>45132</v>
      </c>
      <c r="B950" s="15">
        <f t="shared" ca="1" si="352"/>
        <v>20.252836940000048</v>
      </c>
      <c r="C950" s="14">
        <f t="shared" si="353"/>
        <v>19.999999970000047</v>
      </c>
      <c r="D950" s="13">
        <f ca="1">IF(A950&lt;$B$1,VLOOKUP(A950,[1]DI!$A$4:$B$15000,2,FALSE),0)</f>
        <v>0.13650000000000001</v>
      </c>
      <c r="E950" s="14">
        <f t="shared" ca="1" si="354"/>
        <v>1.00050788</v>
      </c>
      <c r="F950" s="14">
        <f ca="1">(TRUNC(PRODUCT($E$12:$E949),16))</f>
        <v>1.2603739947844199</v>
      </c>
      <c r="G950" s="14">
        <f t="shared" ca="1" si="355"/>
        <v>1.2495415573755</v>
      </c>
      <c r="H950" s="14">
        <f t="shared" ca="1" si="356"/>
        <v>1.0086691299999999</v>
      </c>
      <c r="I950" s="13">
        <f t="shared" si="340"/>
        <v>0.06</v>
      </c>
      <c r="J950" s="29">
        <f t="shared" si="357"/>
        <v>45107</v>
      </c>
      <c r="K950" s="2">
        <f t="shared" si="358"/>
        <v>17</v>
      </c>
      <c r="L950" s="17">
        <f t="shared" si="359"/>
        <v>17</v>
      </c>
      <c r="M950" s="12">
        <f t="shared" si="360"/>
        <v>1.0039385750000001</v>
      </c>
      <c r="N950" s="12">
        <f t="shared" ca="1" si="361"/>
        <v>1.012641849</v>
      </c>
      <c r="O950" s="17">
        <f t="shared" si="362"/>
        <v>0</v>
      </c>
      <c r="P950" s="14">
        <f t="shared" ca="1" si="363"/>
        <v>0.25283696999999999</v>
      </c>
      <c r="Q950" s="14">
        <f t="shared" si="368"/>
        <v>0</v>
      </c>
      <c r="R950" s="14">
        <f t="shared" ca="1" si="364"/>
        <v>0</v>
      </c>
      <c r="S950" s="20">
        <f t="shared" si="336"/>
        <v>0</v>
      </c>
      <c r="T950" s="14">
        <f t="shared" si="365"/>
        <v>0</v>
      </c>
      <c r="U950" s="4" t="str">
        <f t="shared" si="366"/>
        <v>J=</v>
      </c>
      <c r="V950" s="29">
        <f t="shared" si="367"/>
        <v>45138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5">
        <f t="shared" si="338"/>
        <v>45133</v>
      </c>
      <c r="B951" s="15">
        <f t="shared" ca="1" si="352"/>
        <v>20.267808780000045</v>
      </c>
      <c r="C951" s="14">
        <f t="shared" si="353"/>
        <v>19.999999970000047</v>
      </c>
      <c r="D951" s="13">
        <f ca="1">IF(A951&lt;$B$1,VLOOKUP(A951,[1]DI!$A$4:$B$15000,2,FALSE),0)</f>
        <v>0.13650000000000001</v>
      </c>
      <c r="E951" s="14">
        <f t="shared" ca="1" si="354"/>
        <v>1.00050788</v>
      </c>
      <c r="F951" s="14">
        <f ca="1">(TRUNC(PRODUCT($E$12:$E950),16))</f>
        <v>1.2610141135288899</v>
      </c>
      <c r="G951" s="14">
        <f t="shared" ca="1" si="355"/>
        <v>1.2495415573755</v>
      </c>
      <c r="H951" s="14">
        <f t="shared" ca="1" si="356"/>
        <v>1.0091814100000001</v>
      </c>
      <c r="I951" s="13">
        <f t="shared" si="340"/>
        <v>0.06</v>
      </c>
      <c r="J951" s="29">
        <f t="shared" si="357"/>
        <v>45107</v>
      </c>
      <c r="K951" s="2">
        <f t="shared" si="358"/>
        <v>18</v>
      </c>
      <c r="L951" s="17">
        <f t="shared" si="359"/>
        <v>18</v>
      </c>
      <c r="M951" s="12">
        <f t="shared" si="360"/>
        <v>1.004170738</v>
      </c>
      <c r="N951" s="12">
        <f t="shared" ca="1" si="361"/>
        <v>1.0133904410000001</v>
      </c>
      <c r="O951" s="17">
        <f t="shared" si="362"/>
        <v>0</v>
      </c>
      <c r="P951" s="14">
        <f t="shared" ca="1" si="363"/>
        <v>0.26780881000000001</v>
      </c>
      <c r="Q951" s="14">
        <f t="shared" si="368"/>
        <v>0</v>
      </c>
      <c r="R951" s="14">
        <f t="shared" ca="1" si="364"/>
        <v>0</v>
      </c>
      <c r="S951" s="20">
        <f t="shared" si="336"/>
        <v>0</v>
      </c>
      <c r="T951" s="14">
        <f t="shared" si="365"/>
        <v>0</v>
      </c>
      <c r="U951" s="4" t="str">
        <f t="shared" si="366"/>
        <v>J=</v>
      </c>
      <c r="V951" s="29">
        <f t="shared" si="367"/>
        <v>45138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5">
        <f t="shared" si="338"/>
        <v>45134</v>
      </c>
      <c r="B952" s="15">
        <f t="shared" ca="1" si="352"/>
        <v>20.282791900000046</v>
      </c>
      <c r="C952" s="14">
        <f t="shared" si="353"/>
        <v>19.999999970000047</v>
      </c>
      <c r="D952" s="13">
        <f ca="1">IF(A952&lt;$B$1,VLOOKUP(A952,[1]DI!$A$4:$B$15000,2,FALSE),0)</f>
        <v>0.13650000000000001</v>
      </c>
      <c r="E952" s="14">
        <f t="shared" ca="1" si="354"/>
        <v>1.00050788</v>
      </c>
      <c r="F952" s="14">
        <f ca="1">(TRUNC(PRODUCT($E$12:$E951),16))</f>
        <v>1.26165455737687</v>
      </c>
      <c r="G952" s="14">
        <f t="shared" ca="1" si="355"/>
        <v>1.2495415573755</v>
      </c>
      <c r="H952" s="14">
        <f t="shared" ca="1" si="356"/>
        <v>1.0096939599999999</v>
      </c>
      <c r="I952" s="13">
        <f t="shared" si="340"/>
        <v>0.06</v>
      </c>
      <c r="J952" s="29">
        <f t="shared" si="357"/>
        <v>45107</v>
      </c>
      <c r="K952" s="2">
        <f t="shared" si="358"/>
        <v>19</v>
      </c>
      <c r="L952" s="17">
        <f t="shared" si="359"/>
        <v>19</v>
      </c>
      <c r="M952" s="12">
        <f t="shared" si="360"/>
        <v>1.004402955</v>
      </c>
      <c r="N952" s="12">
        <f t="shared" ca="1" si="361"/>
        <v>1.014139597</v>
      </c>
      <c r="O952" s="17">
        <f t="shared" si="362"/>
        <v>0</v>
      </c>
      <c r="P952" s="14">
        <f t="shared" ca="1" si="363"/>
        <v>0.28279193000000002</v>
      </c>
      <c r="Q952" s="14">
        <f t="shared" si="368"/>
        <v>0</v>
      </c>
      <c r="R952" s="14">
        <f t="shared" ca="1" si="364"/>
        <v>0</v>
      </c>
      <c r="S952" s="20">
        <f t="shared" si="336"/>
        <v>0</v>
      </c>
      <c r="T952" s="14">
        <f t="shared" si="365"/>
        <v>0</v>
      </c>
      <c r="U952" s="4" t="str">
        <f t="shared" si="366"/>
        <v>J=</v>
      </c>
      <c r="V952" s="29">
        <f t="shared" si="367"/>
        <v>45138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5">
        <f t="shared" si="338"/>
        <v>45135</v>
      </c>
      <c r="B953" s="15">
        <f t="shared" ca="1" si="352"/>
        <v>20.297785900000047</v>
      </c>
      <c r="C953" s="14">
        <f t="shared" si="353"/>
        <v>19.999999970000047</v>
      </c>
      <c r="D953" s="13">
        <f ca="1">IF(A953&lt;$B$1,VLOOKUP(A953,[1]DI!$A$4:$B$15000,2,FALSE),0)</f>
        <v>0.13650000000000001</v>
      </c>
      <c r="E953" s="14">
        <f t="shared" ca="1" si="354"/>
        <v>1.00050788</v>
      </c>
      <c r="F953" s="14">
        <f ca="1">(TRUNC(PRODUCT($E$12:$E952),16))</f>
        <v>1.26229532649347</v>
      </c>
      <c r="G953" s="14">
        <f t="shared" ca="1" si="355"/>
        <v>1.2495415573755</v>
      </c>
      <c r="H953" s="14">
        <f t="shared" ca="1" si="356"/>
        <v>1.01020676</v>
      </c>
      <c r="I953" s="13">
        <f t="shared" si="340"/>
        <v>0.06</v>
      </c>
      <c r="J953" s="29">
        <f t="shared" si="357"/>
        <v>45107</v>
      </c>
      <c r="K953" s="2">
        <f t="shared" si="358"/>
        <v>20</v>
      </c>
      <c r="L953" s="17">
        <f t="shared" si="359"/>
        <v>20</v>
      </c>
      <c r="M953" s="12">
        <f t="shared" si="360"/>
        <v>1.004635226</v>
      </c>
      <c r="N953" s="12">
        <f t="shared" ca="1" si="361"/>
        <v>1.0148892970000001</v>
      </c>
      <c r="O953" s="17">
        <f t="shared" si="362"/>
        <v>0</v>
      </c>
      <c r="P953" s="14">
        <f t="shared" ca="1" si="363"/>
        <v>0.29778592999999998</v>
      </c>
      <c r="Q953" s="14">
        <f t="shared" si="368"/>
        <v>0</v>
      </c>
      <c r="R953" s="14">
        <f t="shared" ca="1" si="364"/>
        <v>0</v>
      </c>
      <c r="S953" s="20">
        <f t="shared" si="336"/>
        <v>0</v>
      </c>
      <c r="T953" s="14">
        <f t="shared" si="365"/>
        <v>0</v>
      </c>
      <c r="U953" s="4" t="str">
        <f t="shared" si="366"/>
        <v>J=</v>
      </c>
      <c r="V953" s="29">
        <f t="shared" si="367"/>
        <v>45138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5">
        <f t="shared" si="338"/>
        <v>45136</v>
      </c>
      <c r="B954" s="15">
        <f t="shared" ca="1" si="352"/>
        <v>20.312790960000047</v>
      </c>
      <c r="C954" s="14">
        <f t="shared" si="353"/>
        <v>19.999999970000047</v>
      </c>
      <c r="D954" s="13">
        <f ca="1">IF(A954&lt;$B$1,VLOOKUP(A954,[1]DI!$A$4:$B$15000,2,FALSE),0)</f>
        <v>0</v>
      </c>
      <c r="E954" s="14">
        <f t="shared" ca="1" si="354"/>
        <v>1</v>
      </c>
      <c r="F954" s="14">
        <f ca="1">(TRUNC(PRODUCT($E$12:$E953),16))</f>
        <v>1.26293642104389</v>
      </c>
      <c r="G954" s="14">
        <f t="shared" ca="1" si="355"/>
        <v>1.2495415573755</v>
      </c>
      <c r="H954" s="14">
        <f t="shared" ca="1" si="356"/>
        <v>1.01071982</v>
      </c>
      <c r="I954" s="13">
        <f t="shared" si="340"/>
        <v>0.06</v>
      </c>
      <c r="J954" s="29">
        <f t="shared" si="357"/>
        <v>45107</v>
      </c>
      <c r="K954" s="2">
        <f t="shared" si="358"/>
        <v>20</v>
      </c>
      <c r="L954" s="17">
        <f t="shared" si="359"/>
        <v>21</v>
      </c>
      <c r="M954" s="12">
        <f t="shared" si="360"/>
        <v>1.004867551</v>
      </c>
      <c r="N954" s="12">
        <f t="shared" ca="1" si="361"/>
        <v>1.0156395499999999</v>
      </c>
      <c r="O954" s="17">
        <f t="shared" si="362"/>
        <v>0</v>
      </c>
      <c r="P954" s="14">
        <f t="shared" ca="1" si="363"/>
        <v>0.31279098999999999</v>
      </c>
      <c r="Q954" s="14">
        <f t="shared" si="368"/>
        <v>0</v>
      </c>
      <c r="R954" s="14">
        <f t="shared" ca="1" si="364"/>
        <v>0</v>
      </c>
      <c r="S954" s="20">
        <f t="shared" si="336"/>
        <v>0</v>
      </c>
      <c r="T954" s="14">
        <f t="shared" si="365"/>
        <v>0</v>
      </c>
      <c r="U954" s="4" t="str">
        <f t="shared" si="366"/>
        <v>J=</v>
      </c>
      <c r="V954" s="29">
        <f t="shared" si="367"/>
        <v>45138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5">
        <f t="shared" si="338"/>
        <v>45137</v>
      </c>
      <c r="B955" s="15">
        <f t="shared" ca="1" si="352"/>
        <v>20.312790960000047</v>
      </c>
      <c r="C955" s="14">
        <f t="shared" si="353"/>
        <v>19.999999970000047</v>
      </c>
      <c r="D955" s="13">
        <f ca="1">IF(A955&lt;$B$1,VLOOKUP(A955,[1]DI!$A$4:$B$15000,2,FALSE),0)</f>
        <v>0</v>
      </c>
      <c r="E955" s="14">
        <f t="shared" ca="1" si="354"/>
        <v>1</v>
      </c>
      <c r="F955" s="14">
        <f ca="1">(TRUNC(PRODUCT($E$12:$E954),16))</f>
        <v>1.26293642104389</v>
      </c>
      <c r="G955" s="14">
        <f t="shared" ca="1" si="355"/>
        <v>1.2495415573755</v>
      </c>
      <c r="H955" s="14">
        <f t="shared" ca="1" si="356"/>
        <v>1.01071982</v>
      </c>
      <c r="I955" s="13">
        <f t="shared" si="340"/>
        <v>0.06</v>
      </c>
      <c r="J955" s="29">
        <f t="shared" si="357"/>
        <v>45107</v>
      </c>
      <c r="K955" s="2">
        <f t="shared" si="358"/>
        <v>20</v>
      </c>
      <c r="L955" s="17">
        <f t="shared" si="359"/>
        <v>21</v>
      </c>
      <c r="M955" s="12">
        <f t="shared" si="360"/>
        <v>1.004867551</v>
      </c>
      <c r="N955" s="12">
        <f t="shared" ca="1" si="361"/>
        <v>1.0156395499999999</v>
      </c>
      <c r="O955" s="17">
        <f t="shared" si="362"/>
        <v>0</v>
      </c>
      <c r="P955" s="14">
        <f t="shared" ca="1" si="363"/>
        <v>0.31279098999999999</v>
      </c>
      <c r="Q955" s="14">
        <f t="shared" si="368"/>
        <v>0</v>
      </c>
      <c r="R955" s="14">
        <f t="shared" ca="1" si="364"/>
        <v>0</v>
      </c>
      <c r="S955" s="20">
        <f t="shared" si="336"/>
        <v>0</v>
      </c>
      <c r="T955" s="14">
        <f t="shared" si="365"/>
        <v>0</v>
      </c>
      <c r="U955" s="4" t="str">
        <f t="shared" si="366"/>
        <v>J=</v>
      </c>
      <c r="V955" s="29">
        <f t="shared" si="367"/>
        <v>45138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5">
        <f t="shared" si="338"/>
        <v>45138</v>
      </c>
      <c r="B956" s="15">
        <f t="shared" ca="1" si="352"/>
        <v>20.312790960000047</v>
      </c>
      <c r="C956" s="14">
        <f t="shared" si="353"/>
        <v>19.999999970000047</v>
      </c>
      <c r="D956" s="13">
        <f ca="1">IF(A956&lt;$B$1,VLOOKUP(A956,[1]DI!$A$4:$B$15000,2,FALSE),0)</f>
        <v>0.13650000000000001</v>
      </c>
      <c r="E956" s="14">
        <f t="shared" ca="1" si="354"/>
        <v>1.00050788</v>
      </c>
      <c r="F956" s="14">
        <f ca="1">(TRUNC(PRODUCT($E$12:$E955),16))</f>
        <v>1.26293642104389</v>
      </c>
      <c r="G956" s="14">
        <f t="shared" ca="1" si="355"/>
        <v>1.2495415573755</v>
      </c>
      <c r="H956" s="14">
        <f t="shared" ca="1" si="356"/>
        <v>1.01071982</v>
      </c>
      <c r="I956" s="13">
        <f t="shared" si="340"/>
        <v>0.06</v>
      </c>
      <c r="J956" s="29">
        <f t="shared" si="357"/>
        <v>45107</v>
      </c>
      <c r="K956" s="2">
        <f t="shared" si="358"/>
        <v>21</v>
      </c>
      <c r="L956" s="17">
        <f t="shared" si="359"/>
        <v>21</v>
      </c>
      <c r="M956" s="12">
        <f t="shared" si="360"/>
        <v>1.004867551</v>
      </c>
      <c r="N956" s="12">
        <f t="shared" ca="1" si="361"/>
        <v>1.0156395499999999</v>
      </c>
      <c r="O956" s="17">
        <f t="shared" si="362"/>
        <v>12</v>
      </c>
      <c r="P956" s="14">
        <f t="shared" ca="1" si="363"/>
        <v>0.31279098999999999</v>
      </c>
      <c r="Q956" s="14">
        <f ca="1">P956</f>
        <v>0.31279098999999999</v>
      </c>
      <c r="R956" s="14">
        <f t="shared" ca="1" si="364"/>
        <v>0</v>
      </c>
      <c r="S956" s="20">
        <f t="shared" si="336"/>
        <v>0</v>
      </c>
      <c r="T956" s="14">
        <f t="shared" si="365"/>
        <v>0</v>
      </c>
      <c r="U956" s="4" t="str">
        <f t="shared" si="366"/>
        <v>J=</v>
      </c>
      <c r="V956" s="29">
        <f t="shared" si="367"/>
        <v>45138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5">
        <f t="shared" si="338"/>
        <v>45139</v>
      </c>
      <c r="B957" s="15">
        <f t="shared" ca="1" si="352"/>
        <v>20.014784960000046</v>
      </c>
      <c r="C957" s="14">
        <f t="shared" si="353"/>
        <v>19.999999970000047</v>
      </c>
      <c r="D957" s="13">
        <f ca="1">IF(A957&lt;$B$1,VLOOKUP(A957,[1]DI!$A$4:$B$15000,2,FALSE),0)</f>
        <v>0.13650000000000001</v>
      </c>
      <c r="E957" s="14">
        <f t="shared" ca="1" si="354"/>
        <v>1.00050788</v>
      </c>
      <c r="F957" s="14">
        <f ca="1">(TRUNC(PRODUCT($E$12:$E956),16))</f>
        <v>1.26357784119341</v>
      </c>
      <c r="G957" s="14">
        <f t="shared" ca="1" si="355"/>
        <v>1.26293642104389</v>
      </c>
      <c r="H957" s="14">
        <f t="shared" ca="1" si="356"/>
        <v>1.00050788</v>
      </c>
      <c r="I957" s="13">
        <f t="shared" si="340"/>
        <v>0.06</v>
      </c>
      <c r="J957" s="29">
        <f t="shared" si="357"/>
        <v>45138</v>
      </c>
      <c r="K957" s="2">
        <f t="shared" si="358"/>
        <v>1</v>
      </c>
      <c r="L957" s="17">
        <f t="shared" si="359"/>
        <v>1</v>
      </c>
      <c r="M957" s="12">
        <f t="shared" si="360"/>
        <v>1.0002312529999999</v>
      </c>
      <c r="N957" s="12">
        <f t="shared" ca="1" si="361"/>
        <v>1.0007392500000001</v>
      </c>
      <c r="O957" s="17">
        <f t="shared" si="362"/>
        <v>0</v>
      </c>
      <c r="P957" s="14">
        <f t="shared" ca="1" si="363"/>
        <v>1.478499E-2</v>
      </c>
      <c r="Q957" s="14">
        <v>0</v>
      </c>
      <c r="R957" s="14">
        <f t="shared" ca="1" si="364"/>
        <v>0</v>
      </c>
      <c r="S957" s="20">
        <f t="shared" si="336"/>
        <v>0</v>
      </c>
      <c r="T957" s="14">
        <f t="shared" si="365"/>
        <v>0</v>
      </c>
      <c r="U957" s="4" t="str">
        <f t="shared" si="366"/>
        <v>J=</v>
      </c>
      <c r="V957" s="29">
        <f t="shared" si="367"/>
        <v>45168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5">
        <f t="shared" si="338"/>
        <v>45140</v>
      </c>
      <c r="B958" s="15">
        <f t="shared" ca="1" si="352"/>
        <v>20.029580940000049</v>
      </c>
      <c r="C958" s="14">
        <f t="shared" si="353"/>
        <v>19.999999970000047</v>
      </c>
      <c r="D958" s="13">
        <f ca="1">IF(A958&lt;$B$1,VLOOKUP(A958,[1]DI!$A$4:$B$15000,2,FALSE),0)</f>
        <v>0.13650000000000001</v>
      </c>
      <c r="E958" s="14">
        <f t="shared" ca="1" si="354"/>
        <v>1.00050788</v>
      </c>
      <c r="F958" s="14">
        <f ca="1">(TRUNC(PRODUCT($E$12:$E957),16))</f>
        <v>1.26421958710739</v>
      </c>
      <c r="G958" s="14">
        <f t="shared" ca="1" si="355"/>
        <v>1.26293642104389</v>
      </c>
      <c r="H958" s="14">
        <f t="shared" ca="1" si="356"/>
        <v>1.00101602</v>
      </c>
      <c r="I958" s="13">
        <f t="shared" si="340"/>
        <v>0.06</v>
      </c>
      <c r="J958" s="29">
        <f t="shared" si="357"/>
        <v>45138</v>
      </c>
      <c r="K958" s="2">
        <f t="shared" si="358"/>
        <v>2</v>
      </c>
      <c r="L958" s="17">
        <f t="shared" si="359"/>
        <v>2</v>
      </c>
      <c r="M958" s="12">
        <f t="shared" si="360"/>
        <v>1.000462559</v>
      </c>
      <c r="N958" s="12">
        <f t="shared" ca="1" si="361"/>
        <v>1.0014790490000001</v>
      </c>
      <c r="O958" s="17">
        <f t="shared" si="362"/>
        <v>0</v>
      </c>
      <c r="P958" s="14">
        <f t="shared" ca="1" si="363"/>
        <v>2.9580970000000002E-2</v>
      </c>
      <c r="Q958" s="14">
        <f t="shared" si="368"/>
        <v>0</v>
      </c>
      <c r="R958" s="14">
        <f t="shared" ca="1" si="364"/>
        <v>0</v>
      </c>
      <c r="S958" s="20">
        <f t="shared" si="336"/>
        <v>0</v>
      </c>
      <c r="T958" s="14">
        <f t="shared" si="365"/>
        <v>0</v>
      </c>
      <c r="U958" s="4" t="str">
        <f t="shared" si="366"/>
        <v>J=</v>
      </c>
      <c r="V958" s="29">
        <f t="shared" si="367"/>
        <v>45168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5">
        <f t="shared" si="338"/>
        <v>45141</v>
      </c>
      <c r="B959" s="15">
        <f t="shared" ca="1" si="352"/>
        <v>20.044387680000046</v>
      </c>
      <c r="C959" s="14">
        <f t="shared" si="353"/>
        <v>19.999999970000047</v>
      </c>
      <c r="D959" s="13">
        <f ca="1">IF(A959&lt;$B$1,VLOOKUP(A959,[1]DI!$A$4:$B$15000,2,FALSE),0)</f>
        <v>0.13150000000000001</v>
      </c>
      <c r="E959" s="14">
        <f t="shared" ca="1" si="354"/>
        <v>1.0004903700000001</v>
      </c>
      <c r="F959" s="14">
        <f ca="1">(TRUNC(PRODUCT($E$12:$E958),16))</f>
        <v>1.26486165895129</v>
      </c>
      <c r="G959" s="14">
        <f t="shared" ca="1" si="355"/>
        <v>1.26293642104389</v>
      </c>
      <c r="H959" s="14">
        <f t="shared" ca="1" si="356"/>
        <v>1.00152441</v>
      </c>
      <c r="I959" s="13">
        <f t="shared" si="340"/>
        <v>0.06</v>
      </c>
      <c r="J959" s="29">
        <f t="shared" si="357"/>
        <v>45138</v>
      </c>
      <c r="K959" s="2">
        <f t="shared" si="358"/>
        <v>3</v>
      </c>
      <c r="L959" s="17">
        <f t="shared" si="359"/>
        <v>3</v>
      </c>
      <c r="M959" s="12">
        <f t="shared" si="360"/>
        <v>1.0006939180000001</v>
      </c>
      <c r="N959" s="12">
        <f t="shared" ca="1" si="361"/>
        <v>1.0022193859999999</v>
      </c>
      <c r="O959" s="17">
        <f t="shared" si="362"/>
        <v>0</v>
      </c>
      <c r="P959" s="14">
        <f t="shared" ca="1" si="363"/>
        <v>4.4387709999999997E-2</v>
      </c>
      <c r="Q959" s="14">
        <f t="shared" si="368"/>
        <v>0</v>
      </c>
      <c r="R959" s="14">
        <f t="shared" ca="1" si="364"/>
        <v>0</v>
      </c>
      <c r="S959" s="20">
        <f t="shared" si="336"/>
        <v>0</v>
      </c>
      <c r="T959" s="14">
        <f t="shared" si="365"/>
        <v>0</v>
      </c>
      <c r="U959" s="4" t="str">
        <f t="shared" si="366"/>
        <v>J=</v>
      </c>
      <c r="V959" s="29">
        <f t="shared" si="367"/>
        <v>45168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5">
        <f t="shared" si="338"/>
        <v>45142</v>
      </c>
      <c r="B960" s="15">
        <f t="shared" ca="1" si="352"/>
        <v>20.058854480000047</v>
      </c>
      <c r="C960" s="14">
        <f t="shared" si="353"/>
        <v>19.999999970000047</v>
      </c>
      <c r="D960" s="13">
        <f ca="1">IF(A960&lt;$B$1,VLOOKUP(A960,[1]DI!$A$4:$B$15000,2,FALSE),0)</f>
        <v>0.13150000000000001</v>
      </c>
      <c r="E960" s="14">
        <f t="shared" ca="1" si="354"/>
        <v>1.0004903700000001</v>
      </c>
      <c r="F960" s="14">
        <f ca="1">(TRUNC(PRODUCT($E$12:$E959),16))</f>
        <v>1.2654819091629901</v>
      </c>
      <c r="G960" s="14">
        <f t="shared" ca="1" si="355"/>
        <v>1.26293642104389</v>
      </c>
      <c r="H960" s="14">
        <f t="shared" ca="1" si="356"/>
        <v>1.00201553</v>
      </c>
      <c r="I960" s="13">
        <f t="shared" si="340"/>
        <v>0.06</v>
      </c>
      <c r="J960" s="29">
        <f t="shared" si="357"/>
        <v>45138</v>
      </c>
      <c r="K960" s="2">
        <f t="shared" si="358"/>
        <v>4</v>
      </c>
      <c r="L960" s="17">
        <f t="shared" si="359"/>
        <v>4</v>
      </c>
      <c r="M960" s="12">
        <f t="shared" si="360"/>
        <v>1.0009253309999999</v>
      </c>
      <c r="N960" s="12">
        <f t="shared" ca="1" si="361"/>
        <v>1.0029427259999999</v>
      </c>
      <c r="O960" s="17">
        <f t="shared" si="362"/>
        <v>0</v>
      </c>
      <c r="P960" s="14">
        <f t="shared" ca="1" si="363"/>
        <v>5.8854509999999999E-2</v>
      </c>
      <c r="Q960" s="14">
        <f t="shared" si="368"/>
        <v>0</v>
      </c>
      <c r="R960" s="14">
        <f t="shared" ca="1" si="364"/>
        <v>0</v>
      </c>
      <c r="S960" s="20">
        <f t="shared" si="336"/>
        <v>0</v>
      </c>
      <c r="T960" s="14">
        <f t="shared" si="365"/>
        <v>0</v>
      </c>
      <c r="U960" s="4" t="str">
        <f t="shared" si="366"/>
        <v>J=</v>
      </c>
      <c r="V960" s="29">
        <f t="shared" si="367"/>
        <v>45168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5">
        <f t="shared" si="338"/>
        <v>45143</v>
      </c>
      <c r="B961" s="15">
        <f t="shared" ca="1" si="352"/>
        <v>20.073331720000049</v>
      </c>
      <c r="C961" s="14">
        <f t="shared" si="353"/>
        <v>19.999999970000047</v>
      </c>
      <c r="D961" s="13">
        <f ca="1">IF(A961&lt;$B$1,VLOOKUP(A961,[1]DI!$A$4:$B$15000,2,FALSE),0)</f>
        <v>0</v>
      </c>
      <c r="E961" s="14">
        <f t="shared" ca="1" si="354"/>
        <v>1</v>
      </c>
      <c r="F961" s="14">
        <f ca="1">(TRUNC(PRODUCT($E$12:$E960),16))</f>
        <v>1.2661024635267899</v>
      </c>
      <c r="G961" s="14">
        <f t="shared" ca="1" si="355"/>
        <v>1.26293642104389</v>
      </c>
      <c r="H961" s="14">
        <f t="shared" ca="1" si="356"/>
        <v>1.00250689</v>
      </c>
      <c r="I961" s="13">
        <f t="shared" si="340"/>
        <v>0.06</v>
      </c>
      <c r="J961" s="29">
        <f t="shared" si="357"/>
        <v>45138</v>
      </c>
      <c r="K961" s="2">
        <f t="shared" si="358"/>
        <v>4</v>
      </c>
      <c r="L961" s="17">
        <f t="shared" si="359"/>
        <v>5</v>
      </c>
      <c r="M961" s="12">
        <f t="shared" si="360"/>
        <v>1.001156798</v>
      </c>
      <c r="N961" s="12">
        <f t="shared" ca="1" si="361"/>
        <v>1.003666588</v>
      </c>
      <c r="O961" s="17">
        <f t="shared" si="362"/>
        <v>0</v>
      </c>
      <c r="P961" s="14">
        <f t="shared" ca="1" si="363"/>
        <v>7.3331750000000001E-2</v>
      </c>
      <c r="Q961" s="14">
        <f t="shared" si="368"/>
        <v>0</v>
      </c>
      <c r="R961" s="14">
        <f t="shared" ca="1" si="364"/>
        <v>0</v>
      </c>
      <c r="S961" s="20">
        <f t="shared" si="336"/>
        <v>0</v>
      </c>
      <c r="T961" s="14">
        <f t="shared" si="365"/>
        <v>0</v>
      </c>
      <c r="U961" s="4" t="str">
        <f t="shared" si="366"/>
        <v>J=</v>
      </c>
      <c r="V961" s="29">
        <f t="shared" si="367"/>
        <v>45168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5">
        <f t="shared" si="338"/>
        <v>45144</v>
      </c>
      <c r="B962" s="15">
        <f t="shared" ca="1" si="352"/>
        <v>20.073331720000049</v>
      </c>
      <c r="C962" s="14">
        <f t="shared" si="353"/>
        <v>19.999999970000047</v>
      </c>
      <c r="D962" s="13">
        <f ca="1">IF(A962&lt;$B$1,VLOOKUP(A962,[1]DI!$A$4:$B$15000,2,FALSE),0)</f>
        <v>0</v>
      </c>
      <c r="E962" s="14">
        <f t="shared" ca="1" si="354"/>
        <v>1</v>
      </c>
      <c r="F962" s="14">
        <f ca="1">(TRUNC(PRODUCT($E$12:$E961),16))</f>
        <v>1.2661024635267899</v>
      </c>
      <c r="G962" s="14">
        <f t="shared" ca="1" si="355"/>
        <v>1.26293642104389</v>
      </c>
      <c r="H962" s="14">
        <f t="shared" ca="1" si="356"/>
        <v>1.00250689</v>
      </c>
      <c r="I962" s="13">
        <f t="shared" si="340"/>
        <v>0.06</v>
      </c>
      <c r="J962" s="29">
        <f t="shared" si="357"/>
        <v>45138</v>
      </c>
      <c r="K962" s="2">
        <f t="shared" si="358"/>
        <v>4</v>
      </c>
      <c r="L962" s="17">
        <f t="shared" si="359"/>
        <v>5</v>
      </c>
      <c r="M962" s="12">
        <f t="shared" si="360"/>
        <v>1.001156798</v>
      </c>
      <c r="N962" s="12">
        <f t="shared" ca="1" si="361"/>
        <v>1.003666588</v>
      </c>
      <c r="O962" s="17">
        <f t="shared" si="362"/>
        <v>0</v>
      </c>
      <c r="P962" s="14">
        <f t="shared" ca="1" si="363"/>
        <v>7.3331750000000001E-2</v>
      </c>
      <c r="Q962" s="14">
        <f t="shared" si="368"/>
        <v>0</v>
      </c>
      <c r="R962" s="14">
        <f t="shared" ca="1" si="364"/>
        <v>0</v>
      </c>
      <c r="S962" s="20">
        <f t="shared" si="336"/>
        <v>0</v>
      </c>
      <c r="T962" s="14">
        <f t="shared" si="365"/>
        <v>0</v>
      </c>
      <c r="U962" s="4" t="str">
        <f t="shared" si="366"/>
        <v>J=</v>
      </c>
      <c r="V962" s="29">
        <f t="shared" si="367"/>
        <v>45168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5">
        <f t="shared" si="338"/>
        <v>45145</v>
      </c>
      <c r="B963" s="15">
        <f t="shared" ca="1" si="352"/>
        <v>20.073331720000049</v>
      </c>
      <c r="C963" s="14">
        <f t="shared" si="353"/>
        <v>19.999999970000047</v>
      </c>
      <c r="D963" s="13">
        <f ca="1">IF(A963&lt;$B$1,VLOOKUP(A963,[1]DI!$A$4:$B$15000,2,FALSE),0)</f>
        <v>0.13150000000000001</v>
      </c>
      <c r="E963" s="14">
        <f t="shared" ca="1" si="354"/>
        <v>1.0004903700000001</v>
      </c>
      <c r="F963" s="14">
        <f ca="1">(TRUNC(PRODUCT($E$12:$E962),16))</f>
        <v>1.2661024635267899</v>
      </c>
      <c r="G963" s="14">
        <f t="shared" ca="1" si="355"/>
        <v>1.26293642104389</v>
      </c>
      <c r="H963" s="14">
        <f t="shared" ca="1" si="356"/>
        <v>1.00250689</v>
      </c>
      <c r="I963" s="13">
        <f t="shared" si="340"/>
        <v>0.06</v>
      </c>
      <c r="J963" s="29">
        <f t="shared" si="357"/>
        <v>45138</v>
      </c>
      <c r="K963" s="2">
        <f t="shared" si="358"/>
        <v>5</v>
      </c>
      <c r="L963" s="17">
        <f t="shared" si="359"/>
        <v>5</v>
      </c>
      <c r="M963" s="12">
        <f t="shared" si="360"/>
        <v>1.001156798</v>
      </c>
      <c r="N963" s="12">
        <f t="shared" ca="1" si="361"/>
        <v>1.003666588</v>
      </c>
      <c r="O963" s="17">
        <f t="shared" si="362"/>
        <v>0</v>
      </c>
      <c r="P963" s="14">
        <f t="shared" ca="1" si="363"/>
        <v>7.3331750000000001E-2</v>
      </c>
      <c r="Q963" s="14">
        <f t="shared" si="368"/>
        <v>0</v>
      </c>
      <c r="R963" s="14">
        <f t="shared" ca="1" si="364"/>
        <v>0</v>
      </c>
      <c r="S963" s="20">
        <f t="shared" si="336"/>
        <v>0</v>
      </c>
      <c r="T963" s="14">
        <f t="shared" si="365"/>
        <v>0</v>
      </c>
      <c r="U963" s="4" t="str">
        <f t="shared" si="366"/>
        <v>J=</v>
      </c>
      <c r="V963" s="29">
        <f t="shared" si="367"/>
        <v>45168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5">
        <f t="shared" si="338"/>
        <v>45146</v>
      </c>
      <c r="B964" s="15">
        <f t="shared" ca="1" si="352"/>
        <v>20.087819380000049</v>
      </c>
      <c r="C964" s="14">
        <f t="shared" si="353"/>
        <v>19.999999970000047</v>
      </c>
      <c r="D964" s="13">
        <f ca="1">IF(A964&lt;$B$1,VLOOKUP(A964,[1]DI!$A$4:$B$15000,2,FALSE),0)</f>
        <v>0.13150000000000001</v>
      </c>
      <c r="E964" s="14">
        <f t="shared" ca="1" si="354"/>
        <v>1.0004903700000001</v>
      </c>
      <c r="F964" s="14">
        <f ca="1">(TRUNC(PRODUCT($E$12:$E963),16))</f>
        <v>1.2667233221918299</v>
      </c>
      <c r="G964" s="14">
        <f t="shared" ca="1" si="355"/>
        <v>1.26293642104389</v>
      </c>
      <c r="H964" s="14">
        <f t="shared" ca="1" si="356"/>
        <v>1.00299849</v>
      </c>
      <c r="I964" s="13">
        <f t="shared" si="340"/>
        <v>0.06</v>
      </c>
      <c r="J964" s="29">
        <f t="shared" si="357"/>
        <v>45138</v>
      </c>
      <c r="K964" s="2">
        <f t="shared" si="358"/>
        <v>6</v>
      </c>
      <c r="L964" s="17">
        <f t="shared" si="359"/>
        <v>6</v>
      </c>
      <c r="M964" s="12">
        <f t="shared" si="360"/>
        <v>1.0013883180000001</v>
      </c>
      <c r="N964" s="12">
        <f t="shared" ca="1" si="361"/>
        <v>1.0043909710000001</v>
      </c>
      <c r="O964" s="17">
        <f t="shared" si="362"/>
        <v>0</v>
      </c>
      <c r="P964" s="14">
        <f t="shared" ca="1" si="363"/>
        <v>8.7819410000000001E-2</v>
      </c>
      <c r="Q964" s="14">
        <f t="shared" si="368"/>
        <v>0</v>
      </c>
      <c r="R964" s="14">
        <f t="shared" ca="1" si="364"/>
        <v>0</v>
      </c>
      <c r="S964" s="20">
        <f t="shared" si="336"/>
        <v>0</v>
      </c>
      <c r="T964" s="14">
        <f t="shared" si="365"/>
        <v>0</v>
      </c>
      <c r="U964" s="4" t="str">
        <f t="shared" si="366"/>
        <v>J=</v>
      </c>
      <c r="V964" s="29">
        <f t="shared" si="367"/>
        <v>45168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5">
        <f t="shared" si="338"/>
        <v>45147</v>
      </c>
      <c r="B965" s="15">
        <f t="shared" ca="1" si="352"/>
        <v>20.102317460000048</v>
      </c>
      <c r="C965" s="14">
        <f t="shared" si="353"/>
        <v>19.999999970000047</v>
      </c>
      <c r="D965" s="13">
        <f ca="1">IF(A965&lt;$B$1,VLOOKUP(A965,[1]DI!$A$4:$B$15000,2,FALSE),0)</f>
        <v>0.13150000000000001</v>
      </c>
      <c r="E965" s="14">
        <f t="shared" ca="1" si="354"/>
        <v>1.0004903700000001</v>
      </c>
      <c r="F965" s="14">
        <f ca="1">(TRUNC(PRODUCT($E$12:$E964),16))</f>
        <v>1.2673444853073299</v>
      </c>
      <c r="G965" s="14">
        <f t="shared" ca="1" si="355"/>
        <v>1.26293642104389</v>
      </c>
      <c r="H965" s="14">
        <f t="shared" ca="1" si="356"/>
        <v>1.00349033</v>
      </c>
      <c r="I965" s="13">
        <f t="shared" si="340"/>
        <v>0.06</v>
      </c>
      <c r="J965" s="29">
        <f t="shared" si="357"/>
        <v>45138</v>
      </c>
      <c r="K965" s="2">
        <f t="shared" si="358"/>
        <v>7</v>
      </c>
      <c r="L965" s="17">
        <f t="shared" si="359"/>
        <v>7</v>
      </c>
      <c r="M965" s="12">
        <f t="shared" si="360"/>
        <v>1.001619891</v>
      </c>
      <c r="N965" s="12">
        <f t="shared" ca="1" si="361"/>
        <v>1.005115875</v>
      </c>
      <c r="O965" s="17">
        <f t="shared" si="362"/>
        <v>0</v>
      </c>
      <c r="P965" s="14">
        <f t="shared" ca="1" si="363"/>
        <v>0.10231749</v>
      </c>
      <c r="Q965" s="14">
        <f t="shared" si="368"/>
        <v>0</v>
      </c>
      <c r="R965" s="14">
        <f t="shared" ca="1" si="364"/>
        <v>0</v>
      </c>
      <c r="S965" s="20">
        <f t="shared" si="336"/>
        <v>0</v>
      </c>
      <c r="T965" s="14">
        <f t="shared" si="365"/>
        <v>0</v>
      </c>
      <c r="U965" s="4" t="str">
        <f t="shared" si="366"/>
        <v>J=</v>
      </c>
      <c r="V965" s="29">
        <f t="shared" si="367"/>
        <v>45168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5">
        <f t="shared" si="338"/>
        <v>45148</v>
      </c>
      <c r="B966" s="15">
        <f t="shared" ca="1" si="352"/>
        <v>20.116826020000047</v>
      </c>
      <c r="C966" s="14">
        <f t="shared" si="353"/>
        <v>19.999999970000047</v>
      </c>
      <c r="D966" s="13">
        <f ca="1">IF(A966&lt;$B$1,VLOOKUP(A966,[1]DI!$A$4:$B$15000,2,FALSE),0)</f>
        <v>0.13150000000000001</v>
      </c>
      <c r="E966" s="14">
        <f t="shared" ca="1" si="354"/>
        <v>1.0004903700000001</v>
      </c>
      <c r="F966" s="14">
        <f ca="1">(TRUNC(PRODUCT($E$12:$E965),16))</f>
        <v>1.26796595302259</v>
      </c>
      <c r="G966" s="14">
        <f t="shared" ca="1" si="355"/>
        <v>1.26293642104389</v>
      </c>
      <c r="H966" s="14">
        <f t="shared" ca="1" si="356"/>
        <v>1.0039824100000001</v>
      </c>
      <c r="I966" s="13">
        <f t="shared" si="340"/>
        <v>0.06</v>
      </c>
      <c r="J966" s="29">
        <f t="shared" si="357"/>
        <v>45138</v>
      </c>
      <c r="K966" s="2">
        <f t="shared" si="358"/>
        <v>8</v>
      </c>
      <c r="L966" s="17">
        <f t="shared" si="359"/>
        <v>8</v>
      </c>
      <c r="M966" s="12">
        <f t="shared" si="360"/>
        <v>1.0018515189999999</v>
      </c>
      <c r="N966" s="12">
        <f t="shared" ca="1" si="361"/>
        <v>1.005841303</v>
      </c>
      <c r="O966" s="17">
        <f t="shared" si="362"/>
        <v>0</v>
      </c>
      <c r="P966" s="14">
        <f t="shared" ca="1" si="363"/>
        <v>0.11682605</v>
      </c>
      <c r="Q966" s="14">
        <f t="shared" si="368"/>
        <v>0</v>
      </c>
      <c r="R966" s="14">
        <f t="shared" ca="1" si="364"/>
        <v>0</v>
      </c>
      <c r="S966" s="20">
        <f t="shared" si="336"/>
        <v>0</v>
      </c>
      <c r="T966" s="14">
        <f t="shared" si="365"/>
        <v>0</v>
      </c>
      <c r="U966" s="4" t="str">
        <f t="shared" si="366"/>
        <v>J=</v>
      </c>
      <c r="V966" s="29">
        <f t="shared" si="367"/>
        <v>45168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5">
        <f t="shared" si="338"/>
        <v>45149</v>
      </c>
      <c r="B967" s="15">
        <f t="shared" ca="1" si="352"/>
        <v>20.131344980000048</v>
      </c>
      <c r="C967" s="14">
        <f t="shared" si="353"/>
        <v>19.999999970000047</v>
      </c>
      <c r="D967" s="13">
        <f ca="1">IF(A967&lt;$B$1,VLOOKUP(A967,[1]DI!$A$4:$B$15000,2,FALSE),0)</f>
        <v>0.13150000000000001</v>
      </c>
      <c r="E967" s="14">
        <f t="shared" ca="1" si="354"/>
        <v>1.0004903700000001</v>
      </c>
      <c r="F967" s="14">
        <f ca="1">(TRUNC(PRODUCT($E$12:$E966),16))</f>
        <v>1.26858772548697</v>
      </c>
      <c r="G967" s="14">
        <f t="shared" ca="1" si="355"/>
        <v>1.26293642104389</v>
      </c>
      <c r="H967" s="14">
        <f t="shared" ca="1" si="356"/>
        <v>1.0044747300000001</v>
      </c>
      <c r="I967" s="13">
        <f t="shared" si="340"/>
        <v>0.06</v>
      </c>
      <c r="J967" s="29">
        <f t="shared" si="357"/>
        <v>45138</v>
      </c>
      <c r="K967" s="2">
        <f t="shared" si="358"/>
        <v>9</v>
      </c>
      <c r="L967" s="17">
        <f t="shared" si="359"/>
        <v>9</v>
      </c>
      <c r="M967" s="12">
        <f t="shared" si="360"/>
        <v>1.0020831990000001</v>
      </c>
      <c r="N967" s="12">
        <f t="shared" ca="1" si="361"/>
        <v>1.0065672510000001</v>
      </c>
      <c r="O967" s="17">
        <f t="shared" si="362"/>
        <v>0</v>
      </c>
      <c r="P967" s="14">
        <f t="shared" ca="1" si="363"/>
        <v>0.13134501000000001</v>
      </c>
      <c r="Q967" s="14">
        <f t="shared" si="368"/>
        <v>0</v>
      </c>
      <c r="R967" s="14">
        <f t="shared" ca="1" si="364"/>
        <v>0</v>
      </c>
      <c r="S967" s="20">
        <f t="shared" si="336"/>
        <v>0</v>
      </c>
      <c r="T967" s="14">
        <f t="shared" si="365"/>
        <v>0</v>
      </c>
      <c r="U967" s="4" t="str">
        <f t="shared" si="366"/>
        <v>J=</v>
      </c>
      <c r="V967" s="29">
        <f t="shared" si="367"/>
        <v>45168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5">
        <f t="shared" si="338"/>
        <v>45150</v>
      </c>
      <c r="B968" s="15">
        <f t="shared" ca="1" si="352"/>
        <v>20.145874620000047</v>
      </c>
      <c r="C968" s="14">
        <f t="shared" si="353"/>
        <v>19.999999970000047</v>
      </c>
      <c r="D968" s="13">
        <f ca="1">IF(A968&lt;$B$1,VLOOKUP(A968,[1]DI!$A$4:$B$15000,2,FALSE),0)</f>
        <v>0</v>
      </c>
      <c r="E968" s="14">
        <f t="shared" ca="1" si="354"/>
        <v>1</v>
      </c>
      <c r="F968" s="14">
        <f ca="1">(TRUNC(PRODUCT($E$12:$E967),16))</f>
        <v>1.2692098028499199</v>
      </c>
      <c r="G968" s="14">
        <f t="shared" ca="1" si="355"/>
        <v>1.26293642104389</v>
      </c>
      <c r="H968" s="14">
        <f t="shared" ca="1" si="356"/>
        <v>1.0049672999999999</v>
      </c>
      <c r="I968" s="13">
        <f t="shared" si="340"/>
        <v>0.06</v>
      </c>
      <c r="J968" s="29">
        <f t="shared" si="357"/>
        <v>45138</v>
      </c>
      <c r="K968" s="2">
        <f t="shared" si="358"/>
        <v>9</v>
      </c>
      <c r="L968" s="17">
        <f t="shared" si="359"/>
        <v>10</v>
      </c>
      <c r="M968" s="12">
        <f t="shared" si="360"/>
        <v>1.0023149339999999</v>
      </c>
      <c r="N968" s="12">
        <f t="shared" ca="1" si="361"/>
        <v>1.007293733</v>
      </c>
      <c r="O968" s="17">
        <f t="shared" si="362"/>
        <v>0</v>
      </c>
      <c r="P968" s="14">
        <f t="shared" ca="1" si="363"/>
        <v>0.14587464999999999</v>
      </c>
      <c r="Q968" s="14">
        <f t="shared" si="368"/>
        <v>0</v>
      </c>
      <c r="R968" s="14">
        <f t="shared" ca="1" si="364"/>
        <v>0</v>
      </c>
      <c r="S968" s="20">
        <f t="shared" si="336"/>
        <v>0</v>
      </c>
      <c r="T968" s="14">
        <f t="shared" si="365"/>
        <v>0</v>
      </c>
      <c r="U968" s="4" t="str">
        <f t="shared" si="366"/>
        <v>J=</v>
      </c>
      <c r="V968" s="29">
        <f t="shared" si="367"/>
        <v>45168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5">
        <f t="shared" si="338"/>
        <v>45151</v>
      </c>
      <c r="B969" s="15">
        <f t="shared" ca="1" si="352"/>
        <v>20.145874620000047</v>
      </c>
      <c r="C969" s="14">
        <f t="shared" si="353"/>
        <v>19.999999970000047</v>
      </c>
      <c r="D969" s="13">
        <f ca="1">IF(A969&lt;$B$1,VLOOKUP(A969,[1]DI!$A$4:$B$15000,2,FALSE),0)</f>
        <v>0</v>
      </c>
      <c r="E969" s="14">
        <f t="shared" ca="1" si="354"/>
        <v>1</v>
      </c>
      <c r="F969" s="14">
        <f ca="1">(TRUNC(PRODUCT($E$12:$E968),16))</f>
        <v>1.2692098028499199</v>
      </c>
      <c r="G969" s="14">
        <f t="shared" ca="1" si="355"/>
        <v>1.26293642104389</v>
      </c>
      <c r="H969" s="14">
        <f t="shared" ca="1" si="356"/>
        <v>1.0049672999999999</v>
      </c>
      <c r="I969" s="13">
        <f t="shared" si="340"/>
        <v>0.06</v>
      </c>
      <c r="J969" s="29">
        <f t="shared" si="357"/>
        <v>45138</v>
      </c>
      <c r="K969" s="2">
        <f t="shared" si="358"/>
        <v>9</v>
      </c>
      <c r="L969" s="17">
        <f t="shared" si="359"/>
        <v>10</v>
      </c>
      <c r="M969" s="12">
        <f t="shared" si="360"/>
        <v>1.0023149339999999</v>
      </c>
      <c r="N969" s="12">
        <f t="shared" ca="1" si="361"/>
        <v>1.007293733</v>
      </c>
      <c r="O969" s="17">
        <f t="shared" si="362"/>
        <v>0</v>
      </c>
      <c r="P969" s="14">
        <f t="shared" ca="1" si="363"/>
        <v>0.14587464999999999</v>
      </c>
      <c r="Q969" s="14">
        <f t="shared" si="368"/>
        <v>0</v>
      </c>
      <c r="R969" s="14">
        <f t="shared" ca="1" si="364"/>
        <v>0</v>
      </c>
      <c r="S969" s="20">
        <f t="shared" si="336"/>
        <v>0</v>
      </c>
      <c r="T969" s="14">
        <f t="shared" si="365"/>
        <v>0</v>
      </c>
      <c r="U969" s="4" t="str">
        <f t="shared" si="366"/>
        <v>J=</v>
      </c>
      <c r="V969" s="29">
        <f t="shared" si="367"/>
        <v>45168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5">
        <f t="shared" si="338"/>
        <v>45152</v>
      </c>
      <c r="B970" s="15">
        <f t="shared" ca="1" si="352"/>
        <v>20.145874620000047</v>
      </c>
      <c r="C970" s="14">
        <f t="shared" si="353"/>
        <v>19.999999970000047</v>
      </c>
      <c r="D970" s="13">
        <f ca="1">IF(A970&lt;$B$1,VLOOKUP(A970,[1]DI!$A$4:$B$15000,2,FALSE),0)</f>
        <v>0.13150000000000001</v>
      </c>
      <c r="E970" s="14">
        <f t="shared" ca="1" si="354"/>
        <v>1.0004903700000001</v>
      </c>
      <c r="F970" s="14">
        <f ca="1">(TRUNC(PRODUCT($E$12:$E969),16))</f>
        <v>1.2692098028499199</v>
      </c>
      <c r="G970" s="14">
        <f t="shared" ca="1" si="355"/>
        <v>1.26293642104389</v>
      </c>
      <c r="H970" s="14">
        <f t="shared" ca="1" si="356"/>
        <v>1.0049672999999999</v>
      </c>
      <c r="I970" s="13">
        <f t="shared" si="340"/>
        <v>0.06</v>
      </c>
      <c r="J970" s="29">
        <f t="shared" si="357"/>
        <v>45138</v>
      </c>
      <c r="K970" s="2">
        <f t="shared" si="358"/>
        <v>10</v>
      </c>
      <c r="L970" s="17">
        <f t="shared" si="359"/>
        <v>10</v>
      </c>
      <c r="M970" s="12">
        <f t="shared" si="360"/>
        <v>1.0023149339999999</v>
      </c>
      <c r="N970" s="12">
        <f t="shared" ca="1" si="361"/>
        <v>1.007293733</v>
      </c>
      <c r="O970" s="17">
        <f t="shared" si="362"/>
        <v>0</v>
      </c>
      <c r="P970" s="14">
        <f t="shared" ca="1" si="363"/>
        <v>0.14587464999999999</v>
      </c>
      <c r="Q970" s="14">
        <f t="shared" si="368"/>
        <v>0</v>
      </c>
      <c r="R970" s="14">
        <f t="shared" ca="1" si="364"/>
        <v>0</v>
      </c>
      <c r="S970" s="20">
        <f t="shared" si="336"/>
        <v>0</v>
      </c>
      <c r="T970" s="14">
        <f t="shared" si="365"/>
        <v>0</v>
      </c>
      <c r="U970" s="4" t="str">
        <f t="shared" si="366"/>
        <v>J=</v>
      </c>
      <c r="V970" s="29">
        <f t="shared" si="367"/>
        <v>45168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5">
        <f t="shared" si="338"/>
        <v>45153</v>
      </c>
      <c r="B971" s="15">
        <f t="shared" ca="1" si="352"/>
        <v>20.160414480000046</v>
      </c>
      <c r="C971" s="14">
        <f t="shared" si="353"/>
        <v>19.999999970000047</v>
      </c>
      <c r="D971" s="13">
        <f ca="1">IF(A971&lt;$B$1,VLOOKUP(A971,[1]DI!$A$4:$B$15000,2,FALSE),0)</f>
        <v>0.13150000000000001</v>
      </c>
      <c r="E971" s="14">
        <f t="shared" ca="1" si="354"/>
        <v>1.0004903700000001</v>
      </c>
      <c r="F971" s="14">
        <f ca="1">(TRUNC(PRODUCT($E$12:$E970),16))</f>
        <v>1.26983218526095</v>
      </c>
      <c r="G971" s="14">
        <f t="shared" ca="1" si="355"/>
        <v>1.26293642104389</v>
      </c>
      <c r="H971" s="14">
        <f t="shared" ca="1" si="356"/>
        <v>1.0054601000000001</v>
      </c>
      <c r="I971" s="13">
        <f t="shared" si="340"/>
        <v>0.06</v>
      </c>
      <c r="J971" s="29">
        <f t="shared" si="357"/>
        <v>45138</v>
      </c>
      <c r="K971" s="2">
        <f t="shared" si="358"/>
        <v>11</v>
      </c>
      <c r="L971" s="17">
        <f t="shared" si="359"/>
        <v>11</v>
      </c>
      <c r="M971" s="12">
        <f t="shared" si="360"/>
        <v>1.0025467210000001</v>
      </c>
      <c r="N971" s="12">
        <f t="shared" ca="1" si="361"/>
        <v>1.008020726</v>
      </c>
      <c r="O971" s="17">
        <f t="shared" si="362"/>
        <v>0</v>
      </c>
      <c r="P971" s="14">
        <f t="shared" ca="1" si="363"/>
        <v>0.16041451000000001</v>
      </c>
      <c r="Q971" s="14">
        <f t="shared" si="368"/>
        <v>0</v>
      </c>
      <c r="R971" s="14">
        <f t="shared" ca="1" si="364"/>
        <v>0</v>
      </c>
      <c r="S971" s="20">
        <f t="shared" si="336"/>
        <v>0</v>
      </c>
      <c r="T971" s="14">
        <f t="shared" si="365"/>
        <v>0</v>
      </c>
      <c r="U971" s="4" t="str">
        <f t="shared" si="366"/>
        <v>J=</v>
      </c>
      <c r="V971" s="29">
        <f t="shared" si="367"/>
        <v>45168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5">
        <f t="shared" si="338"/>
        <v>45154</v>
      </c>
      <c r="B972" s="15">
        <f t="shared" ca="1" si="352"/>
        <v>20.174965040000046</v>
      </c>
      <c r="C972" s="14">
        <f t="shared" si="353"/>
        <v>19.999999970000047</v>
      </c>
      <c r="D972" s="13">
        <f ca="1">IF(A972&lt;$B$1,VLOOKUP(A972,[1]DI!$A$4:$B$15000,2,FALSE),0)</f>
        <v>0.13150000000000001</v>
      </c>
      <c r="E972" s="14">
        <f t="shared" ca="1" si="354"/>
        <v>1.0004903700000001</v>
      </c>
      <c r="F972" s="14">
        <f ca="1">(TRUNC(PRODUCT($E$12:$E971),16))</f>
        <v>1.2704548728696301</v>
      </c>
      <c r="G972" s="14">
        <f t="shared" ca="1" si="355"/>
        <v>1.26293642104389</v>
      </c>
      <c r="H972" s="14">
        <f t="shared" ca="1" si="356"/>
        <v>1.0059531500000001</v>
      </c>
      <c r="I972" s="13">
        <f t="shared" si="340"/>
        <v>0.06</v>
      </c>
      <c r="J972" s="29">
        <f t="shared" si="357"/>
        <v>45138</v>
      </c>
      <c r="K972" s="2">
        <f t="shared" si="358"/>
        <v>12</v>
      </c>
      <c r="L972" s="17">
        <f t="shared" si="359"/>
        <v>12</v>
      </c>
      <c r="M972" s="12">
        <f t="shared" si="360"/>
        <v>1.0027785629999999</v>
      </c>
      <c r="N972" s="12">
        <f t="shared" ca="1" si="361"/>
        <v>1.0087482539999999</v>
      </c>
      <c r="O972" s="17">
        <f t="shared" si="362"/>
        <v>0</v>
      </c>
      <c r="P972" s="14">
        <f t="shared" ca="1" si="363"/>
        <v>0.17496507</v>
      </c>
      <c r="Q972" s="14">
        <f t="shared" si="368"/>
        <v>0</v>
      </c>
      <c r="R972" s="14">
        <f t="shared" ca="1" si="364"/>
        <v>0</v>
      </c>
      <c r="S972" s="20">
        <f t="shared" ref="S972:S1035" si="369">IF($O972&gt;0,VLOOKUP($O972,$Y$12:$AE$150,7),0)</f>
        <v>0</v>
      </c>
      <c r="T972" s="14">
        <f t="shared" si="365"/>
        <v>0</v>
      </c>
      <c r="U972" s="4" t="str">
        <f t="shared" si="366"/>
        <v>J=</v>
      </c>
      <c r="V972" s="29">
        <f t="shared" si="367"/>
        <v>45168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5">
        <f t="shared" ref="A973:A1036" si="370">(A972+1)</f>
        <v>45155</v>
      </c>
      <c r="B973" s="15">
        <f t="shared" ca="1" si="352"/>
        <v>20.189526060000048</v>
      </c>
      <c r="C973" s="14">
        <f t="shared" si="353"/>
        <v>19.999999970000047</v>
      </c>
      <c r="D973" s="13">
        <f ca="1">IF(A973&lt;$B$1,VLOOKUP(A973,[1]DI!$A$4:$B$15000,2,FALSE),0)</f>
        <v>0.13150000000000001</v>
      </c>
      <c r="E973" s="14">
        <f t="shared" ca="1" si="354"/>
        <v>1.0004903700000001</v>
      </c>
      <c r="F973" s="14">
        <f ca="1">(TRUNC(PRODUCT($E$12:$E972),16))</f>
        <v>1.2710778658256401</v>
      </c>
      <c r="G973" s="14">
        <f t="shared" ca="1" si="355"/>
        <v>1.26293642104389</v>
      </c>
      <c r="H973" s="14">
        <f t="shared" ca="1" si="356"/>
        <v>1.0064464399999999</v>
      </c>
      <c r="I973" s="13">
        <f t="shared" ref="I973:I1036" si="371">I972</f>
        <v>0.06</v>
      </c>
      <c r="J973" s="29">
        <f t="shared" si="357"/>
        <v>45138</v>
      </c>
      <c r="K973" s="2">
        <f t="shared" si="358"/>
        <v>13</v>
      </c>
      <c r="L973" s="17">
        <f t="shared" si="359"/>
        <v>13</v>
      </c>
      <c r="M973" s="12">
        <f t="shared" si="360"/>
        <v>1.0030104580000001</v>
      </c>
      <c r="N973" s="12">
        <f t="shared" ca="1" si="361"/>
        <v>1.009476305</v>
      </c>
      <c r="O973" s="17">
        <f t="shared" si="362"/>
        <v>0</v>
      </c>
      <c r="P973" s="14">
        <f t="shared" ca="1" si="363"/>
        <v>0.18952609000000001</v>
      </c>
      <c r="Q973" s="14">
        <f t="shared" si="368"/>
        <v>0</v>
      </c>
      <c r="R973" s="14">
        <f t="shared" ca="1" si="364"/>
        <v>0</v>
      </c>
      <c r="S973" s="20">
        <f t="shared" si="369"/>
        <v>0</v>
      </c>
      <c r="T973" s="14">
        <f t="shared" si="365"/>
        <v>0</v>
      </c>
      <c r="U973" s="4" t="str">
        <f t="shared" si="366"/>
        <v>J=</v>
      </c>
      <c r="V973" s="29">
        <f t="shared" si="367"/>
        <v>45168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5">
        <f t="shared" si="370"/>
        <v>45156</v>
      </c>
      <c r="B974" s="15">
        <f t="shared" ca="1" si="352"/>
        <v>20.204097540000046</v>
      </c>
      <c r="C974" s="14">
        <f t="shared" si="353"/>
        <v>19.999999970000047</v>
      </c>
      <c r="D974" s="13">
        <f ca="1">IF(A974&lt;$B$1,VLOOKUP(A974,[1]DI!$A$4:$B$15000,2,FALSE),0)</f>
        <v>0.13150000000000001</v>
      </c>
      <c r="E974" s="14">
        <f t="shared" ca="1" si="354"/>
        <v>1.0004903700000001</v>
      </c>
      <c r="F974" s="14">
        <f ca="1">(TRUNC(PRODUCT($E$12:$E973),16))</f>
        <v>1.2717011642787099</v>
      </c>
      <c r="G974" s="14">
        <f t="shared" ca="1" si="355"/>
        <v>1.26293642104389</v>
      </c>
      <c r="H974" s="14">
        <f t="shared" ca="1" si="356"/>
        <v>1.0069399699999999</v>
      </c>
      <c r="I974" s="13">
        <f t="shared" si="371"/>
        <v>0.06</v>
      </c>
      <c r="J974" s="29">
        <f t="shared" si="357"/>
        <v>45138</v>
      </c>
      <c r="K974" s="2">
        <f t="shared" si="358"/>
        <v>14</v>
      </c>
      <c r="L974" s="17">
        <f t="shared" si="359"/>
        <v>14</v>
      </c>
      <c r="M974" s="12">
        <f t="shared" si="360"/>
        <v>1.0032424069999999</v>
      </c>
      <c r="N974" s="12">
        <f t="shared" ca="1" si="361"/>
        <v>1.010204879</v>
      </c>
      <c r="O974" s="17">
        <f t="shared" si="362"/>
        <v>0</v>
      </c>
      <c r="P974" s="14">
        <f t="shared" ca="1" si="363"/>
        <v>0.20409757000000001</v>
      </c>
      <c r="Q974" s="14">
        <f t="shared" si="368"/>
        <v>0</v>
      </c>
      <c r="R974" s="14">
        <f t="shared" ca="1" si="364"/>
        <v>0</v>
      </c>
      <c r="S974" s="20">
        <f t="shared" si="369"/>
        <v>0</v>
      </c>
      <c r="T974" s="14">
        <f t="shared" si="365"/>
        <v>0</v>
      </c>
      <c r="U974" s="4" t="str">
        <f t="shared" si="366"/>
        <v>J=</v>
      </c>
      <c r="V974" s="29">
        <f t="shared" si="367"/>
        <v>45168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5">
        <f t="shared" si="370"/>
        <v>45157</v>
      </c>
      <c r="B975" s="15">
        <f t="shared" ca="1" si="352"/>
        <v>20.218679700000049</v>
      </c>
      <c r="C975" s="14">
        <f t="shared" si="353"/>
        <v>19.999999970000047</v>
      </c>
      <c r="D975" s="13">
        <f ca="1">IF(A975&lt;$B$1,VLOOKUP(A975,[1]DI!$A$4:$B$15000,2,FALSE),0)</f>
        <v>0</v>
      </c>
      <c r="E975" s="14">
        <f t="shared" ca="1" si="354"/>
        <v>1</v>
      </c>
      <c r="F975" s="14">
        <f ca="1">(TRUNC(PRODUCT($E$12:$E974),16))</f>
        <v>1.2723247683786301</v>
      </c>
      <c r="G975" s="14">
        <f t="shared" ca="1" si="355"/>
        <v>1.26293642104389</v>
      </c>
      <c r="H975" s="14">
        <f t="shared" ca="1" si="356"/>
        <v>1.0074337499999999</v>
      </c>
      <c r="I975" s="13">
        <f t="shared" si="371"/>
        <v>0.06</v>
      </c>
      <c r="J975" s="29">
        <f t="shared" si="357"/>
        <v>45138</v>
      </c>
      <c r="K975" s="2">
        <f t="shared" si="358"/>
        <v>14</v>
      </c>
      <c r="L975" s="17">
        <f t="shared" si="359"/>
        <v>15</v>
      </c>
      <c r="M975" s="12">
        <f t="shared" si="360"/>
        <v>1.0034744090000001</v>
      </c>
      <c r="N975" s="12">
        <f t="shared" ca="1" si="361"/>
        <v>1.010933987</v>
      </c>
      <c r="O975" s="17">
        <f t="shared" si="362"/>
        <v>0</v>
      </c>
      <c r="P975" s="14">
        <f t="shared" ca="1" si="363"/>
        <v>0.21867972999999999</v>
      </c>
      <c r="Q975" s="14">
        <f t="shared" si="368"/>
        <v>0</v>
      </c>
      <c r="R975" s="14">
        <f t="shared" ca="1" si="364"/>
        <v>0</v>
      </c>
      <c r="S975" s="20">
        <f t="shared" si="369"/>
        <v>0</v>
      </c>
      <c r="T975" s="14">
        <f t="shared" si="365"/>
        <v>0</v>
      </c>
      <c r="U975" s="4" t="str">
        <f t="shared" si="366"/>
        <v>J=</v>
      </c>
      <c r="V975" s="29">
        <f t="shared" si="367"/>
        <v>45168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5">
        <f t="shared" si="370"/>
        <v>45158</v>
      </c>
      <c r="B976" s="15">
        <f t="shared" ca="1" si="352"/>
        <v>20.218679700000049</v>
      </c>
      <c r="C976" s="14">
        <f t="shared" si="353"/>
        <v>19.999999970000047</v>
      </c>
      <c r="D976" s="13">
        <f ca="1">IF(A976&lt;$B$1,VLOOKUP(A976,[1]DI!$A$4:$B$15000,2,FALSE),0)</f>
        <v>0</v>
      </c>
      <c r="E976" s="14">
        <f t="shared" ca="1" si="354"/>
        <v>1</v>
      </c>
      <c r="F976" s="14">
        <f ca="1">(TRUNC(PRODUCT($E$12:$E975),16))</f>
        <v>1.2723247683786301</v>
      </c>
      <c r="G976" s="14">
        <f t="shared" ca="1" si="355"/>
        <v>1.26293642104389</v>
      </c>
      <c r="H976" s="14">
        <f t="shared" ca="1" si="356"/>
        <v>1.0074337499999999</v>
      </c>
      <c r="I976" s="13">
        <f t="shared" si="371"/>
        <v>0.06</v>
      </c>
      <c r="J976" s="29">
        <f t="shared" si="357"/>
        <v>45138</v>
      </c>
      <c r="K976" s="2">
        <f t="shared" si="358"/>
        <v>14</v>
      </c>
      <c r="L976" s="17">
        <f t="shared" si="359"/>
        <v>15</v>
      </c>
      <c r="M976" s="12">
        <f t="shared" si="360"/>
        <v>1.0034744090000001</v>
      </c>
      <c r="N976" s="12">
        <f t="shared" ca="1" si="361"/>
        <v>1.010933987</v>
      </c>
      <c r="O976" s="17">
        <f t="shared" si="362"/>
        <v>0</v>
      </c>
      <c r="P976" s="14">
        <f t="shared" ca="1" si="363"/>
        <v>0.21867972999999999</v>
      </c>
      <c r="Q976" s="14">
        <f t="shared" si="368"/>
        <v>0</v>
      </c>
      <c r="R976" s="14">
        <f t="shared" ca="1" si="364"/>
        <v>0</v>
      </c>
      <c r="S976" s="20">
        <f t="shared" si="369"/>
        <v>0</v>
      </c>
      <c r="T976" s="14">
        <f t="shared" si="365"/>
        <v>0</v>
      </c>
      <c r="U976" s="4" t="str">
        <f t="shared" si="366"/>
        <v>J=</v>
      </c>
      <c r="V976" s="29">
        <f t="shared" si="367"/>
        <v>45168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5">
        <f t="shared" si="370"/>
        <v>45159</v>
      </c>
      <c r="B977" s="15">
        <f t="shared" ca="1" si="352"/>
        <v>20.218679700000049</v>
      </c>
      <c r="C977" s="14">
        <f t="shared" si="353"/>
        <v>19.999999970000047</v>
      </c>
      <c r="D977" s="13">
        <f ca="1">IF(A977&lt;$B$1,VLOOKUP(A977,[1]DI!$A$4:$B$15000,2,FALSE),0)</f>
        <v>0.13150000000000001</v>
      </c>
      <c r="E977" s="14">
        <f t="shared" ca="1" si="354"/>
        <v>1.0004903700000001</v>
      </c>
      <c r="F977" s="14">
        <f ca="1">(TRUNC(PRODUCT($E$12:$E976),16))</f>
        <v>1.2723247683786301</v>
      </c>
      <c r="G977" s="14">
        <f t="shared" ca="1" si="355"/>
        <v>1.26293642104389</v>
      </c>
      <c r="H977" s="14">
        <f t="shared" ca="1" si="356"/>
        <v>1.0074337499999999</v>
      </c>
      <c r="I977" s="13">
        <f t="shared" si="371"/>
        <v>0.06</v>
      </c>
      <c r="J977" s="29">
        <f t="shared" si="357"/>
        <v>45138</v>
      </c>
      <c r="K977" s="2">
        <f t="shared" si="358"/>
        <v>15</v>
      </c>
      <c r="L977" s="17">
        <f t="shared" si="359"/>
        <v>15</v>
      </c>
      <c r="M977" s="12">
        <f t="shared" si="360"/>
        <v>1.0034744090000001</v>
      </c>
      <c r="N977" s="12">
        <f t="shared" ca="1" si="361"/>
        <v>1.010933987</v>
      </c>
      <c r="O977" s="17">
        <f t="shared" si="362"/>
        <v>0</v>
      </c>
      <c r="P977" s="14">
        <f t="shared" ca="1" si="363"/>
        <v>0.21867972999999999</v>
      </c>
      <c r="Q977" s="14">
        <f t="shared" si="368"/>
        <v>0</v>
      </c>
      <c r="R977" s="14">
        <f t="shared" ca="1" si="364"/>
        <v>0</v>
      </c>
      <c r="S977" s="20">
        <f t="shared" si="369"/>
        <v>0</v>
      </c>
      <c r="T977" s="14">
        <f t="shared" si="365"/>
        <v>0</v>
      </c>
      <c r="U977" s="4" t="str">
        <f t="shared" si="366"/>
        <v>J=</v>
      </c>
      <c r="V977" s="29">
        <f t="shared" si="367"/>
        <v>45168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5">
        <f t="shared" si="370"/>
        <v>45160</v>
      </c>
      <c r="B978" s="15">
        <f t="shared" ca="1" si="352"/>
        <v>20.233272140000047</v>
      </c>
      <c r="C978" s="14">
        <f t="shared" si="353"/>
        <v>19.999999970000047</v>
      </c>
      <c r="D978" s="13">
        <f ca="1">IF(A978&lt;$B$1,VLOOKUP(A978,[1]DI!$A$4:$B$15000,2,FALSE),0)</f>
        <v>0.13150000000000001</v>
      </c>
      <c r="E978" s="14">
        <f t="shared" ca="1" si="354"/>
        <v>1.0004903700000001</v>
      </c>
      <c r="F978" s="14">
        <f ca="1">(TRUNC(PRODUCT($E$12:$E977),16))</f>
        <v>1.2729486782752999</v>
      </c>
      <c r="G978" s="14">
        <f t="shared" ca="1" si="355"/>
        <v>1.26293642104389</v>
      </c>
      <c r="H978" s="14">
        <f t="shared" ca="1" si="356"/>
        <v>1.0079277600000001</v>
      </c>
      <c r="I978" s="13">
        <f t="shared" si="371"/>
        <v>0.06</v>
      </c>
      <c r="J978" s="29">
        <f t="shared" si="357"/>
        <v>45138</v>
      </c>
      <c r="K978" s="2">
        <f t="shared" si="358"/>
        <v>16</v>
      </c>
      <c r="L978" s="17">
        <f t="shared" si="359"/>
        <v>16</v>
      </c>
      <c r="M978" s="12">
        <f t="shared" si="360"/>
        <v>1.003706465</v>
      </c>
      <c r="N978" s="12">
        <f t="shared" ca="1" si="361"/>
        <v>1.011663609</v>
      </c>
      <c r="O978" s="17">
        <f t="shared" si="362"/>
        <v>0</v>
      </c>
      <c r="P978" s="14">
        <f t="shared" ca="1" si="363"/>
        <v>0.23327217</v>
      </c>
      <c r="Q978" s="14">
        <f t="shared" si="368"/>
        <v>0</v>
      </c>
      <c r="R978" s="14">
        <f t="shared" ca="1" si="364"/>
        <v>0</v>
      </c>
      <c r="S978" s="20">
        <f t="shared" si="369"/>
        <v>0</v>
      </c>
      <c r="T978" s="14">
        <f t="shared" si="365"/>
        <v>0</v>
      </c>
      <c r="U978" s="4" t="str">
        <f t="shared" si="366"/>
        <v>J=</v>
      </c>
      <c r="V978" s="29">
        <f t="shared" si="367"/>
        <v>45168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5">
        <f t="shared" si="370"/>
        <v>45161</v>
      </c>
      <c r="B979" s="15">
        <f t="shared" ca="1" si="352"/>
        <v>20.247875280000049</v>
      </c>
      <c r="C979" s="14">
        <f t="shared" si="353"/>
        <v>19.999999970000047</v>
      </c>
      <c r="D979" s="13">
        <f ca="1">IF(A979&lt;$B$1,VLOOKUP(A979,[1]DI!$A$4:$B$15000,2,FALSE),0)</f>
        <v>0.13150000000000001</v>
      </c>
      <c r="E979" s="14">
        <f t="shared" ca="1" si="354"/>
        <v>1.0004903700000001</v>
      </c>
      <c r="F979" s="14">
        <f ca="1">(TRUNC(PRODUCT($E$12:$E978),16))</f>
        <v>1.2735728941186699</v>
      </c>
      <c r="G979" s="14">
        <f t="shared" ca="1" si="355"/>
        <v>1.26293642104389</v>
      </c>
      <c r="H979" s="14">
        <f t="shared" ca="1" si="356"/>
        <v>1.00842202</v>
      </c>
      <c r="I979" s="13">
        <f t="shared" si="371"/>
        <v>0.06</v>
      </c>
      <c r="J979" s="29">
        <f t="shared" si="357"/>
        <v>45138</v>
      </c>
      <c r="K979" s="2">
        <f t="shared" si="358"/>
        <v>17</v>
      </c>
      <c r="L979" s="17">
        <f t="shared" si="359"/>
        <v>17</v>
      </c>
      <c r="M979" s="12">
        <f t="shared" si="360"/>
        <v>1.0039385750000001</v>
      </c>
      <c r="N979" s="12">
        <f t="shared" ca="1" si="361"/>
        <v>1.012393766</v>
      </c>
      <c r="O979" s="17">
        <f t="shared" si="362"/>
        <v>0</v>
      </c>
      <c r="P979" s="14">
        <f t="shared" ca="1" si="363"/>
        <v>0.24787530999999999</v>
      </c>
      <c r="Q979" s="14">
        <f t="shared" si="368"/>
        <v>0</v>
      </c>
      <c r="R979" s="14">
        <f t="shared" ca="1" si="364"/>
        <v>0</v>
      </c>
      <c r="S979" s="20">
        <f t="shared" si="369"/>
        <v>0</v>
      </c>
      <c r="T979" s="14">
        <f t="shared" si="365"/>
        <v>0</v>
      </c>
      <c r="U979" s="4" t="str">
        <f t="shared" si="366"/>
        <v>J=</v>
      </c>
      <c r="V979" s="29">
        <f t="shared" si="367"/>
        <v>45168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5">
        <f t="shared" si="370"/>
        <v>45162</v>
      </c>
      <c r="B980" s="15">
        <f t="shared" ca="1" si="352"/>
        <v>20.262488880000046</v>
      </c>
      <c r="C980" s="14">
        <f t="shared" si="353"/>
        <v>19.999999970000047</v>
      </c>
      <c r="D980" s="13">
        <f ca="1">IF(A980&lt;$B$1,VLOOKUP(A980,[1]DI!$A$4:$B$15000,2,FALSE),0)</f>
        <v>0.13150000000000001</v>
      </c>
      <c r="E980" s="14">
        <f t="shared" ca="1" si="354"/>
        <v>1.0004903700000001</v>
      </c>
      <c r="F980" s="14">
        <f ca="1">(TRUNC(PRODUCT($E$12:$E979),16))</f>
        <v>1.2741974160587599</v>
      </c>
      <c r="G980" s="14">
        <f t="shared" ca="1" si="355"/>
        <v>1.26293642104389</v>
      </c>
      <c r="H980" s="14">
        <f t="shared" ca="1" si="356"/>
        <v>1.0089165200000001</v>
      </c>
      <c r="I980" s="13">
        <f t="shared" si="371"/>
        <v>0.06</v>
      </c>
      <c r="J980" s="29">
        <f t="shared" si="357"/>
        <v>45138</v>
      </c>
      <c r="K980" s="2">
        <f t="shared" si="358"/>
        <v>18</v>
      </c>
      <c r="L980" s="17">
        <f t="shared" si="359"/>
        <v>18</v>
      </c>
      <c r="M980" s="12">
        <f t="shared" si="360"/>
        <v>1.004170738</v>
      </c>
      <c r="N980" s="12">
        <f t="shared" ca="1" si="361"/>
        <v>1.013124446</v>
      </c>
      <c r="O980" s="17">
        <f t="shared" si="362"/>
        <v>0</v>
      </c>
      <c r="P980" s="14">
        <f t="shared" ca="1" si="363"/>
        <v>0.26248891000000002</v>
      </c>
      <c r="Q980" s="14">
        <f t="shared" si="368"/>
        <v>0</v>
      </c>
      <c r="R980" s="14">
        <f t="shared" ca="1" si="364"/>
        <v>0</v>
      </c>
      <c r="S980" s="20">
        <f t="shared" si="369"/>
        <v>0</v>
      </c>
      <c r="T980" s="14">
        <f t="shared" si="365"/>
        <v>0</v>
      </c>
      <c r="U980" s="4" t="str">
        <f t="shared" si="366"/>
        <v>J=</v>
      </c>
      <c r="V980" s="29">
        <f t="shared" si="367"/>
        <v>45168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5">
        <f t="shared" si="370"/>
        <v>45163</v>
      </c>
      <c r="B981" s="15">
        <f t="shared" ca="1" si="352"/>
        <v>20.277113000000046</v>
      </c>
      <c r="C981" s="14">
        <f t="shared" si="353"/>
        <v>19.999999970000047</v>
      </c>
      <c r="D981" s="13">
        <f ca="1">IF(A981&lt;$B$1,VLOOKUP(A981,[1]DI!$A$4:$B$15000,2,FALSE),0)</f>
        <v>0.13150000000000001</v>
      </c>
      <c r="E981" s="14">
        <f t="shared" ca="1" si="354"/>
        <v>1.0004903700000001</v>
      </c>
      <c r="F981" s="14">
        <f ca="1">(TRUNC(PRODUCT($E$12:$E980),16))</f>
        <v>1.27482224424567</v>
      </c>
      <c r="G981" s="14">
        <f t="shared" ca="1" si="355"/>
        <v>1.26293642104389</v>
      </c>
      <c r="H981" s="14">
        <f t="shared" ca="1" si="356"/>
        <v>1.00941126</v>
      </c>
      <c r="I981" s="13">
        <f t="shared" si="371"/>
        <v>0.06</v>
      </c>
      <c r="J981" s="29">
        <f t="shared" si="357"/>
        <v>45138</v>
      </c>
      <c r="K981" s="2">
        <f t="shared" si="358"/>
        <v>19</v>
      </c>
      <c r="L981" s="17">
        <f t="shared" si="359"/>
        <v>19</v>
      </c>
      <c r="M981" s="12">
        <f t="shared" si="360"/>
        <v>1.004402955</v>
      </c>
      <c r="N981" s="12">
        <f t="shared" ca="1" si="361"/>
        <v>1.0138556519999999</v>
      </c>
      <c r="O981" s="17">
        <f t="shared" si="362"/>
        <v>0</v>
      </c>
      <c r="P981" s="14">
        <f t="shared" ca="1" si="363"/>
        <v>0.27711302999999998</v>
      </c>
      <c r="Q981" s="14">
        <f t="shared" si="368"/>
        <v>0</v>
      </c>
      <c r="R981" s="14">
        <f t="shared" ca="1" si="364"/>
        <v>0</v>
      </c>
      <c r="S981" s="20">
        <f t="shared" si="369"/>
        <v>0</v>
      </c>
      <c r="T981" s="14">
        <f t="shared" si="365"/>
        <v>0</v>
      </c>
      <c r="U981" s="4" t="str">
        <f t="shared" si="366"/>
        <v>J=</v>
      </c>
      <c r="V981" s="29">
        <f t="shared" si="367"/>
        <v>45168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5">
        <f t="shared" si="370"/>
        <v>45164</v>
      </c>
      <c r="B982" s="15">
        <f t="shared" ca="1" si="352"/>
        <v>20.291747840000049</v>
      </c>
      <c r="C982" s="14">
        <f t="shared" si="353"/>
        <v>19.999999970000047</v>
      </c>
      <c r="D982" s="13">
        <f ca="1">IF(A982&lt;$B$1,VLOOKUP(A982,[1]DI!$A$4:$B$15000,2,FALSE),0)</f>
        <v>0</v>
      </c>
      <c r="E982" s="14">
        <f t="shared" ca="1" si="354"/>
        <v>1</v>
      </c>
      <c r="F982" s="14">
        <f ca="1">(TRUNC(PRODUCT($E$12:$E981),16))</f>
        <v>1.2754473788295799</v>
      </c>
      <c r="G982" s="14">
        <f t="shared" ca="1" si="355"/>
        <v>1.26293642104389</v>
      </c>
      <c r="H982" s="14">
        <f t="shared" ca="1" si="356"/>
        <v>1.00990625</v>
      </c>
      <c r="I982" s="13">
        <f t="shared" si="371"/>
        <v>0.06</v>
      </c>
      <c r="J982" s="29">
        <f t="shared" si="357"/>
        <v>45138</v>
      </c>
      <c r="K982" s="2">
        <f t="shared" si="358"/>
        <v>19</v>
      </c>
      <c r="L982" s="17">
        <f t="shared" si="359"/>
        <v>20</v>
      </c>
      <c r="M982" s="12">
        <f t="shared" si="360"/>
        <v>1.004635226</v>
      </c>
      <c r="N982" s="12">
        <f t="shared" ca="1" si="361"/>
        <v>1.0145873940000001</v>
      </c>
      <c r="O982" s="17">
        <f t="shared" si="362"/>
        <v>0</v>
      </c>
      <c r="P982" s="14">
        <f t="shared" ca="1" si="363"/>
        <v>0.29174787000000002</v>
      </c>
      <c r="Q982" s="14">
        <f t="shared" si="368"/>
        <v>0</v>
      </c>
      <c r="R982" s="14">
        <f t="shared" ca="1" si="364"/>
        <v>0</v>
      </c>
      <c r="S982" s="20">
        <f t="shared" si="369"/>
        <v>0</v>
      </c>
      <c r="T982" s="14">
        <f t="shared" si="365"/>
        <v>0</v>
      </c>
      <c r="U982" s="4" t="str">
        <f t="shared" si="366"/>
        <v>J=</v>
      </c>
      <c r="V982" s="29">
        <f t="shared" si="367"/>
        <v>45168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5">
        <f t="shared" si="370"/>
        <v>45165</v>
      </c>
      <c r="B983" s="15">
        <f t="shared" ca="1" si="352"/>
        <v>20.291747840000049</v>
      </c>
      <c r="C983" s="14">
        <f t="shared" si="353"/>
        <v>19.999999970000047</v>
      </c>
      <c r="D983" s="13">
        <f ca="1">IF(A983&lt;$B$1,VLOOKUP(A983,[1]DI!$A$4:$B$15000,2,FALSE),0)</f>
        <v>0</v>
      </c>
      <c r="E983" s="14">
        <f t="shared" ca="1" si="354"/>
        <v>1</v>
      </c>
      <c r="F983" s="14">
        <f ca="1">(TRUNC(PRODUCT($E$12:$E982),16))</f>
        <v>1.2754473788295799</v>
      </c>
      <c r="G983" s="14">
        <f t="shared" ca="1" si="355"/>
        <v>1.26293642104389</v>
      </c>
      <c r="H983" s="14">
        <f t="shared" ca="1" si="356"/>
        <v>1.00990625</v>
      </c>
      <c r="I983" s="13">
        <f t="shared" si="371"/>
        <v>0.06</v>
      </c>
      <c r="J983" s="29">
        <f t="shared" si="357"/>
        <v>45138</v>
      </c>
      <c r="K983" s="2">
        <f t="shared" si="358"/>
        <v>19</v>
      </c>
      <c r="L983" s="17">
        <f t="shared" si="359"/>
        <v>20</v>
      </c>
      <c r="M983" s="12">
        <f t="shared" si="360"/>
        <v>1.004635226</v>
      </c>
      <c r="N983" s="12">
        <f t="shared" ca="1" si="361"/>
        <v>1.0145873940000001</v>
      </c>
      <c r="O983" s="17">
        <f t="shared" si="362"/>
        <v>0</v>
      </c>
      <c r="P983" s="14">
        <f t="shared" ca="1" si="363"/>
        <v>0.29174787000000002</v>
      </c>
      <c r="Q983" s="14">
        <f t="shared" si="368"/>
        <v>0</v>
      </c>
      <c r="R983" s="14">
        <f t="shared" ca="1" si="364"/>
        <v>0</v>
      </c>
      <c r="S983" s="20">
        <f t="shared" si="369"/>
        <v>0</v>
      </c>
      <c r="T983" s="14">
        <f t="shared" si="365"/>
        <v>0</v>
      </c>
      <c r="U983" s="4" t="str">
        <f t="shared" si="366"/>
        <v>J=</v>
      </c>
      <c r="V983" s="29">
        <f t="shared" si="367"/>
        <v>45168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5">
        <f t="shared" si="370"/>
        <v>45166</v>
      </c>
      <c r="B984" s="15">
        <f t="shared" ca="1" si="352"/>
        <v>20.291747840000049</v>
      </c>
      <c r="C984" s="14">
        <f t="shared" si="353"/>
        <v>19.999999970000047</v>
      </c>
      <c r="D984" s="13">
        <f ca="1">IF(A984&lt;$B$1,VLOOKUP(A984,[1]DI!$A$4:$B$15000,2,FALSE),0)</f>
        <v>0.13150000000000001</v>
      </c>
      <c r="E984" s="14">
        <f t="shared" ca="1" si="354"/>
        <v>1.0004903700000001</v>
      </c>
      <c r="F984" s="14">
        <f ca="1">(TRUNC(PRODUCT($E$12:$E983),16))</f>
        <v>1.2754473788295799</v>
      </c>
      <c r="G984" s="14">
        <f t="shared" ca="1" si="355"/>
        <v>1.26293642104389</v>
      </c>
      <c r="H984" s="14">
        <f t="shared" ca="1" si="356"/>
        <v>1.00990625</v>
      </c>
      <c r="I984" s="13">
        <f t="shared" si="371"/>
        <v>0.06</v>
      </c>
      <c r="J984" s="29">
        <f t="shared" si="357"/>
        <v>45138</v>
      </c>
      <c r="K984" s="2">
        <f t="shared" si="358"/>
        <v>20</v>
      </c>
      <c r="L984" s="17">
        <f t="shared" si="359"/>
        <v>20</v>
      </c>
      <c r="M984" s="12">
        <f t="shared" si="360"/>
        <v>1.004635226</v>
      </c>
      <c r="N984" s="12">
        <f t="shared" ca="1" si="361"/>
        <v>1.0145873940000001</v>
      </c>
      <c r="O984" s="17">
        <f t="shared" si="362"/>
        <v>0</v>
      </c>
      <c r="P984" s="14">
        <f t="shared" ca="1" si="363"/>
        <v>0.29174787000000002</v>
      </c>
      <c r="Q984" s="14">
        <f t="shared" si="368"/>
        <v>0</v>
      </c>
      <c r="R984" s="14">
        <f t="shared" ca="1" si="364"/>
        <v>0</v>
      </c>
      <c r="S984" s="20">
        <f t="shared" si="369"/>
        <v>0</v>
      </c>
      <c r="T984" s="14">
        <f t="shared" si="365"/>
        <v>0</v>
      </c>
      <c r="U984" s="4" t="str">
        <f t="shared" si="366"/>
        <v>J=</v>
      </c>
      <c r="V984" s="29">
        <f t="shared" si="367"/>
        <v>45168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5">
        <f t="shared" si="370"/>
        <v>45167</v>
      </c>
      <c r="B985" s="15">
        <f t="shared" ref="B985:B1048" ca="1" si="372">IF(A985&lt;=TODAY(),C985+P985,IF(AND(A985&gt;TODAY(),A985&lt;=$B$1),IF(VLOOKUP(TODAY(),$A$10:$D$5000,4,FALSE)=0,"n.d",C985+P985),"n.d"))</f>
        <v>20.306392980000048</v>
      </c>
      <c r="C985" s="14">
        <f t="shared" ref="C985:C1048" si="373">(C984-T984)</f>
        <v>19.999999970000047</v>
      </c>
      <c r="D985" s="13">
        <f ca="1">IF(A985&lt;$B$1,VLOOKUP(A985,[1]DI!$A$4:$B$15000,2,FALSE),0)</f>
        <v>0.13150000000000001</v>
      </c>
      <c r="E985" s="14">
        <f t="shared" ref="E985:E1048" ca="1" si="374">ROUND(((1+D985)^(1/252)),8)</f>
        <v>1.0004903700000001</v>
      </c>
      <c r="F985" s="14">
        <f ca="1">(TRUNC(PRODUCT($E$12:$E984),16))</f>
        <v>1.2760728199607401</v>
      </c>
      <c r="G985" s="14">
        <f t="shared" ref="G985:G1048" ca="1" si="375">IF(O984&gt;0,F984,G984)</f>
        <v>1.26293642104389</v>
      </c>
      <c r="H985" s="14">
        <f t="shared" ref="H985:H1048" ca="1" si="376">ROUND(F985/G985,8)</f>
        <v>1.0104014699999999</v>
      </c>
      <c r="I985" s="13">
        <f t="shared" si="371"/>
        <v>0.06</v>
      </c>
      <c r="J985" s="29">
        <f t="shared" ref="J985:J1048" si="377">IF(O984&gt;0,VLOOKUP(O984,Y$12:AI$150,2),J984)</f>
        <v>45138</v>
      </c>
      <c r="K985" s="2">
        <f t="shared" ref="K985:K1048" si="378">IF(A985&gt;J985,IF(NETWORKDAYS(J985,A985,$Y$160:$Y$544)-1=0,1,NETWORKDAYS(J985,A985,$Y$160:$Y$544)-1),0)</f>
        <v>21</v>
      </c>
      <c r="L985" s="17">
        <f t="shared" ref="L985:L1048" si="379">IF(AND(K985=1,K984=1),1,IF(K985&gt;0,IF(K985=K984,K985+1,K985),0))</f>
        <v>21</v>
      </c>
      <c r="M985" s="12">
        <f t="shared" ref="M985:M1048" si="380">ROUND((I985+1)^(L985/252),9)</f>
        <v>1.004867551</v>
      </c>
      <c r="N985" s="12">
        <f t="shared" ref="N985:N1048" ca="1" si="381">ROUND(H985*M985,9)</f>
        <v>1.015319651</v>
      </c>
      <c r="O985" s="17">
        <f t="shared" ref="O985:O1048" si="382">IF(VLOOKUP(A985,Z$12:AG$150,8)=VLOOKUP(A984,Z$12:AG$150,8),0,VLOOKUP(A985,Z$12:AG$150,8))</f>
        <v>0</v>
      </c>
      <c r="P985" s="14">
        <f t="shared" ref="P985:P1048" ca="1" si="383">TRUNC(((N985-1)*C985),8)+TRUNC(R984*N985,8)</f>
        <v>0.30639301000000002</v>
      </c>
      <c r="Q985" s="14">
        <f t="shared" si="368"/>
        <v>0</v>
      </c>
      <c r="R985" s="14">
        <f t="shared" ref="R985:R1048" ca="1" si="384">IF(O985&gt;0,P985-Q985,R984)</f>
        <v>0</v>
      </c>
      <c r="S985" s="20">
        <f t="shared" si="369"/>
        <v>0</v>
      </c>
      <c r="T985" s="14">
        <f t="shared" ref="T985:T1048" si="385">IF(S985&gt;0,TRUNC(S985*C985,8),0)</f>
        <v>0</v>
      </c>
      <c r="U985" s="4" t="str">
        <f t="shared" ref="U985:U1048" si="386">IF(O984&gt;0,VLOOKUP(O984,Y$12:AI$150,10),U984)</f>
        <v>J=</v>
      </c>
      <c r="V985" s="29">
        <f t="shared" ref="V985:V1048" si="387">IF(O984&gt;0,VLOOKUP(O984,Y$12:AI$150,11),V984)</f>
        <v>45168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5">
        <f t="shared" si="370"/>
        <v>45168</v>
      </c>
      <c r="B986" s="15">
        <f t="shared" ca="1" si="372"/>
        <v>20.321048820000048</v>
      </c>
      <c r="C986" s="14">
        <f t="shared" si="373"/>
        <v>19.999999970000047</v>
      </c>
      <c r="D986" s="13">
        <f ca="1">IF(A986&lt;$B$1,VLOOKUP(A986,[1]DI!$A$4:$B$15000,2,FALSE),0)</f>
        <v>0.13150000000000001</v>
      </c>
      <c r="E986" s="14">
        <f t="shared" ca="1" si="374"/>
        <v>1.0004903700000001</v>
      </c>
      <c r="F986" s="14">
        <f ca="1">(TRUNC(PRODUCT($E$12:$E985),16))</f>
        <v>1.27669856778946</v>
      </c>
      <c r="G986" s="14">
        <f t="shared" ca="1" si="375"/>
        <v>1.26293642104389</v>
      </c>
      <c r="H986" s="14">
        <f t="shared" ca="1" si="376"/>
        <v>1.0108969400000001</v>
      </c>
      <c r="I986" s="13">
        <f t="shared" si="371"/>
        <v>0.06</v>
      </c>
      <c r="J986" s="29">
        <f t="shared" si="377"/>
        <v>45138</v>
      </c>
      <c r="K986" s="2">
        <f t="shared" si="378"/>
        <v>22</v>
      </c>
      <c r="L986" s="17">
        <f t="shared" si="379"/>
        <v>22</v>
      </c>
      <c r="M986" s="12">
        <f t="shared" si="380"/>
        <v>1.005099929</v>
      </c>
      <c r="N986" s="12">
        <f t="shared" ca="1" si="381"/>
        <v>1.016052443</v>
      </c>
      <c r="O986" s="17">
        <f t="shared" si="382"/>
        <v>13</v>
      </c>
      <c r="P986" s="14">
        <f t="shared" ca="1" si="383"/>
        <v>0.32104885</v>
      </c>
      <c r="Q986" s="14">
        <f ca="1">P986</f>
        <v>0.32104885</v>
      </c>
      <c r="R986" s="14">
        <f t="shared" ca="1" si="384"/>
        <v>0</v>
      </c>
      <c r="S986" s="20">
        <f t="shared" si="369"/>
        <v>0</v>
      </c>
      <c r="T986" s="14">
        <f t="shared" si="385"/>
        <v>0</v>
      </c>
      <c r="U986" s="4" t="str">
        <f t="shared" si="386"/>
        <v>J=</v>
      </c>
      <c r="V986" s="29">
        <f t="shared" si="387"/>
        <v>45168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5">
        <f t="shared" si="370"/>
        <v>45169</v>
      </c>
      <c r="B987" s="15">
        <f t="shared" ca="1" si="372"/>
        <v>20.014434680000047</v>
      </c>
      <c r="C987" s="14">
        <f t="shared" si="373"/>
        <v>19.999999970000047</v>
      </c>
      <c r="D987" s="13">
        <f ca="1">IF(A987&lt;$B$1,VLOOKUP(A987,[1]DI!$A$4:$B$15000,2,FALSE),0)</f>
        <v>0.13150000000000001</v>
      </c>
      <c r="E987" s="14">
        <f t="shared" ca="1" si="374"/>
        <v>1.0004903700000001</v>
      </c>
      <c r="F987" s="14">
        <f ca="1">(TRUNC(PRODUCT($E$12:$E986),16))</f>
        <v>1.2773246224661501</v>
      </c>
      <c r="G987" s="14">
        <f t="shared" ca="1" si="375"/>
        <v>1.27669856778946</v>
      </c>
      <c r="H987" s="14">
        <f t="shared" ca="1" si="376"/>
        <v>1.0004903700000001</v>
      </c>
      <c r="I987" s="13">
        <f t="shared" si="371"/>
        <v>0.06</v>
      </c>
      <c r="J987" s="29">
        <f t="shared" si="377"/>
        <v>45168</v>
      </c>
      <c r="K987" s="2">
        <f t="shared" si="378"/>
        <v>1</v>
      </c>
      <c r="L987" s="17">
        <f t="shared" si="379"/>
        <v>1</v>
      </c>
      <c r="M987" s="12">
        <f t="shared" si="380"/>
        <v>1.0002312529999999</v>
      </c>
      <c r="N987" s="12">
        <f t="shared" ca="1" si="381"/>
        <v>1.000721736</v>
      </c>
      <c r="O987" s="17">
        <f t="shared" si="382"/>
        <v>0</v>
      </c>
      <c r="P987" s="14">
        <f t="shared" ca="1" si="383"/>
        <v>1.443471E-2</v>
      </c>
      <c r="Q987" s="14">
        <v>0</v>
      </c>
      <c r="R987" s="14">
        <f t="shared" ca="1" si="384"/>
        <v>0</v>
      </c>
      <c r="S987" s="20">
        <f t="shared" si="369"/>
        <v>0</v>
      </c>
      <c r="T987" s="14">
        <f t="shared" si="385"/>
        <v>0</v>
      </c>
      <c r="U987" s="4" t="str">
        <f t="shared" si="386"/>
        <v>J=</v>
      </c>
      <c r="V987" s="29">
        <f t="shared" si="387"/>
        <v>45201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5">
        <f t="shared" si="370"/>
        <v>45170</v>
      </c>
      <c r="B988" s="15">
        <f t="shared" ca="1" si="372"/>
        <v>20.028879820000046</v>
      </c>
      <c r="C988" s="14">
        <f t="shared" si="373"/>
        <v>19.999999970000047</v>
      </c>
      <c r="D988" s="13">
        <f ca="1">IF(A988&lt;$B$1,VLOOKUP(A988,[1]DI!$A$4:$B$15000,2,FALSE),0)</f>
        <v>0.13150000000000001</v>
      </c>
      <c r="E988" s="14">
        <f t="shared" ca="1" si="374"/>
        <v>1.0004903700000001</v>
      </c>
      <c r="F988" s="14">
        <f ca="1">(TRUNC(PRODUCT($E$12:$E987),16))</f>
        <v>1.27795098414127</v>
      </c>
      <c r="G988" s="14">
        <f t="shared" ca="1" si="375"/>
        <v>1.27669856778946</v>
      </c>
      <c r="H988" s="14">
        <f t="shared" ca="1" si="376"/>
        <v>1.00098098</v>
      </c>
      <c r="I988" s="13">
        <f t="shared" si="371"/>
        <v>0.06</v>
      </c>
      <c r="J988" s="29">
        <f t="shared" si="377"/>
        <v>45168</v>
      </c>
      <c r="K988" s="2">
        <f t="shared" si="378"/>
        <v>2</v>
      </c>
      <c r="L988" s="17">
        <f t="shared" si="379"/>
        <v>2</v>
      </c>
      <c r="M988" s="12">
        <f t="shared" si="380"/>
        <v>1.000462559</v>
      </c>
      <c r="N988" s="12">
        <f t="shared" ca="1" si="381"/>
        <v>1.0014439930000001</v>
      </c>
      <c r="O988" s="17">
        <f t="shared" si="382"/>
        <v>0</v>
      </c>
      <c r="P988" s="14">
        <f t="shared" ca="1" si="383"/>
        <v>2.8879849999999999E-2</v>
      </c>
      <c r="Q988" s="14">
        <f t="shared" si="368"/>
        <v>0</v>
      </c>
      <c r="R988" s="14">
        <f t="shared" ca="1" si="384"/>
        <v>0</v>
      </c>
      <c r="S988" s="20">
        <f t="shared" si="369"/>
        <v>0</v>
      </c>
      <c r="T988" s="14">
        <f t="shared" si="385"/>
        <v>0</v>
      </c>
      <c r="U988" s="4" t="str">
        <f t="shared" si="386"/>
        <v>J=</v>
      </c>
      <c r="V988" s="29">
        <f t="shared" si="387"/>
        <v>45201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5">
        <f t="shared" si="370"/>
        <v>45171</v>
      </c>
      <c r="B989" s="15">
        <f t="shared" ca="1" si="372"/>
        <v>20.043335340000048</v>
      </c>
      <c r="C989" s="14">
        <f t="shared" si="373"/>
        <v>19.999999970000047</v>
      </c>
      <c r="D989" s="13">
        <f ca="1">IF(A989&lt;$B$1,VLOOKUP(A989,[1]DI!$A$4:$B$15000,2,FALSE),0)</f>
        <v>0</v>
      </c>
      <c r="E989" s="14">
        <f t="shared" ca="1" si="374"/>
        <v>1</v>
      </c>
      <c r="F989" s="14">
        <f ca="1">(TRUNC(PRODUCT($E$12:$E988),16))</f>
        <v>1.2785776529653601</v>
      </c>
      <c r="G989" s="14">
        <f t="shared" ca="1" si="375"/>
        <v>1.27669856778946</v>
      </c>
      <c r="H989" s="14">
        <f t="shared" ca="1" si="376"/>
        <v>1.0014718300000001</v>
      </c>
      <c r="I989" s="13">
        <f t="shared" si="371"/>
        <v>0.06</v>
      </c>
      <c r="J989" s="29">
        <f t="shared" si="377"/>
        <v>45168</v>
      </c>
      <c r="K989" s="2">
        <f t="shared" si="378"/>
        <v>2</v>
      </c>
      <c r="L989" s="17">
        <f t="shared" si="379"/>
        <v>3</v>
      </c>
      <c r="M989" s="12">
        <f t="shared" si="380"/>
        <v>1.0006939180000001</v>
      </c>
      <c r="N989" s="12">
        <f t="shared" ca="1" si="381"/>
        <v>1.002166769</v>
      </c>
      <c r="O989" s="17">
        <f t="shared" si="382"/>
        <v>0</v>
      </c>
      <c r="P989" s="14">
        <f t="shared" ca="1" si="383"/>
        <v>4.3335369999999998E-2</v>
      </c>
      <c r="Q989" s="14">
        <f t="shared" si="368"/>
        <v>0</v>
      </c>
      <c r="R989" s="14">
        <f t="shared" ca="1" si="384"/>
        <v>0</v>
      </c>
      <c r="S989" s="20">
        <f t="shared" si="369"/>
        <v>0</v>
      </c>
      <c r="T989" s="14">
        <f t="shared" si="385"/>
        <v>0</v>
      </c>
      <c r="U989" s="4" t="str">
        <f t="shared" si="386"/>
        <v>J=</v>
      </c>
      <c r="V989" s="29">
        <f t="shared" si="387"/>
        <v>45201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5">
        <f t="shared" si="370"/>
        <v>45172</v>
      </c>
      <c r="B990" s="15">
        <f t="shared" ca="1" si="372"/>
        <v>20.043335340000048</v>
      </c>
      <c r="C990" s="14">
        <f t="shared" si="373"/>
        <v>19.999999970000047</v>
      </c>
      <c r="D990" s="13">
        <f ca="1">IF(A990&lt;$B$1,VLOOKUP(A990,[1]DI!$A$4:$B$15000,2,FALSE),0)</f>
        <v>0</v>
      </c>
      <c r="E990" s="14">
        <f t="shared" ca="1" si="374"/>
        <v>1</v>
      </c>
      <c r="F990" s="14">
        <f ca="1">(TRUNC(PRODUCT($E$12:$E989),16))</f>
        <v>1.2785776529653601</v>
      </c>
      <c r="G990" s="14">
        <f t="shared" ca="1" si="375"/>
        <v>1.27669856778946</v>
      </c>
      <c r="H990" s="14">
        <f t="shared" ca="1" si="376"/>
        <v>1.0014718300000001</v>
      </c>
      <c r="I990" s="13">
        <f t="shared" si="371"/>
        <v>0.06</v>
      </c>
      <c r="J990" s="29">
        <f t="shared" si="377"/>
        <v>45168</v>
      </c>
      <c r="K990" s="2">
        <f t="shared" si="378"/>
        <v>2</v>
      </c>
      <c r="L990" s="17">
        <f t="shared" si="379"/>
        <v>3</v>
      </c>
      <c r="M990" s="12">
        <f t="shared" si="380"/>
        <v>1.0006939180000001</v>
      </c>
      <c r="N990" s="12">
        <f t="shared" ca="1" si="381"/>
        <v>1.002166769</v>
      </c>
      <c r="O990" s="17">
        <f t="shared" si="382"/>
        <v>0</v>
      </c>
      <c r="P990" s="14">
        <f t="shared" ca="1" si="383"/>
        <v>4.3335369999999998E-2</v>
      </c>
      <c r="Q990" s="14">
        <f t="shared" si="368"/>
        <v>0</v>
      </c>
      <c r="R990" s="14">
        <f t="shared" ca="1" si="384"/>
        <v>0</v>
      </c>
      <c r="S990" s="20">
        <f t="shared" si="369"/>
        <v>0</v>
      </c>
      <c r="T990" s="14">
        <f t="shared" si="385"/>
        <v>0</v>
      </c>
      <c r="U990" s="4" t="str">
        <f t="shared" si="386"/>
        <v>J=</v>
      </c>
      <c r="V990" s="29">
        <f t="shared" si="387"/>
        <v>45201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5">
        <f t="shared" si="370"/>
        <v>45173</v>
      </c>
      <c r="B991" s="15">
        <f t="shared" ca="1" si="372"/>
        <v>20.043335340000048</v>
      </c>
      <c r="C991" s="14">
        <f t="shared" si="373"/>
        <v>19.999999970000047</v>
      </c>
      <c r="D991" s="13">
        <f ca="1">IF(A991&lt;$B$1,VLOOKUP(A991,[1]DI!$A$4:$B$15000,2,FALSE),0)</f>
        <v>0.13150000000000001</v>
      </c>
      <c r="E991" s="14">
        <f t="shared" ca="1" si="374"/>
        <v>1.0004903700000001</v>
      </c>
      <c r="F991" s="14">
        <f ca="1">(TRUNC(PRODUCT($E$12:$E990),16))</f>
        <v>1.2785776529653601</v>
      </c>
      <c r="G991" s="14">
        <f t="shared" ca="1" si="375"/>
        <v>1.27669856778946</v>
      </c>
      <c r="H991" s="14">
        <f t="shared" ca="1" si="376"/>
        <v>1.0014718300000001</v>
      </c>
      <c r="I991" s="13">
        <f t="shared" si="371"/>
        <v>0.06</v>
      </c>
      <c r="J991" s="29">
        <f t="shared" si="377"/>
        <v>45168</v>
      </c>
      <c r="K991" s="2">
        <f t="shared" si="378"/>
        <v>3</v>
      </c>
      <c r="L991" s="17">
        <f t="shared" si="379"/>
        <v>3</v>
      </c>
      <c r="M991" s="12">
        <f t="shared" si="380"/>
        <v>1.0006939180000001</v>
      </c>
      <c r="N991" s="12">
        <f t="shared" ca="1" si="381"/>
        <v>1.002166769</v>
      </c>
      <c r="O991" s="17">
        <f t="shared" si="382"/>
        <v>0</v>
      </c>
      <c r="P991" s="14">
        <f t="shared" ca="1" si="383"/>
        <v>4.3335369999999998E-2</v>
      </c>
      <c r="Q991" s="14">
        <f t="shared" si="368"/>
        <v>0</v>
      </c>
      <c r="R991" s="14">
        <f t="shared" ca="1" si="384"/>
        <v>0</v>
      </c>
      <c r="S991" s="20">
        <f t="shared" si="369"/>
        <v>0</v>
      </c>
      <c r="T991" s="14">
        <f t="shared" si="385"/>
        <v>0</v>
      </c>
      <c r="U991" s="4" t="str">
        <f t="shared" si="386"/>
        <v>J=</v>
      </c>
      <c r="V991" s="29">
        <f t="shared" si="387"/>
        <v>45201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5">
        <f t="shared" si="370"/>
        <v>45174</v>
      </c>
      <c r="B992" s="15">
        <f t="shared" ca="1" si="372"/>
        <v>20.057801300000047</v>
      </c>
      <c r="C992" s="14">
        <f t="shared" si="373"/>
        <v>19.999999970000047</v>
      </c>
      <c r="D992" s="13">
        <f ca="1">IF(A992&lt;$B$1,VLOOKUP(A992,[1]DI!$A$4:$B$15000,2,FALSE),0)</f>
        <v>0.13150000000000001</v>
      </c>
      <c r="E992" s="14">
        <f t="shared" ca="1" si="374"/>
        <v>1.0004903700000001</v>
      </c>
      <c r="F992" s="14">
        <f ca="1">(TRUNC(PRODUCT($E$12:$E991),16))</f>
        <v>1.27920462908905</v>
      </c>
      <c r="G992" s="14">
        <f t="shared" ca="1" si="375"/>
        <v>1.27669856778946</v>
      </c>
      <c r="H992" s="14">
        <f t="shared" ca="1" si="376"/>
        <v>1.00196292</v>
      </c>
      <c r="I992" s="13">
        <f t="shared" si="371"/>
        <v>0.06</v>
      </c>
      <c r="J992" s="29">
        <f t="shared" si="377"/>
        <v>45168</v>
      </c>
      <c r="K992" s="2">
        <f t="shared" si="378"/>
        <v>4</v>
      </c>
      <c r="L992" s="17">
        <f t="shared" si="379"/>
        <v>4</v>
      </c>
      <c r="M992" s="12">
        <f t="shared" si="380"/>
        <v>1.0009253309999999</v>
      </c>
      <c r="N992" s="12">
        <f t="shared" ca="1" si="381"/>
        <v>1.0028900670000001</v>
      </c>
      <c r="O992" s="17">
        <f t="shared" si="382"/>
        <v>0</v>
      </c>
      <c r="P992" s="14">
        <f t="shared" ca="1" si="383"/>
        <v>5.7801329999999998E-2</v>
      </c>
      <c r="Q992" s="14">
        <f t="shared" si="368"/>
        <v>0</v>
      </c>
      <c r="R992" s="14">
        <f t="shared" ca="1" si="384"/>
        <v>0</v>
      </c>
      <c r="S992" s="20">
        <f t="shared" si="369"/>
        <v>0</v>
      </c>
      <c r="T992" s="14">
        <f t="shared" si="385"/>
        <v>0</v>
      </c>
      <c r="U992" s="4" t="str">
        <f t="shared" si="386"/>
        <v>J=</v>
      </c>
      <c r="V992" s="29">
        <f t="shared" si="387"/>
        <v>45201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5">
        <f t="shared" si="370"/>
        <v>45175</v>
      </c>
      <c r="B993" s="15">
        <f t="shared" ca="1" si="372"/>
        <v>20.072277900000046</v>
      </c>
      <c r="C993" s="14">
        <f t="shared" si="373"/>
        <v>19.999999970000047</v>
      </c>
      <c r="D993" s="13">
        <f ca="1">IF(A993&lt;$B$1,VLOOKUP(A993,[1]DI!$A$4:$B$15000,2,FALSE),0)</f>
        <v>0.13150000000000001</v>
      </c>
      <c r="E993" s="14">
        <f t="shared" ca="1" si="374"/>
        <v>1.0004903700000001</v>
      </c>
      <c r="F993" s="14">
        <f ca="1">(TRUNC(PRODUCT($E$12:$E992),16))</f>
        <v>1.27983191266301</v>
      </c>
      <c r="G993" s="14">
        <f t="shared" ca="1" si="375"/>
        <v>1.27669856778946</v>
      </c>
      <c r="H993" s="14">
        <f t="shared" ca="1" si="376"/>
        <v>1.0024542599999999</v>
      </c>
      <c r="I993" s="13">
        <f t="shared" si="371"/>
        <v>0.06</v>
      </c>
      <c r="J993" s="29">
        <f t="shared" si="377"/>
        <v>45168</v>
      </c>
      <c r="K993" s="2">
        <f t="shared" si="378"/>
        <v>5</v>
      </c>
      <c r="L993" s="17">
        <f t="shared" si="379"/>
        <v>5</v>
      </c>
      <c r="M993" s="12">
        <f t="shared" si="380"/>
        <v>1.001156798</v>
      </c>
      <c r="N993" s="12">
        <f t="shared" ca="1" si="381"/>
        <v>1.0036138969999999</v>
      </c>
      <c r="O993" s="17">
        <f t="shared" si="382"/>
        <v>0</v>
      </c>
      <c r="P993" s="14">
        <f t="shared" ca="1" si="383"/>
        <v>7.2277930000000004E-2</v>
      </c>
      <c r="Q993" s="14">
        <f t="shared" si="368"/>
        <v>0</v>
      </c>
      <c r="R993" s="14">
        <f t="shared" ca="1" si="384"/>
        <v>0</v>
      </c>
      <c r="S993" s="20">
        <f t="shared" si="369"/>
        <v>0</v>
      </c>
      <c r="T993" s="14">
        <f t="shared" si="385"/>
        <v>0</v>
      </c>
      <c r="U993" s="4" t="str">
        <f t="shared" si="386"/>
        <v>J=</v>
      </c>
      <c r="V993" s="29">
        <f t="shared" si="387"/>
        <v>45201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5">
        <f t="shared" si="370"/>
        <v>45176</v>
      </c>
      <c r="B994" s="15">
        <f t="shared" ca="1" si="372"/>
        <v>20.086764720000048</v>
      </c>
      <c r="C994" s="14">
        <f t="shared" si="373"/>
        <v>19.999999970000047</v>
      </c>
      <c r="D994" s="13">
        <f ca="1">IF(A994&lt;$B$1,VLOOKUP(A994,[1]DI!$A$4:$B$15000,2,FALSE),0)</f>
        <v>0</v>
      </c>
      <c r="E994" s="14">
        <f t="shared" ca="1" si="374"/>
        <v>1</v>
      </c>
      <c r="F994" s="14">
        <f ca="1">(TRUNC(PRODUCT($E$12:$E993),16))</f>
        <v>1.28045950383803</v>
      </c>
      <c r="G994" s="14">
        <f t="shared" ca="1" si="375"/>
        <v>1.27669856778946</v>
      </c>
      <c r="H994" s="14">
        <f t="shared" ca="1" si="376"/>
        <v>1.00294583</v>
      </c>
      <c r="I994" s="13">
        <f t="shared" si="371"/>
        <v>0.06</v>
      </c>
      <c r="J994" s="29">
        <f t="shared" si="377"/>
        <v>45168</v>
      </c>
      <c r="K994" s="2">
        <f t="shared" si="378"/>
        <v>5</v>
      </c>
      <c r="L994" s="17">
        <f t="shared" si="379"/>
        <v>6</v>
      </c>
      <c r="M994" s="12">
        <f t="shared" si="380"/>
        <v>1.0013883180000001</v>
      </c>
      <c r="N994" s="12">
        <f t="shared" ca="1" si="381"/>
        <v>1.0043382380000001</v>
      </c>
      <c r="O994" s="17">
        <f t="shared" si="382"/>
        <v>0</v>
      </c>
      <c r="P994" s="14">
        <f t="shared" ca="1" si="383"/>
        <v>8.6764750000000002E-2</v>
      </c>
      <c r="Q994" s="14">
        <f t="shared" si="368"/>
        <v>0</v>
      </c>
      <c r="R994" s="14">
        <f t="shared" ca="1" si="384"/>
        <v>0</v>
      </c>
      <c r="S994" s="20">
        <f t="shared" si="369"/>
        <v>0</v>
      </c>
      <c r="T994" s="14">
        <f t="shared" si="385"/>
        <v>0</v>
      </c>
      <c r="U994" s="4" t="str">
        <f t="shared" si="386"/>
        <v>J=</v>
      </c>
      <c r="V994" s="29">
        <f t="shared" si="387"/>
        <v>45201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5">
        <f t="shared" si="370"/>
        <v>45177</v>
      </c>
      <c r="B995" s="15">
        <f t="shared" ca="1" si="372"/>
        <v>20.086764720000048</v>
      </c>
      <c r="C995" s="14">
        <f t="shared" si="373"/>
        <v>19.999999970000047</v>
      </c>
      <c r="D995" s="13">
        <f ca="1">IF(A995&lt;$B$1,VLOOKUP(A995,[1]DI!$A$4:$B$15000,2,FALSE),0)</f>
        <v>0.13150000000000001</v>
      </c>
      <c r="E995" s="14">
        <f t="shared" ca="1" si="374"/>
        <v>1.0004903700000001</v>
      </c>
      <c r="F995" s="14">
        <f ca="1">(TRUNC(PRODUCT($E$12:$E994),16))</f>
        <v>1.28045950383803</v>
      </c>
      <c r="G995" s="14">
        <f t="shared" ca="1" si="375"/>
        <v>1.27669856778946</v>
      </c>
      <c r="H995" s="14">
        <f t="shared" ca="1" si="376"/>
        <v>1.00294583</v>
      </c>
      <c r="I995" s="13">
        <f t="shared" si="371"/>
        <v>0.06</v>
      </c>
      <c r="J995" s="29">
        <f t="shared" si="377"/>
        <v>45168</v>
      </c>
      <c r="K995" s="2">
        <f t="shared" si="378"/>
        <v>6</v>
      </c>
      <c r="L995" s="17">
        <f t="shared" si="379"/>
        <v>6</v>
      </c>
      <c r="M995" s="12">
        <f t="shared" si="380"/>
        <v>1.0013883180000001</v>
      </c>
      <c r="N995" s="12">
        <f t="shared" ca="1" si="381"/>
        <v>1.0043382380000001</v>
      </c>
      <c r="O995" s="17">
        <f t="shared" si="382"/>
        <v>0</v>
      </c>
      <c r="P995" s="14">
        <f t="shared" ca="1" si="383"/>
        <v>8.6764750000000002E-2</v>
      </c>
      <c r="Q995" s="14">
        <f t="shared" si="368"/>
        <v>0</v>
      </c>
      <c r="R995" s="14">
        <f t="shared" ca="1" si="384"/>
        <v>0</v>
      </c>
      <c r="S995" s="20">
        <f t="shared" si="369"/>
        <v>0</v>
      </c>
      <c r="T995" s="14">
        <f t="shared" si="385"/>
        <v>0</v>
      </c>
      <c r="U995" s="4" t="str">
        <f t="shared" si="386"/>
        <v>J=</v>
      </c>
      <c r="V995" s="29">
        <f t="shared" si="387"/>
        <v>45201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5">
        <f t="shared" si="370"/>
        <v>45178</v>
      </c>
      <c r="B996" s="15">
        <f t="shared" ca="1" si="372"/>
        <v>20.101261960000048</v>
      </c>
      <c r="C996" s="14">
        <f t="shared" si="373"/>
        <v>19.999999970000047</v>
      </c>
      <c r="D996" s="13">
        <f ca="1">IF(A996&lt;$B$1,VLOOKUP(A996,[1]DI!$A$4:$B$15000,2,FALSE),0)</f>
        <v>0</v>
      </c>
      <c r="E996" s="14">
        <f t="shared" ca="1" si="374"/>
        <v>1</v>
      </c>
      <c r="F996" s="14">
        <f ca="1">(TRUNC(PRODUCT($E$12:$E995),16))</f>
        <v>1.2810874027649199</v>
      </c>
      <c r="G996" s="14">
        <f t="shared" ca="1" si="375"/>
        <v>1.27669856778946</v>
      </c>
      <c r="H996" s="14">
        <f t="shared" ca="1" si="376"/>
        <v>1.00343764</v>
      </c>
      <c r="I996" s="13">
        <f t="shared" si="371"/>
        <v>0.06</v>
      </c>
      <c r="J996" s="29">
        <f t="shared" si="377"/>
        <v>45168</v>
      </c>
      <c r="K996" s="2">
        <f t="shared" si="378"/>
        <v>6</v>
      </c>
      <c r="L996" s="17">
        <f t="shared" si="379"/>
        <v>7</v>
      </c>
      <c r="M996" s="12">
        <f t="shared" si="380"/>
        <v>1.001619891</v>
      </c>
      <c r="N996" s="12">
        <f t="shared" ca="1" si="381"/>
        <v>1.0050631000000001</v>
      </c>
      <c r="O996" s="17">
        <f t="shared" si="382"/>
        <v>0</v>
      </c>
      <c r="P996" s="14">
        <f t="shared" ca="1" si="383"/>
        <v>0.10126199</v>
      </c>
      <c r="Q996" s="14">
        <f t="shared" si="368"/>
        <v>0</v>
      </c>
      <c r="R996" s="14">
        <f t="shared" ca="1" si="384"/>
        <v>0</v>
      </c>
      <c r="S996" s="20">
        <f t="shared" si="369"/>
        <v>0</v>
      </c>
      <c r="T996" s="14">
        <f t="shared" si="385"/>
        <v>0</v>
      </c>
      <c r="U996" s="4" t="str">
        <f t="shared" si="386"/>
        <v>J=</v>
      </c>
      <c r="V996" s="29">
        <f t="shared" si="387"/>
        <v>45201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5">
        <f t="shared" si="370"/>
        <v>45179</v>
      </c>
      <c r="B997" s="15">
        <f t="shared" ca="1" si="372"/>
        <v>20.101261960000048</v>
      </c>
      <c r="C997" s="14">
        <f t="shared" si="373"/>
        <v>19.999999970000047</v>
      </c>
      <c r="D997" s="13">
        <f ca="1">IF(A997&lt;$B$1,VLOOKUP(A997,[1]DI!$A$4:$B$15000,2,FALSE),0)</f>
        <v>0</v>
      </c>
      <c r="E997" s="14">
        <f t="shared" ca="1" si="374"/>
        <v>1</v>
      </c>
      <c r="F997" s="14">
        <f ca="1">(TRUNC(PRODUCT($E$12:$E996),16))</f>
        <v>1.2810874027649199</v>
      </c>
      <c r="G997" s="14">
        <f t="shared" ca="1" si="375"/>
        <v>1.27669856778946</v>
      </c>
      <c r="H997" s="14">
        <f t="shared" ca="1" si="376"/>
        <v>1.00343764</v>
      </c>
      <c r="I997" s="13">
        <f t="shared" si="371"/>
        <v>0.06</v>
      </c>
      <c r="J997" s="29">
        <f t="shared" si="377"/>
        <v>45168</v>
      </c>
      <c r="K997" s="2">
        <f t="shared" si="378"/>
        <v>6</v>
      </c>
      <c r="L997" s="17">
        <f t="shared" si="379"/>
        <v>7</v>
      </c>
      <c r="M997" s="12">
        <f t="shared" si="380"/>
        <v>1.001619891</v>
      </c>
      <c r="N997" s="12">
        <f t="shared" ca="1" si="381"/>
        <v>1.0050631000000001</v>
      </c>
      <c r="O997" s="17">
        <f t="shared" si="382"/>
        <v>0</v>
      </c>
      <c r="P997" s="14">
        <f t="shared" ca="1" si="383"/>
        <v>0.10126199</v>
      </c>
      <c r="Q997" s="14">
        <f t="shared" si="368"/>
        <v>0</v>
      </c>
      <c r="R997" s="14">
        <f t="shared" ca="1" si="384"/>
        <v>0</v>
      </c>
      <c r="S997" s="20">
        <f t="shared" si="369"/>
        <v>0</v>
      </c>
      <c r="T997" s="14">
        <f t="shared" si="385"/>
        <v>0</v>
      </c>
      <c r="U997" s="4" t="str">
        <f t="shared" si="386"/>
        <v>J=</v>
      </c>
      <c r="V997" s="29">
        <f t="shared" si="387"/>
        <v>45201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5">
        <f t="shared" si="370"/>
        <v>45180</v>
      </c>
      <c r="B998" s="15">
        <f t="shared" ca="1" si="372"/>
        <v>20.101261960000048</v>
      </c>
      <c r="C998" s="14">
        <f t="shared" si="373"/>
        <v>19.999999970000047</v>
      </c>
      <c r="D998" s="13">
        <f ca="1">IF(A998&lt;$B$1,VLOOKUP(A998,[1]DI!$A$4:$B$15000,2,FALSE),0)</f>
        <v>0.13150000000000001</v>
      </c>
      <c r="E998" s="14">
        <f t="shared" ca="1" si="374"/>
        <v>1.0004903700000001</v>
      </c>
      <c r="F998" s="14">
        <f ca="1">(TRUNC(PRODUCT($E$12:$E997),16))</f>
        <v>1.2810874027649199</v>
      </c>
      <c r="G998" s="14">
        <f t="shared" ca="1" si="375"/>
        <v>1.27669856778946</v>
      </c>
      <c r="H998" s="14">
        <f t="shared" ca="1" si="376"/>
        <v>1.00343764</v>
      </c>
      <c r="I998" s="13">
        <f t="shared" si="371"/>
        <v>0.06</v>
      </c>
      <c r="J998" s="29">
        <f t="shared" si="377"/>
        <v>45168</v>
      </c>
      <c r="K998" s="2">
        <f t="shared" si="378"/>
        <v>7</v>
      </c>
      <c r="L998" s="17">
        <f t="shared" si="379"/>
        <v>7</v>
      </c>
      <c r="M998" s="12">
        <f t="shared" si="380"/>
        <v>1.001619891</v>
      </c>
      <c r="N998" s="12">
        <f t="shared" ca="1" si="381"/>
        <v>1.0050631000000001</v>
      </c>
      <c r="O998" s="17">
        <f t="shared" si="382"/>
        <v>0</v>
      </c>
      <c r="P998" s="14">
        <f t="shared" ca="1" si="383"/>
        <v>0.10126199</v>
      </c>
      <c r="Q998" s="14">
        <f t="shared" si="368"/>
        <v>0</v>
      </c>
      <c r="R998" s="14">
        <f t="shared" ca="1" si="384"/>
        <v>0</v>
      </c>
      <c r="S998" s="20">
        <f t="shared" si="369"/>
        <v>0</v>
      </c>
      <c r="T998" s="14">
        <f t="shared" si="385"/>
        <v>0</v>
      </c>
      <c r="U998" s="4" t="str">
        <f t="shared" si="386"/>
        <v>J=</v>
      </c>
      <c r="V998" s="29">
        <f t="shared" si="387"/>
        <v>45201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5">
        <f t="shared" si="370"/>
        <v>45181</v>
      </c>
      <c r="B999" s="15">
        <f t="shared" ca="1" si="372"/>
        <v>20.115769860000047</v>
      </c>
      <c r="C999" s="14">
        <f t="shared" si="373"/>
        <v>19.999999970000047</v>
      </c>
      <c r="D999" s="13">
        <f ca="1">IF(A999&lt;$B$1,VLOOKUP(A999,[1]DI!$A$4:$B$15000,2,FALSE),0)</f>
        <v>0.13150000000000001</v>
      </c>
      <c r="E999" s="14">
        <f t="shared" ca="1" si="374"/>
        <v>1.0004903700000001</v>
      </c>
      <c r="F999" s="14">
        <f ca="1">(TRUNC(PRODUCT($E$12:$E998),16))</f>
        <v>1.2817156095946201</v>
      </c>
      <c r="G999" s="14">
        <f t="shared" ca="1" si="375"/>
        <v>1.27669856778946</v>
      </c>
      <c r="H999" s="14">
        <f t="shared" ca="1" si="376"/>
        <v>1.0039297</v>
      </c>
      <c r="I999" s="13">
        <f t="shared" si="371"/>
        <v>0.06</v>
      </c>
      <c r="J999" s="29">
        <f t="shared" si="377"/>
        <v>45168</v>
      </c>
      <c r="K999" s="2">
        <f t="shared" si="378"/>
        <v>8</v>
      </c>
      <c r="L999" s="17">
        <f t="shared" si="379"/>
        <v>8</v>
      </c>
      <c r="M999" s="12">
        <f t="shared" si="380"/>
        <v>1.0018515189999999</v>
      </c>
      <c r="N999" s="12">
        <f t="shared" ca="1" si="381"/>
        <v>1.005788495</v>
      </c>
      <c r="O999" s="17">
        <f t="shared" si="382"/>
        <v>0</v>
      </c>
      <c r="P999" s="14">
        <f t="shared" ca="1" si="383"/>
        <v>0.11576989</v>
      </c>
      <c r="Q999" s="14">
        <f t="shared" si="368"/>
        <v>0</v>
      </c>
      <c r="R999" s="14">
        <f t="shared" ca="1" si="384"/>
        <v>0</v>
      </c>
      <c r="S999" s="20">
        <f t="shared" si="369"/>
        <v>0</v>
      </c>
      <c r="T999" s="14">
        <f t="shared" si="385"/>
        <v>0</v>
      </c>
      <c r="U999" s="4" t="str">
        <f t="shared" si="386"/>
        <v>J=</v>
      </c>
      <c r="V999" s="29">
        <f t="shared" si="387"/>
        <v>45201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5">
        <f t="shared" si="370"/>
        <v>45182</v>
      </c>
      <c r="B1000" s="15">
        <f t="shared" ca="1" si="372"/>
        <v>20.130288180000047</v>
      </c>
      <c r="C1000" s="14">
        <f t="shared" si="373"/>
        <v>19.999999970000047</v>
      </c>
      <c r="D1000" s="13">
        <f ca="1">IF(A1000&lt;$B$1,VLOOKUP(A1000,[1]DI!$A$4:$B$15000,2,FALSE),0)</f>
        <v>0.13150000000000001</v>
      </c>
      <c r="E1000" s="14">
        <f t="shared" ca="1" si="374"/>
        <v>1.0004903700000001</v>
      </c>
      <c r="F1000" s="14">
        <f ca="1">(TRUNC(PRODUCT($E$12:$E999),16))</f>
        <v>1.28234412447809</v>
      </c>
      <c r="G1000" s="14">
        <f t="shared" ca="1" si="375"/>
        <v>1.27669856778946</v>
      </c>
      <c r="H1000" s="14">
        <f t="shared" ca="1" si="376"/>
        <v>1.0044219999999999</v>
      </c>
      <c r="I1000" s="13">
        <f t="shared" si="371"/>
        <v>0.06</v>
      </c>
      <c r="J1000" s="29">
        <f t="shared" si="377"/>
        <v>45168</v>
      </c>
      <c r="K1000" s="2">
        <f t="shared" si="378"/>
        <v>9</v>
      </c>
      <c r="L1000" s="17">
        <f t="shared" si="379"/>
        <v>9</v>
      </c>
      <c r="M1000" s="12">
        <f t="shared" si="380"/>
        <v>1.0020831990000001</v>
      </c>
      <c r="N1000" s="12">
        <f t="shared" ca="1" si="381"/>
        <v>1.0065144109999999</v>
      </c>
      <c r="O1000" s="17">
        <f t="shared" si="382"/>
        <v>0</v>
      </c>
      <c r="P1000" s="14">
        <f t="shared" ca="1" si="383"/>
        <v>0.13028820999999999</v>
      </c>
      <c r="Q1000" s="14">
        <f t="shared" si="368"/>
        <v>0</v>
      </c>
      <c r="R1000" s="14">
        <f t="shared" ca="1" si="384"/>
        <v>0</v>
      </c>
      <c r="S1000" s="20">
        <f t="shared" si="369"/>
        <v>0</v>
      </c>
      <c r="T1000" s="14">
        <f t="shared" si="385"/>
        <v>0</v>
      </c>
      <c r="U1000" s="4" t="str">
        <f t="shared" si="386"/>
        <v>J=</v>
      </c>
      <c r="V1000" s="29">
        <f t="shared" si="387"/>
        <v>45201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5">
        <f t="shared" si="370"/>
        <v>45183</v>
      </c>
      <c r="B1001" s="15">
        <f t="shared" ca="1" si="372"/>
        <v>20.144816780000045</v>
      </c>
      <c r="C1001" s="14">
        <f t="shared" si="373"/>
        <v>19.999999970000047</v>
      </c>
      <c r="D1001" s="13">
        <f ca="1">IF(A1001&lt;$B$1,VLOOKUP(A1001,[1]DI!$A$4:$B$15000,2,FALSE),0)</f>
        <v>0.13150000000000001</v>
      </c>
      <c r="E1001" s="14">
        <f t="shared" ca="1" si="374"/>
        <v>1.0004903700000001</v>
      </c>
      <c r="F1001" s="14">
        <f ca="1">(TRUNC(PRODUCT($E$12:$E1000),16))</f>
        <v>1.28297294756641</v>
      </c>
      <c r="G1001" s="14">
        <f t="shared" ca="1" si="375"/>
        <v>1.27669856778946</v>
      </c>
      <c r="H1001" s="14">
        <f t="shared" ca="1" si="376"/>
        <v>1.00491453</v>
      </c>
      <c r="I1001" s="13">
        <f t="shared" si="371"/>
        <v>0.06</v>
      </c>
      <c r="J1001" s="29">
        <f t="shared" si="377"/>
        <v>45168</v>
      </c>
      <c r="K1001" s="2">
        <f t="shared" si="378"/>
        <v>10</v>
      </c>
      <c r="L1001" s="17">
        <f t="shared" si="379"/>
        <v>10</v>
      </c>
      <c r="M1001" s="12">
        <f t="shared" si="380"/>
        <v>1.0023149339999999</v>
      </c>
      <c r="N1001" s="12">
        <f t="shared" ca="1" si="381"/>
        <v>1.007240841</v>
      </c>
      <c r="O1001" s="17">
        <f t="shared" si="382"/>
        <v>0</v>
      </c>
      <c r="P1001" s="14">
        <f t="shared" ca="1" si="383"/>
        <v>0.14481680999999999</v>
      </c>
      <c r="Q1001" s="14">
        <f t="shared" si="368"/>
        <v>0</v>
      </c>
      <c r="R1001" s="14">
        <f t="shared" ca="1" si="384"/>
        <v>0</v>
      </c>
      <c r="S1001" s="20">
        <f t="shared" si="369"/>
        <v>0</v>
      </c>
      <c r="T1001" s="14">
        <f t="shared" si="385"/>
        <v>0</v>
      </c>
      <c r="U1001" s="4" t="str">
        <f t="shared" si="386"/>
        <v>J=</v>
      </c>
      <c r="V1001" s="29">
        <f t="shared" si="387"/>
        <v>45201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5">
        <f t="shared" si="370"/>
        <v>45184</v>
      </c>
      <c r="B1002" s="15">
        <f t="shared" ca="1" si="372"/>
        <v>20.159356000000049</v>
      </c>
      <c r="C1002" s="14">
        <f t="shared" si="373"/>
        <v>19.999999970000047</v>
      </c>
      <c r="D1002" s="13">
        <f ca="1">IF(A1002&lt;$B$1,VLOOKUP(A1002,[1]DI!$A$4:$B$15000,2,FALSE),0)</f>
        <v>0.13150000000000001</v>
      </c>
      <c r="E1002" s="14">
        <f t="shared" ca="1" si="374"/>
        <v>1.0004903700000001</v>
      </c>
      <c r="F1002" s="14">
        <f ca="1">(TRUNC(PRODUCT($E$12:$E1001),16))</f>
        <v>1.2836020790107101</v>
      </c>
      <c r="G1002" s="14">
        <f t="shared" ca="1" si="375"/>
        <v>1.27669856778946</v>
      </c>
      <c r="H1002" s="14">
        <f t="shared" ca="1" si="376"/>
        <v>1.0054073100000001</v>
      </c>
      <c r="I1002" s="13">
        <f t="shared" si="371"/>
        <v>0.06</v>
      </c>
      <c r="J1002" s="29">
        <f t="shared" si="377"/>
        <v>45168</v>
      </c>
      <c r="K1002" s="2">
        <f t="shared" si="378"/>
        <v>11</v>
      </c>
      <c r="L1002" s="17">
        <f t="shared" si="379"/>
        <v>11</v>
      </c>
      <c r="M1002" s="12">
        <f t="shared" si="380"/>
        <v>1.0025467210000001</v>
      </c>
      <c r="N1002" s="12">
        <f t="shared" ca="1" si="381"/>
        <v>1.007967802</v>
      </c>
      <c r="O1002" s="17">
        <f t="shared" si="382"/>
        <v>0</v>
      </c>
      <c r="P1002" s="14">
        <f t="shared" ca="1" si="383"/>
        <v>0.15935603000000001</v>
      </c>
      <c r="Q1002" s="14">
        <f t="shared" si="368"/>
        <v>0</v>
      </c>
      <c r="R1002" s="14">
        <f t="shared" ca="1" si="384"/>
        <v>0</v>
      </c>
      <c r="S1002" s="20">
        <f t="shared" si="369"/>
        <v>0</v>
      </c>
      <c r="T1002" s="14">
        <f t="shared" si="385"/>
        <v>0</v>
      </c>
      <c r="U1002" s="4" t="str">
        <f t="shared" si="386"/>
        <v>J=</v>
      </c>
      <c r="V1002" s="29">
        <f t="shared" si="387"/>
        <v>45201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5">
        <f t="shared" si="370"/>
        <v>45185</v>
      </c>
      <c r="B1003" s="15">
        <f t="shared" ca="1" si="372"/>
        <v>20.173905900000047</v>
      </c>
      <c r="C1003" s="14">
        <f t="shared" si="373"/>
        <v>19.999999970000047</v>
      </c>
      <c r="D1003" s="13">
        <f ca="1">IF(A1003&lt;$B$1,VLOOKUP(A1003,[1]DI!$A$4:$B$15000,2,FALSE),0)</f>
        <v>0</v>
      </c>
      <c r="E1003" s="14">
        <f t="shared" ca="1" si="374"/>
        <v>1</v>
      </c>
      <c r="F1003" s="14">
        <f ca="1">(TRUNC(PRODUCT($E$12:$E1002),16))</f>
        <v>1.2842315189622</v>
      </c>
      <c r="G1003" s="14">
        <f t="shared" ca="1" si="375"/>
        <v>1.27669856778946</v>
      </c>
      <c r="H1003" s="14">
        <f t="shared" ca="1" si="376"/>
        <v>1.0059003399999999</v>
      </c>
      <c r="I1003" s="13">
        <f t="shared" si="371"/>
        <v>0.06</v>
      </c>
      <c r="J1003" s="29">
        <f t="shared" si="377"/>
        <v>45168</v>
      </c>
      <c r="K1003" s="2">
        <f t="shared" si="378"/>
        <v>11</v>
      </c>
      <c r="L1003" s="17">
        <f t="shared" si="379"/>
        <v>12</v>
      </c>
      <c r="M1003" s="12">
        <f t="shared" si="380"/>
        <v>1.0027785629999999</v>
      </c>
      <c r="N1003" s="12">
        <f t="shared" ca="1" si="381"/>
        <v>1.008695297</v>
      </c>
      <c r="O1003" s="17">
        <f t="shared" si="382"/>
        <v>0</v>
      </c>
      <c r="P1003" s="14">
        <f t="shared" ca="1" si="383"/>
        <v>0.17390592999999999</v>
      </c>
      <c r="Q1003" s="14">
        <f t="shared" si="368"/>
        <v>0</v>
      </c>
      <c r="R1003" s="14">
        <f t="shared" ca="1" si="384"/>
        <v>0</v>
      </c>
      <c r="S1003" s="20">
        <f t="shared" si="369"/>
        <v>0</v>
      </c>
      <c r="T1003" s="14">
        <f t="shared" si="385"/>
        <v>0</v>
      </c>
      <c r="U1003" s="4" t="str">
        <f t="shared" si="386"/>
        <v>J=</v>
      </c>
      <c r="V1003" s="29">
        <f t="shared" si="387"/>
        <v>45201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5">
        <f t="shared" si="370"/>
        <v>45186</v>
      </c>
      <c r="B1004" s="15">
        <f t="shared" ca="1" si="372"/>
        <v>20.173905900000047</v>
      </c>
      <c r="C1004" s="14">
        <f t="shared" si="373"/>
        <v>19.999999970000047</v>
      </c>
      <c r="D1004" s="13">
        <f ca="1">IF(A1004&lt;$B$1,VLOOKUP(A1004,[1]DI!$A$4:$B$15000,2,FALSE),0)</f>
        <v>0</v>
      </c>
      <c r="E1004" s="14">
        <f t="shared" ca="1" si="374"/>
        <v>1</v>
      </c>
      <c r="F1004" s="14">
        <f ca="1">(TRUNC(PRODUCT($E$12:$E1003),16))</f>
        <v>1.2842315189622</v>
      </c>
      <c r="G1004" s="14">
        <f t="shared" ca="1" si="375"/>
        <v>1.27669856778946</v>
      </c>
      <c r="H1004" s="14">
        <f t="shared" ca="1" si="376"/>
        <v>1.0059003399999999</v>
      </c>
      <c r="I1004" s="13">
        <f t="shared" si="371"/>
        <v>0.06</v>
      </c>
      <c r="J1004" s="29">
        <f t="shared" si="377"/>
        <v>45168</v>
      </c>
      <c r="K1004" s="2">
        <f t="shared" si="378"/>
        <v>11</v>
      </c>
      <c r="L1004" s="17">
        <f t="shared" si="379"/>
        <v>12</v>
      </c>
      <c r="M1004" s="12">
        <f t="shared" si="380"/>
        <v>1.0027785629999999</v>
      </c>
      <c r="N1004" s="12">
        <f t="shared" ca="1" si="381"/>
        <v>1.008695297</v>
      </c>
      <c r="O1004" s="17">
        <f t="shared" si="382"/>
        <v>0</v>
      </c>
      <c r="P1004" s="14">
        <f t="shared" ca="1" si="383"/>
        <v>0.17390592999999999</v>
      </c>
      <c r="Q1004" s="14">
        <f t="shared" si="368"/>
        <v>0</v>
      </c>
      <c r="R1004" s="14">
        <f t="shared" ca="1" si="384"/>
        <v>0</v>
      </c>
      <c r="S1004" s="20">
        <f t="shared" si="369"/>
        <v>0</v>
      </c>
      <c r="T1004" s="14">
        <f t="shared" si="385"/>
        <v>0</v>
      </c>
      <c r="U1004" s="4" t="str">
        <f t="shared" si="386"/>
        <v>J=</v>
      </c>
      <c r="V1004" s="29">
        <f t="shared" si="387"/>
        <v>45201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5">
        <f t="shared" si="370"/>
        <v>45187</v>
      </c>
      <c r="B1005" s="15">
        <f t="shared" ca="1" si="372"/>
        <v>20.173905900000047</v>
      </c>
      <c r="C1005" s="14">
        <f t="shared" si="373"/>
        <v>19.999999970000047</v>
      </c>
      <c r="D1005" s="13">
        <f ca="1">IF(A1005&lt;$B$1,VLOOKUP(A1005,[1]DI!$A$4:$B$15000,2,FALSE),0)</f>
        <v>0.13150000000000001</v>
      </c>
      <c r="E1005" s="14">
        <f t="shared" ca="1" si="374"/>
        <v>1.0004903700000001</v>
      </c>
      <c r="F1005" s="14">
        <f ca="1">(TRUNC(PRODUCT($E$12:$E1004),16))</f>
        <v>1.2842315189622</v>
      </c>
      <c r="G1005" s="14">
        <f t="shared" ca="1" si="375"/>
        <v>1.27669856778946</v>
      </c>
      <c r="H1005" s="14">
        <f t="shared" ca="1" si="376"/>
        <v>1.0059003399999999</v>
      </c>
      <c r="I1005" s="13">
        <f t="shared" si="371"/>
        <v>0.06</v>
      </c>
      <c r="J1005" s="29">
        <f t="shared" si="377"/>
        <v>45168</v>
      </c>
      <c r="K1005" s="2">
        <f t="shared" si="378"/>
        <v>12</v>
      </c>
      <c r="L1005" s="17">
        <f t="shared" si="379"/>
        <v>12</v>
      </c>
      <c r="M1005" s="12">
        <f t="shared" si="380"/>
        <v>1.0027785629999999</v>
      </c>
      <c r="N1005" s="12">
        <f t="shared" ca="1" si="381"/>
        <v>1.008695297</v>
      </c>
      <c r="O1005" s="17">
        <f t="shared" si="382"/>
        <v>0</v>
      </c>
      <c r="P1005" s="14">
        <f t="shared" ca="1" si="383"/>
        <v>0.17390592999999999</v>
      </c>
      <c r="Q1005" s="14">
        <f t="shared" si="368"/>
        <v>0</v>
      </c>
      <c r="R1005" s="14">
        <f t="shared" ca="1" si="384"/>
        <v>0</v>
      </c>
      <c r="S1005" s="20">
        <f t="shared" si="369"/>
        <v>0</v>
      </c>
      <c r="T1005" s="14">
        <f t="shared" si="385"/>
        <v>0</v>
      </c>
      <c r="U1005" s="4" t="str">
        <f t="shared" si="386"/>
        <v>J=</v>
      </c>
      <c r="V1005" s="29">
        <f t="shared" si="387"/>
        <v>45201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5">
        <f t="shared" si="370"/>
        <v>45188</v>
      </c>
      <c r="B1006" s="15">
        <f t="shared" ca="1" si="372"/>
        <v>20.188466080000047</v>
      </c>
      <c r="C1006" s="14">
        <f t="shared" si="373"/>
        <v>19.999999970000047</v>
      </c>
      <c r="D1006" s="13">
        <f ca="1">IF(A1006&lt;$B$1,VLOOKUP(A1006,[1]DI!$A$4:$B$15000,2,FALSE),0)</f>
        <v>0.13150000000000001</v>
      </c>
      <c r="E1006" s="14">
        <f t="shared" ca="1" si="374"/>
        <v>1.0004903700000001</v>
      </c>
      <c r="F1006" s="14">
        <f ca="1">(TRUNC(PRODUCT($E$12:$E1005),16))</f>
        <v>1.28486126757215</v>
      </c>
      <c r="G1006" s="14">
        <f t="shared" ca="1" si="375"/>
        <v>1.27669856778946</v>
      </c>
      <c r="H1006" s="14">
        <f t="shared" ca="1" si="376"/>
        <v>1.0063936</v>
      </c>
      <c r="I1006" s="13">
        <f t="shared" si="371"/>
        <v>0.06</v>
      </c>
      <c r="J1006" s="29">
        <f t="shared" si="377"/>
        <v>45168</v>
      </c>
      <c r="K1006" s="2">
        <f t="shared" si="378"/>
        <v>13</v>
      </c>
      <c r="L1006" s="17">
        <f t="shared" si="379"/>
        <v>13</v>
      </c>
      <c r="M1006" s="12">
        <f t="shared" si="380"/>
        <v>1.0030104580000001</v>
      </c>
      <c r="N1006" s="12">
        <f t="shared" ca="1" si="381"/>
        <v>1.009423306</v>
      </c>
      <c r="O1006" s="17">
        <f t="shared" si="382"/>
        <v>0</v>
      </c>
      <c r="P1006" s="14">
        <f t="shared" ca="1" si="383"/>
        <v>0.18846610999999999</v>
      </c>
      <c r="Q1006" s="14">
        <f t="shared" si="368"/>
        <v>0</v>
      </c>
      <c r="R1006" s="14">
        <f t="shared" ca="1" si="384"/>
        <v>0</v>
      </c>
      <c r="S1006" s="20">
        <f t="shared" si="369"/>
        <v>0</v>
      </c>
      <c r="T1006" s="14">
        <f t="shared" si="385"/>
        <v>0</v>
      </c>
      <c r="U1006" s="4" t="str">
        <f t="shared" si="386"/>
        <v>J=</v>
      </c>
      <c r="V1006" s="29">
        <f t="shared" si="387"/>
        <v>45201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5">
        <f t="shared" si="370"/>
        <v>45189</v>
      </c>
      <c r="B1007" s="15">
        <f t="shared" ca="1" si="372"/>
        <v>20.203036920000049</v>
      </c>
      <c r="C1007" s="14">
        <f t="shared" si="373"/>
        <v>19.999999970000047</v>
      </c>
      <c r="D1007" s="13">
        <f ca="1">IF(A1007&lt;$B$1,VLOOKUP(A1007,[1]DI!$A$4:$B$15000,2,FALSE),0)</f>
        <v>0.13150000000000001</v>
      </c>
      <c r="E1007" s="14">
        <f t="shared" ca="1" si="374"/>
        <v>1.0004903700000001</v>
      </c>
      <c r="F1007" s="14">
        <f ca="1">(TRUNC(PRODUCT($E$12:$E1006),16))</f>
        <v>1.28549132499193</v>
      </c>
      <c r="G1007" s="14">
        <f t="shared" ca="1" si="375"/>
        <v>1.27669856778946</v>
      </c>
      <c r="H1007" s="14">
        <f t="shared" ca="1" si="376"/>
        <v>1.0068871100000001</v>
      </c>
      <c r="I1007" s="13">
        <f t="shared" si="371"/>
        <v>0.06</v>
      </c>
      <c r="J1007" s="29">
        <f t="shared" si="377"/>
        <v>45168</v>
      </c>
      <c r="K1007" s="2">
        <f t="shared" si="378"/>
        <v>14</v>
      </c>
      <c r="L1007" s="17">
        <f t="shared" si="379"/>
        <v>14</v>
      </c>
      <c r="M1007" s="12">
        <f t="shared" si="380"/>
        <v>1.0032424069999999</v>
      </c>
      <c r="N1007" s="12">
        <f t="shared" ca="1" si="381"/>
        <v>1.010151848</v>
      </c>
      <c r="O1007" s="17">
        <f t="shared" si="382"/>
        <v>0</v>
      </c>
      <c r="P1007" s="14">
        <f t="shared" ca="1" si="383"/>
        <v>0.20303694999999999</v>
      </c>
      <c r="Q1007" s="14">
        <f t="shared" si="368"/>
        <v>0</v>
      </c>
      <c r="R1007" s="14">
        <f t="shared" ca="1" si="384"/>
        <v>0</v>
      </c>
      <c r="S1007" s="20">
        <f t="shared" si="369"/>
        <v>0</v>
      </c>
      <c r="T1007" s="14">
        <f t="shared" si="385"/>
        <v>0</v>
      </c>
      <c r="U1007" s="4" t="str">
        <f t="shared" si="386"/>
        <v>J=</v>
      </c>
      <c r="V1007" s="29">
        <f t="shared" si="387"/>
        <v>45201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5">
        <f t="shared" si="370"/>
        <v>45190</v>
      </c>
      <c r="B1008" s="15">
        <f t="shared" ca="1" si="372"/>
        <v>20.217618020000046</v>
      </c>
      <c r="C1008" s="14">
        <f t="shared" si="373"/>
        <v>19.999999970000047</v>
      </c>
      <c r="D1008" s="13">
        <f ca="1">IF(A1008&lt;$B$1,VLOOKUP(A1008,[1]DI!$A$4:$B$15000,2,FALSE),0)</f>
        <v>0.1265</v>
      </c>
      <c r="E1008" s="14">
        <f t="shared" ca="1" si="374"/>
        <v>1.0004727899999999</v>
      </c>
      <c r="F1008" s="14">
        <f ca="1">(TRUNC(PRODUCT($E$12:$E1007),16))</f>
        <v>1.2861216913729701</v>
      </c>
      <c r="G1008" s="14">
        <f t="shared" ca="1" si="375"/>
        <v>1.27669856778946</v>
      </c>
      <c r="H1008" s="14">
        <f t="shared" ca="1" si="376"/>
        <v>1.0073808500000001</v>
      </c>
      <c r="I1008" s="13">
        <f t="shared" si="371"/>
        <v>0.06</v>
      </c>
      <c r="J1008" s="29">
        <f t="shared" si="377"/>
        <v>45168</v>
      </c>
      <c r="K1008" s="2">
        <f t="shared" si="378"/>
        <v>15</v>
      </c>
      <c r="L1008" s="17">
        <f t="shared" si="379"/>
        <v>15</v>
      </c>
      <c r="M1008" s="12">
        <f t="shared" si="380"/>
        <v>1.0034744090000001</v>
      </c>
      <c r="N1008" s="12">
        <f t="shared" ca="1" si="381"/>
        <v>1.0108809030000001</v>
      </c>
      <c r="O1008" s="17">
        <f t="shared" si="382"/>
        <v>0</v>
      </c>
      <c r="P1008" s="14">
        <f t="shared" ca="1" si="383"/>
        <v>0.21761805000000001</v>
      </c>
      <c r="Q1008" s="14">
        <f t="shared" si="368"/>
        <v>0</v>
      </c>
      <c r="R1008" s="14">
        <f t="shared" ca="1" si="384"/>
        <v>0</v>
      </c>
      <c r="S1008" s="20">
        <f t="shared" si="369"/>
        <v>0</v>
      </c>
      <c r="T1008" s="14">
        <f t="shared" si="385"/>
        <v>0</v>
      </c>
      <c r="U1008" s="4" t="str">
        <f t="shared" si="386"/>
        <v>J=</v>
      </c>
      <c r="V1008" s="29">
        <f t="shared" si="387"/>
        <v>45201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5">
        <f t="shared" si="370"/>
        <v>45191</v>
      </c>
      <c r="B1009" s="15">
        <f t="shared" ca="1" si="372"/>
        <v>20.231854300000048</v>
      </c>
      <c r="C1009" s="14">
        <f t="shared" si="373"/>
        <v>19.999999970000047</v>
      </c>
      <c r="D1009" s="13">
        <f ca="1">IF(A1009&lt;$B$1,VLOOKUP(A1009,[1]DI!$A$4:$B$15000,2,FALSE),0)</f>
        <v>0.1265</v>
      </c>
      <c r="E1009" s="14">
        <f t="shared" ca="1" si="374"/>
        <v>1.0004727899999999</v>
      </c>
      <c r="F1009" s="14">
        <f ca="1">(TRUNC(PRODUCT($E$12:$E1008),16))</f>
        <v>1.2867297568474301</v>
      </c>
      <c r="G1009" s="14">
        <f t="shared" ca="1" si="375"/>
        <v>1.27669856778946</v>
      </c>
      <c r="H1009" s="14">
        <f t="shared" ca="1" si="376"/>
        <v>1.0078571300000001</v>
      </c>
      <c r="I1009" s="13">
        <f t="shared" si="371"/>
        <v>0.06</v>
      </c>
      <c r="J1009" s="29">
        <f t="shared" si="377"/>
        <v>45168</v>
      </c>
      <c r="K1009" s="2">
        <f t="shared" si="378"/>
        <v>16</v>
      </c>
      <c r="L1009" s="17">
        <f t="shared" si="379"/>
        <v>16</v>
      </c>
      <c r="M1009" s="12">
        <f t="shared" si="380"/>
        <v>1.003706465</v>
      </c>
      <c r="N1009" s="12">
        <f t="shared" ca="1" si="381"/>
        <v>1.0115927170000001</v>
      </c>
      <c r="O1009" s="17">
        <f t="shared" si="382"/>
        <v>0</v>
      </c>
      <c r="P1009" s="14">
        <f t="shared" ca="1" si="383"/>
        <v>0.23185433</v>
      </c>
      <c r="Q1009" s="14">
        <f t="shared" si="368"/>
        <v>0</v>
      </c>
      <c r="R1009" s="14">
        <f t="shared" ca="1" si="384"/>
        <v>0</v>
      </c>
      <c r="S1009" s="20">
        <f t="shared" si="369"/>
        <v>0</v>
      </c>
      <c r="T1009" s="14">
        <f t="shared" si="385"/>
        <v>0</v>
      </c>
      <c r="U1009" s="4" t="str">
        <f t="shared" si="386"/>
        <v>J=</v>
      </c>
      <c r="V1009" s="29">
        <f t="shared" si="387"/>
        <v>45201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5">
        <f t="shared" si="370"/>
        <v>45192</v>
      </c>
      <c r="B1010" s="15">
        <f t="shared" ca="1" si="372"/>
        <v>20.246100720000047</v>
      </c>
      <c r="C1010" s="14">
        <f t="shared" si="373"/>
        <v>19.999999970000047</v>
      </c>
      <c r="D1010" s="13">
        <f ca="1">IF(A1010&lt;$B$1,VLOOKUP(A1010,[1]DI!$A$4:$B$15000,2,FALSE),0)</f>
        <v>0</v>
      </c>
      <c r="E1010" s="14">
        <f t="shared" ca="1" si="374"/>
        <v>1</v>
      </c>
      <c r="F1010" s="14">
        <f ca="1">(TRUNC(PRODUCT($E$12:$E1009),16))</f>
        <v>1.2873381098091701</v>
      </c>
      <c r="G1010" s="14">
        <f t="shared" ca="1" si="375"/>
        <v>1.27669856778946</v>
      </c>
      <c r="H1010" s="14">
        <f t="shared" ca="1" si="376"/>
        <v>1.00833364</v>
      </c>
      <c r="I1010" s="13">
        <f t="shared" si="371"/>
        <v>0.06</v>
      </c>
      <c r="J1010" s="29">
        <f t="shared" si="377"/>
        <v>45168</v>
      </c>
      <c r="K1010" s="2">
        <f t="shared" si="378"/>
        <v>16</v>
      </c>
      <c r="L1010" s="17">
        <f t="shared" si="379"/>
        <v>17</v>
      </c>
      <c r="M1010" s="12">
        <f t="shared" si="380"/>
        <v>1.0039385750000001</v>
      </c>
      <c r="N1010" s="12">
        <f t="shared" ca="1" si="381"/>
        <v>1.012305038</v>
      </c>
      <c r="O1010" s="17">
        <f t="shared" si="382"/>
        <v>0</v>
      </c>
      <c r="P1010" s="14">
        <f t="shared" ca="1" si="383"/>
        <v>0.24610075000000001</v>
      </c>
      <c r="Q1010" s="14">
        <f t="shared" ref="Q1010:Q1073" si="388">Q1009</f>
        <v>0</v>
      </c>
      <c r="R1010" s="14">
        <f t="shared" ca="1" si="384"/>
        <v>0</v>
      </c>
      <c r="S1010" s="20">
        <f t="shared" si="369"/>
        <v>0</v>
      </c>
      <c r="T1010" s="14">
        <f t="shared" si="385"/>
        <v>0</v>
      </c>
      <c r="U1010" s="4" t="str">
        <f t="shared" si="386"/>
        <v>J=</v>
      </c>
      <c r="V1010" s="29">
        <f t="shared" si="387"/>
        <v>45201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5">
        <f t="shared" si="370"/>
        <v>45193</v>
      </c>
      <c r="B1011" s="15">
        <f t="shared" ca="1" si="372"/>
        <v>20.246100720000047</v>
      </c>
      <c r="C1011" s="14">
        <f t="shared" si="373"/>
        <v>19.999999970000047</v>
      </c>
      <c r="D1011" s="13">
        <f ca="1">IF(A1011&lt;$B$1,VLOOKUP(A1011,[1]DI!$A$4:$B$15000,2,FALSE),0)</f>
        <v>0</v>
      </c>
      <c r="E1011" s="14">
        <f t="shared" ca="1" si="374"/>
        <v>1</v>
      </c>
      <c r="F1011" s="14">
        <f ca="1">(TRUNC(PRODUCT($E$12:$E1010),16))</f>
        <v>1.2873381098091701</v>
      </c>
      <c r="G1011" s="14">
        <f t="shared" ca="1" si="375"/>
        <v>1.27669856778946</v>
      </c>
      <c r="H1011" s="14">
        <f t="shared" ca="1" si="376"/>
        <v>1.00833364</v>
      </c>
      <c r="I1011" s="13">
        <f t="shared" si="371"/>
        <v>0.06</v>
      </c>
      <c r="J1011" s="29">
        <f t="shared" si="377"/>
        <v>45168</v>
      </c>
      <c r="K1011" s="2">
        <f t="shared" si="378"/>
        <v>16</v>
      </c>
      <c r="L1011" s="17">
        <f t="shared" si="379"/>
        <v>17</v>
      </c>
      <c r="M1011" s="12">
        <f t="shared" si="380"/>
        <v>1.0039385750000001</v>
      </c>
      <c r="N1011" s="12">
        <f t="shared" ca="1" si="381"/>
        <v>1.012305038</v>
      </c>
      <c r="O1011" s="17">
        <f t="shared" si="382"/>
        <v>0</v>
      </c>
      <c r="P1011" s="14">
        <f t="shared" ca="1" si="383"/>
        <v>0.24610075000000001</v>
      </c>
      <c r="Q1011" s="14">
        <f t="shared" si="388"/>
        <v>0</v>
      </c>
      <c r="R1011" s="14">
        <f t="shared" ca="1" si="384"/>
        <v>0</v>
      </c>
      <c r="S1011" s="20">
        <f t="shared" si="369"/>
        <v>0</v>
      </c>
      <c r="T1011" s="14">
        <f t="shared" si="385"/>
        <v>0</v>
      </c>
      <c r="U1011" s="4" t="str">
        <f t="shared" si="386"/>
        <v>J=</v>
      </c>
      <c r="V1011" s="29">
        <f t="shared" si="387"/>
        <v>45201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5">
        <f t="shared" si="370"/>
        <v>45194</v>
      </c>
      <c r="B1012" s="15">
        <f t="shared" ca="1" si="372"/>
        <v>20.246100720000047</v>
      </c>
      <c r="C1012" s="14">
        <f t="shared" si="373"/>
        <v>19.999999970000047</v>
      </c>
      <c r="D1012" s="13">
        <f ca="1">IF(A1012&lt;$B$1,VLOOKUP(A1012,[1]DI!$A$4:$B$15000,2,FALSE),0)</f>
        <v>0.1265</v>
      </c>
      <c r="E1012" s="14">
        <f t="shared" ca="1" si="374"/>
        <v>1.0004727899999999</v>
      </c>
      <c r="F1012" s="14">
        <f ca="1">(TRUNC(PRODUCT($E$12:$E1011),16))</f>
        <v>1.2873381098091701</v>
      </c>
      <c r="G1012" s="14">
        <f t="shared" ca="1" si="375"/>
        <v>1.27669856778946</v>
      </c>
      <c r="H1012" s="14">
        <f t="shared" ca="1" si="376"/>
        <v>1.00833364</v>
      </c>
      <c r="I1012" s="13">
        <f t="shared" si="371"/>
        <v>0.06</v>
      </c>
      <c r="J1012" s="29">
        <f t="shared" si="377"/>
        <v>45168</v>
      </c>
      <c r="K1012" s="2">
        <f t="shared" si="378"/>
        <v>17</v>
      </c>
      <c r="L1012" s="17">
        <f t="shared" si="379"/>
        <v>17</v>
      </c>
      <c r="M1012" s="12">
        <f t="shared" si="380"/>
        <v>1.0039385750000001</v>
      </c>
      <c r="N1012" s="12">
        <f t="shared" ca="1" si="381"/>
        <v>1.012305038</v>
      </c>
      <c r="O1012" s="17">
        <f t="shared" si="382"/>
        <v>0</v>
      </c>
      <c r="P1012" s="14">
        <f t="shared" ca="1" si="383"/>
        <v>0.24610075000000001</v>
      </c>
      <c r="Q1012" s="14">
        <f t="shared" si="388"/>
        <v>0</v>
      </c>
      <c r="R1012" s="14">
        <f t="shared" ca="1" si="384"/>
        <v>0</v>
      </c>
      <c r="S1012" s="20">
        <f t="shared" si="369"/>
        <v>0</v>
      </c>
      <c r="T1012" s="14">
        <f t="shared" si="385"/>
        <v>0</v>
      </c>
      <c r="U1012" s="4" t="str">
        <f t="shared" si="386"/>
        <v>J=</v>
      </c>
      <c r="V1012" s="29">
        <f t="shared" si="387"/>
        <v>45201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5">
        <f t="shared" si="370"/>
        <v>45195</v>
      </c>
      <c r="B1013" s="15">
        <f t="shared" ca="1" si="372"/>
        <v>20.260357040000049</v>
      </c>
      <c r="C1013" s="14">
        <f t="shared" si="373"/>
        <v>19.999999970000047</v>
      </c>
      <c r="D1013" s="13">
        <f ca="1">IF(A1013&lt;$B$1,VLOOKUP(A1013,[1]DI!$A$4:$B$15000,2,FALSE),0)</f>
        <v>0.1265</v>
      </c>
      <c r="E1013" s="14">
        <f t="shared" ca="1" si="374"/>
        <v>1.0004727899999999</v>
      </c>
      <c r="F1013" s="14">
        <f ca="1">(TRUNC(PRODUCT($E$12:$E1012),16))</f>
        <v>1.28794675039411</v>
      </c>
      <c r="G1013" s="14">
        <f t="shared" ca="1" si="375"/>
        <v>1.27669856778946</v>
      </c>
      <c r="H1013" s="14">
        <f t="shared" ca="1" si="376"/>
        <v>1.00881037</v>
      </c>
      <c r="I1013" s="13">
        <f t="shared" si="371"/>
        <v>0.06</v>
      </c>
      <c r="J1013" s="29">
        <f t="shared" si="377"/>
        <v>45168</v>
      </c>
      <c r="K1013" s="2">
        <f t="shared" si="378"/>
        <v>18</v>
      </c>
      <c r="L1013" s="17">
        <f t="shared" si="379"/>
        <v>18</v>
      </c>
      <c r="M1013" s="12">
        <f t="shared" si="380"/>
        <v>1.004170738</v>
      </c>
      <c r="N1013" s="12">
        <f t="shared" ca="1" si="381"/>
        <v>1.0130178540000001</v>
      </c>
      <c r="O1013" s="17">
        <f t="shared" si="382"/>
        <v>0</v>
      </c>
      <c r="P1013" s="14">
        <f t="shared" ca="1" si="383"/>
        <v>0.26035707000000002</v>
      </c>
      <c r="Q1013" s="14">
        <f t="shared" si="388"/>
        <v>0</v>
      </c>
      <c r="R1013" s="14">
        <f t="shared" ca="1" si="384"/>
        <v>0</v>
      </c>
      <c r="S1013" s="20">
        <f t="shared" si="369"/>
        <v>0</v>
      </c>
      <c r="T1013" s="14">
        <f t="shared" si="385"/>
        <v>0</v>
      </c>
      <c r="U1013" s="4" t="str">
        <f t="shared" si="386"/>
        <v>J=</v>
      </c>
      <c r="V1013" s="29">
        <f t="shared" si="387"/>
        <v>45201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5">
        <f t="shared" si="370"/>
        <v>45196</v>
      </c>
      <c r="B1014" s="15">
        <f t="shared" ca="1" si="372"/>
        <v>20.274623300000048</v>
      </c>
      <c r="C1014" s="14">
        <f t="shared" si="373"/>
        <v>19.999999970000047</v>
      </c>
      <c r="D1014" s="13">
        <f ca="1">IF(A1014&lt;$B$1,VLOOKUP(A1014,[1]DI!$A$4:$B$15000,2,FALSE),0)</f>
        <v>0.1265</v>
      </c>
      <c r="E1014" s="14">
        <f t="shared" ca="1" si="374"/>
        <v>1.0004727899999999</v>
      </c>
      <c r="F1014" s="14">
        <f ca="1">(TRUNC(PRODUCT($E$12:$E1013),16))</f>
        <v>1.28855567873823</v>
      </c>
      <c r="G1014" s="14">
        <f t="shared" ca="1" si="375"/>
        <v>1.27669856778946</v>
      </c>
      <c r="H1014" s="14">
        <f t="shared" ca="1" si="376"/>
        <v>1.0092873200000001</v>
      </c>
      <c r="I1014" s="13">
        <f t="shared" si="371"/>
        <v>0.06</v>
      </c>
      <c r="J1014" s="29">
        <f t="shared" si="377"/>
        <v>45168</v>
      </c>
      <c r="K1014" s="2">
        <f t="shared" si="378"/>
        <v>19</v>
      </c>
      <c r="L1014" s="17">
        <f t="shared" si="379"/>
        <v>19</v>
      </c>
      <c r="M1014" s="12">
        <f t="shared" si="380"/>
        <v>1.004402955</v>
      </c>
      <c r="N1014" s="12">
        <f t="shared" ca="1" si="381"/>
        <v>1.013731167</v>
      </c>
      <c r="O1014" s="17">
        <f t="shared" si="382"/>
        <v>0</v>
      </c>
      <c r="P1014" s="14">
        <f t="shared" ca="1" si="383"/>
        <v>0.27462333</v>
      </c>
      <c r="Q1014" s="14">
        <f t="shared" si="388"/>
        <v>0</v>
      </c>
      <c r="R1014" s="14">
        <f t="shared" ca="1" si="384"/>
        <v>0</v>
      </c>
      <c r="S1014" s="20">
        <f t="shared" si="369"/>
        <v>0</v>
      </c>
      <c r="T1014" s="14">
        <f t="shared" si="385"/>
        <v>0</v>
      </c>
      <c r="U1014" s="4" t="str">
        <f t="shared" si="386"/>
        <v>J=</v>
      </c>
      <c r="V1014" s="29">
        <f t="shared" si="387"/>
        <v>45201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5">
        <f t="shared" si="370"/>
        <v>45197</v>
      </c>
      <c r="B1015" s="15">
        <f t="shared" ca="1" si="372"/>
        <v>20.288899700000048</v>
      </c>
      <c r="C1015" s="14">
        <f t="shared" si="373"/>
        <v>19.999999970000047</v>
      </c>
      <c r="D1015" s="13">
        <f ca="1">IF(A1015&lt;$B$1,VLOOKUP(A1015,[1]DI!$A$4:$B$15000,2,FALSE),0)</f>
        <v>0.1265</v>
      </c>
      <c r="E1015" s="14">
        <f t="shared" ca="1" si="374"/>
        <v>1.0004727899999999</v>
      </c>
      <c r="F1015" s="14">
        <f ca="1">(TRUNC(PRODUCT($E$12:$E1014),16))</f>
        <v>1.28916489497758</v>
      </c>
      <c r="G1015" s="14">
        <f t="shared" ca="1" si="375"/>
        <v>1.27669856778946</v>
      </c>
      <c r="H1015" s="14">
        <f t="shared" ca="1" si="376"/>
        <v>1.0097645</v>
      </c>
      <c r="I1015" s="13">
        <f t="shared" si="371"/>
        <v>0.06</v>
      </c>
      <c r="J1015" s="29">
        <f t="shared" si="377"/>
        <v>45168</v>
      </c>
      <c r="K1015" s="2">
        <f t="shared" si="378"/>
        <v>20</v>
      </c>
      <c r="L1015" s="17">
        <f t="shared" si="379"/>
        <v>20</v>
      </c>
      <c r="M1015" s="12">
        <f t="shared" si="380"/>
        <v>1.004635226</v>
      </c>
      <c r="N1015" s="12">
        <f t="shared" ca="1" si="381"/>
        <v>1.0144449870000001</v>
      </c>
      <c r="O1015" s="17">
        <f t="shared" si="382"/>
        <v>0</v>
      </c>
      <c r="P1015" s="14">
        <f t="shared" ca="1" si="383"/>
        <v>0.28889973000000002</v>
      </c>
      <c r="Q1015" s="14">
        <f t="shared" si="388"/>
        <v>0</v>
      </c>
      <c r="R1015" s="14">
        <f t="shared" ca="1" si="384"/>
        <v>0</v>
      </c>
      <c r="S1015" s="20">
        <f t="shared" si="369"/>
        <v>0</v>
      </c>
      <c r="T1015" s="14">
        <f t="shared" si="385"/>
        <v>0</v>
      </c>
      <c r="U1015" s="4" t="str">
        <f t="shared" si="386"/>
        <v>J=</v>
      </c>
      <c r="V1015" s="29">
        <f t="shared" si="387"/>
        <v>45201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5">
        <f t="shared" si="370"/>
        <v>45198</v>
      </c>
      <c r="B1016" s="15">
        <f t="shared" ca="1" si="372"/>
        <v>20.303186240000048</v>
      </c>
      <c r="C1016" s="14">
        <f t="shared" si="373"/>
        <v>19.999999970000047</v>
      </c>
      <c r="D1016" s="13">
        <f ca="1">IF(A1016&lt;$B$1,VLOOKUP(A1016,[1]DI!$A$4:$B$15000,2,FALSE),0)</f>
        <v>0.1265</v>
      </c>
      <c r="E1016" s="14">
        <f t="shared" ca="1" si="374"/>
        <v>1.0004727899999999</v>
      </c>
      <c r="F1016" s="14">
        <f ca="1">(TRUNC(PRODUCT($E$12:$E1015),16))</f>
        <v>1.28977439924827</v>
      </c>
      <c r="G1016" s="14">
        <f t="shared" ca="1" si="375"/>
        <v>1.27669856778946</v>
      </c>
      <c r="H1016" s="14">
        <f t="shared" ca="1" si="376"/>
        <v>1.01024191</v>
      </c>
      <c r="I1016" s="13">
        <f t="shared" si="371"/>
        <v>0.06</v>
      </c>
      <c r="J1016" s="29">
        <f t="shared" si="377"/>
        <v>45168</v>
      </c>
      <c r="K1016" s="2">
        <f t="shared" si="378"/>
        <v>21</v>
      </c>
      <c r="L1016" s="17">
        <f t="shared" si="379"/>
        <v>21</v>
      </c>
      <c r="M1016" s="12">
        <f t="shared" si="380"/>
        <v>1.004867551</v>
      </c>
      <c r="N1016" s="12">
        <f t="shared" ca="1" si="381"/>
        <v>1.0151593139999999</v>
      </c>
      <c r="O1016" s="17">
        <f t="shared" si="382"/>
        <v>0</v>
      </c>
      <c r="P1016" s="14">
        <f t="shared" ca="1" si="383"/>
        <v>0.30318626999999998</v>
      </c>
      <c r="Q1016" s="14">
        <f t="shared" si="388"/>
        <v>0</v>
      </c>
      <c r="R1016" s="14">
        <f t="shared" ca="1" si="384"/>
        <v>0</v>
      </c>
      <c r="S1016" s="20">
        <f t="shared" si="369"/>
        <v>0</v>
      </c>
      <c r="T1016" s="14">
        <f t="shared" si="385"/>
        <v>0</v>
      </c>
      <c r="U1016" s="4" t="str">
        <f t="shared" si="386"/>
        <v>J=</v>
      </c>
      <c r="V1016" s="29">
        <f t="shared" si="387"/>
        <v>45201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5">
        <f t="shared" si="370"/>
        <v>45199</v>
      </c>
      <c r="B1017" s="15">
        <f t="shared" ca="1" si="372"/>
        <v>20.317482720000047</v>
      </c>
      <c r="C1017" s="14">
        <f t="shared" si="373"/>
        <v>19.999999970000047</v>
      </c>
      <c r="D1017" s="13">
        <f ca="1">IF(A1017&lt;$B$1,VLOOKUP(A1017,[1]DI!$A$4:$B$15000,2,FALSE),0)</f>
        <v>0</v>
      </c>
      <c r="E1017" s="14">
        <f t="shared" ca="1" si="374"/>
        <v>1</v>
      </c>
      <c r="F1017" s="14">
        <f ca="1">(TRUNC(PRODUCT($E$12:$E1016),16))</f>
        <v>1.29038419168649</v>
      </c>
      <c r="G1017" s="14">
        <f t="shared" ca="1" si="375"/>
        <v>1.27669856778946</v>
      </c>
      <c r="H1017" s="14">
        <f t="shared" ca="1" si="376"/>
        <v>1.01071954</v>
      </c>
      <c r="I1017" s="13">
        <f t="shared" si="371"/>
        <v>0.06</v>
      </c>
      <c r="J1017" s="29">
        <f t="shared" si="377"/>
        <v>45168</v>
      </c>
      <c r="K1017" s="2">
        <f t="shared" si="378"/>
        <v>21</v>
      </c>
      <c r="L1017" s="17">
        <f t="shared" si="379"/>
        <v>22</v>
      </c>
      <c r="M1017" s="12">
        <f t="shared" si="380"/>
        <v>1.005099929</v>
      </c>
      <c r="N1017" s="12">
        <f t="shared" ca="1" si="381"/>
        <v>1.015874138</v>
      </c>
      <c r="O1017" s="17">
        <f t="shared" si="382"/>
        <v>0</v>
      </c>
      <c r="P1017" s="14">
        <f t="shared" ca="1" si="383"/>
        <v>0.31748274999999998</v>
      </c>
      <c r="Q1017" s="14">
        <f t="shared" si="388"/>
        <v>0</v>
      </c>
      <c r="R1017" s="14">
        <f t="shared" ca="1" si="384"/>
        <v>0</v>
      </c>
      <c r="S1017" s="20">
        <f t="shared" si="369"/>
        <v>0</v>
      </c>
      <c r="T1017" s="14">
        <f t="shared" si="385"/>
        <v>0</v>
      </c>
      <c r="U1017" s="4" t="str">
        <f t="shared" si="386"/>
        <v>J=</v>
      </c>
      <c r="V1017" s="29">
        <f t="shared" si="387"/>
        <v>45201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5">
        <f t="shared" si="370"/>
        <v>45200</v>
      </c>
      <c r="B1018" s="15">
        <f t="shared" ca="1" si="372"/>
        <v>20.317482720000047</v>
      </c>
      <c r="C1018" s="14">
        <f t="shared" si="373"/>
        <v>19.999999970000047</v>
      </c>
      <c r="D1018" s="13">
        <f ca="1">IF(A1018&lt;$B$1,VLOOKUP(A1018,[1]DI!$A$4:$B$15000,2,FALSE),0)</f>
        <v>0</v>
      </c>
      <c r="E1018" s="14">
        <f t="shared" ca="1" si="374"/>
        <v>1</v>
      </c>
      <c r="F1018" s="14">
        <f ca="1">(TRUNC(PRODUCT($E$12:$E1017),16))</f>
        <v>1.29038419168649</v>
      </c>
      <c r="G1018" s="14">
        <f t="shared" ca="1" si="375"/>
        <v>1.27669856778946</v>
      </c>
      <c r="H1018" s="14">
        <f t="shared" ca="1" si="376"/>
        <v>1.01071954</v>
      </c>
      <c r="I1018" s="13">
        <f t="shared" si="371"/>
        <v>0.06</v>
      </c>
      <c r="J1018" s="29">
        <f t="shared" si="377"/>
        <v>45168</v>
      </c>
      <c r="K1018" s="2">
        <f t="shared" si="378"/>
        <v>21</v>
      </c>
      <c r="L1018" s="17">
        <f t="shared" si="379"/>
        <v>22</v>
      </c>
      <c r="M1018" s="12">
        <f t="shared" si="380"/>
        <v>1.005099929</v>
      </c>
      <c r="N1018" s="12">
        <f t="shared" ca="1" si="381"/>
        <v>1.015874138</v>
      </c>
      <c r="O1018" s="17">
        <f t="shared" si="382"/>
        <v>0</v>
      </c>
      <c r="P1018" s="14">
        <f t="shared" ca="1" si="383"/>
        <v>0.31748274999999998</v>
      </c>
      <c r="Q1018" s="14">
        <f t="shared" si="388"/>
        <v>0</v>
      </c>
      <c r="R1018" s="14">
        <f t="shared" ca="1" si="384"/>
        <v>0</v>
      </c>
      <c r="S1018" s="20">
        <f t="shared" si="369"/>
        <v>0</v>
      </c>
      <c r="T1018" s="14">
        <f t="shared" si="385"/>
        <v>0</v>
      </c>
      <c r="U1018" s="4" t="str">
        <f t="shared" si="386"/>
        <v>J=</v>
      </c>
      <c r="V1018" s="29">
        <f t="shared" si="387"/>
        <v>45201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5">
        <f t="shared" si="370"/>
        <v>45201</v>
      </c>
      <c r="B1019" s="15">
        <f t="shared" ca="1" si="372"/>
        <v>20.317482720000047</v>
      </c>
      <c r="C1019" s="14">
        <f t="shared" si="373"/>
        <v>19.999999970000047</v>
      </c>
      <c r="D1019" s="13">
        <f ca="1">IF(A1019&lt;$B$1,VLOOKUP(A1019,[1]DI!$A$4:$B$15000,2,FALSE),0)</f>
        <v>0.1265</v>
      </c>
      <c r="E1019" s="14">
        <f t="shared" ca="1" si="374"/>
        <v>1.0004727899999999</v>
      </c>
      <c r="F1019" s="14">
        <f ca="1">(TRUNC(PRODUCT($E$12:$E1018),16))</f>
        <v>1.29038419168649</v>
      </c>
      <c r="G1019" s="14">
        <f t="shared" ca="1" si="375"/>
        <v>1.27669856778946</v>
      </c>
      <c r="H1019" s="14">
        <f t="shared" ca="1" si="376"/>
        <v>1.01071954</v>
      </c>
      <c r="I1019" s="13">
        <f t="shared" si="371"/>
        <v>0.06</v>
      </c>
      <c r="J1019" s="29">
        <f t="shared" si="377"/>
        <v>45168</v>
      </c>
      <c r="K1019" s="2">
        <f t="shared" si="378"/>
        <v>22</v>
      </c>
      <c r="L1019" s="17">
        <f t="shared" si="379"/>
        <v>22</v>
      </c>
      <c r="M1019" s="12">
        <f t="shared" si="380"/>
        <v>1.005099929</v>
      </c>
      <c r="N1019" s="12">
        <f t="shared" ca="1" si="381"/>
        <v>1.015874138</v>
      </c>
      <c r="O1019" s="17">
        <f t="shared" si="382"/>
        <v>14</v>
      </c>
      <c r="P1019" s="14">
        <f t="shared" ca="1" si="383"/>
        <v>0.31748274999999998</v>
      </c>
      <c r="Q1019" s="14">
        <f ca="1">P1019</f>
        <v>0.31748274999999998</v>
      </c>
      <c r="R1019" s="14">
        <f t="shared" ca="1" si="384"/>
        <v>0</v>
      </c>
      <c r="S1019" s="20">
        <f t="shared" si="369"/>
        <v>0</v>
      </c>
      <c r="T1019" s="14">
        <f t="shared" si="385"/>
        <v>0</v>
      </c>
      <c r="U1019" s="4" t="str">
        <f t="shared" si="386"/>
        <v>J=</v>
      </c>
      <c r="V1019" s="29">
        <f t="shared" si="387"/>
        <v>45201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5">
        <f t="shared" si="370"/>
        <v>45202</v>
      </c>
      <c r="B1020" s="15">
        <f t="shared" ca="1" si="372"/>
        <v>20.014083000000046</v>
      </c>
      <c r="C1020" s="14">
        <f t="shared" si="373"/>
        <v>19.999999970000047</v>
      </c>
      <c r="D1020" s="13">
        <f ca="1">IF(A1020&lt;$B$1,VLOOKUP(A1020,[1]DI!$A$4:$B$15000,2,FALSE),0)</f>
        <v>0.1265</v>
      </c>
      <c r="E1020" s="14">
        <f t="shared" ca="1" si="374"/>
        <v>1.0004727899999999</v>
      </c>
      <c r="F1020" s="14">
        <f ca="1">(TRUNC(PRODUCT($E$12:$E1019),16))</f>
        <v>1.29099427242848</v>
      </c>
      <c r="G1020" s="14">
        <f t="shared" ca="1" si="375"/>
        <v>1.29038419168649</v>
      </c>
      <c r="H1020" s="14">
        <f t="shared" ca="1" si="376"/>
        <v>1.0004727899999999</v>
      </c>
      <c r="I1020" s="13">
        <f t="shared" si="371"/>
        <v>0.06</v>
      </c>
      <c r="J1020" s="29">
        <f t="shared" si="377"/>
        <v>45201</v>
      </c>
      <c r="K1020" s="2">
        <f t="shared" si="378"/>
        <v>1</v>
      </c>
      <c r="L1020" s="17">
        <f t="shared" si="379"/>
        <v>1</v>
      </c>
      <c r="M1020" s="12">
        <f t="shared" si="380"/>
        <v>1.0002312529999999</v>
      </c>
      <c r="N1020" s="12">
        <f t="shared" ca="1" si="381"/>
        <v>1.000704152</v>
      </c>
      <c r="O1020" s="17">
        <f t="shared" si="382"/>
        <v>0</v>
      </c>
      <c r="P1020" s="14">
        <f t="shared" ca="1" si="383"/>
        <v>1.408303E-2</v>
      </c>
      <c r="Q1020" s="14">
        <v>0</v>
      </c>
      <c r="R1020" s="14">
        <f t="shared" ca="1" si="384"/>
        <v>0</v>
      </c>
      <c r="S1020" s="20">
        <f t="shared" si="369"/>
        <v>0</v>
      </c>
      <c r="T1020" s="14">
        <f t="shared" si="385"/>
        <v>0</v>
      </c>
      <c r="U1020" s="4" t="str">
        <f t="shared" si="386"/>
        <v>J=</v>
      </c>
      <c r="V1020" s="29">
        <f t="shared" si="387"/>
        <v>45229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5">
        <f t="shared" si="370"/>
        <v>45203</v>
      </c>
      <c r="B1021" s="15">
        <f t="shared" ca="1" si="372"/>
        <v>20.028175880000049</v>
      </c>
      <c r="C1021" s="14">
        <f t="shared" si="373"/>
        <v>19.999999970000047</v>
      </c>
      <c r="D1021" s="13">
        <f ca="1">IF(A1021&lt;$B$1,VLOOKUP(A1021,[1]DI!$A$4:$B$15000,2,FALSE),0)</f>
        <v>0.1265</v>
      </c>
      <c r="E1021" s="14">
        <f t="shared" ca="1" si="374"/>
        <v>1.0004727899999999</v>
      </c>
      <c r="F1021" s="14">
        <f ca="1">(TRUNC(PRODUCT($E$12:$E1020),16))</f>
        <v>1.29160464161054</v>
      </c>
      <c r="G1021" s="14">
        <f t="shared" ca="1" si="375"/>
        <v>1.29038419168649</v>
      </c>
      <c r="H1021" s="14">
        <f t="shared" ca="1" si="376"/>
        <v>1.0009458</v>
      </c>
      <c r="I1021" s="13">
        <f t="shared" si="371"/>
        <v>0.06</v>
      </c>
      <c r="J1021" s="29">
        <f t="shared" si="377"/>
        <v>45201</v>
      </c>
      <c r="K1021" s="2">
        <f t="shared" si="378"/>
        <v>2</v>
      </c>
      <c r="L1021" s="17">
        <f t="shared" si="379"/>
        <v>2</v>
      </c>
      <c r="M1021" s="12">
        <f t="shared" si="380"/>
        <v>1.000462559</v>
      </c>
      <c r="N1021" s="12">
        <f t="shared" ca="1" si="381"/>
        <v>1.001408796</v>
      </c>
      <c r="O1021" s="17">
        <f t="shared" si="382"/>
        <v>0</v>
      </c>
      <c r="P1021" s="14">
        <f t="shared" ca="1" si="383"/>
        <v>2.8175909999999998E-2</v>
      </c>
      <c r="Q1021" s="14">
        <f t="shared" si="388"/>
        <v>0</v>
      </c>
      <c r="R1021" s="14">
        <f t="shared" ca="1" si="384"/>
        <v>0</v>
      </c>
      <c r="S1021" s="20">
        <f t="shared" si="369"/>
        <v>0</v>
      </c>
      <c r="T1021" s="14">
        <f t="shared" si="385"/>
        <v>0</v>
      </c>
      <c r="U1021" s="4" t="str">
        <f t="shared" si="386"/>
        <v>J=</v>
      </c>
      <c r="V1021" s="29">
        <f t="shared" si="387"/>
        <v>45229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5">
        <f t="shared" si="370"/>
        <v>45204</v>
      </c>
      <c r="B1022" s="15">
        <f t="shared" ca="1" si="372"/>
        <v>20.042278820000046</v>
      </c>
      <c r="C1022" s="14">
        <f t="shared" si="373"/>
        <v>19.999999970000047</v>
      </c>
      <c r="D1022" s="13">
        <f ca="1">IF(A1022&lt;$B$1,VLOOKUP(A1022,[1]DI!$A$4:$B$15000,2,FALSE),0)</f>
        <v>0.1265</v>
      </c>
      <c r="E1022" s="14">
        <f t="shared" ca="1" si="374"/>
        <v>1.0004727899999999</v>
      </c>
      <c r="F1022" s="14">
        <f ca="1">(TRUNC(PRODUCT($E$12:$E1021),16))</f>
        <v>1.2922152993690501</v>
      </c>
      <c r="G1022" s="14">
        <f t="shared" ca="1" si="375"/>
        <v>1.29038419168649</v>
      </c>
      <c r="H1022" s="14">
        <f t="shared" ca="1" si="376"/>
        <v>1.00141904</v>
      </c>
      <c r="I1022" s="13">
        <f t="shared" si="371"/>
        <v>0.06</v>
      </c>
      <c r="J1022" s="29">
        <f t="shared" si="377"/>
        <v>45201</v>
      </c>
      <c r="K1022" s="2">
        <f t="shared" si="378"/>
        <v>3</v>
      </c>
      <c r="L1022" s="17">
        <f t="shared" si="379"/>
        <v>3</v>
      </c>
      <c r="M1022" s="12">
        <f t="shared" si="380"/>
        <v>1.0006939180000001</v>
      </c>
      <c r="N1022" s="12">
        <f t="shared" ca="1" si="381"/>
        <v>1.0021139429999999</v>
      </c>
      <c r="O1022" s="17">
        <f t="shared" si="382"/>
        <v>0</v>
      </c>
      <c r="P1022" s="14">
        <f t="shared" ca="1" si="383"/>
        <v>4.227885E-2</v>
      </c>
      <c r="Q1022" s="14">
        <f t="shared" si="388"/>
        <v>0</v>
      </c>
      <c r="R1022" s="14">
        <f t="shared" ca="1" si="384"/>
        <v>0</v>
      </c>
      <c r="S1022" s="20">
        <f t="shared" si="369"/>
        <v>0</v>
      </c>
      <c r="T1022" s="14">
        <f t="shared" si="385"/>
        <v>0</v>
      </c>
      <c r="U1022" s="4" t="str">
        <f t="shared" si="386"/>
        <v>J=</v>
      </c>
      <c r="V1022" s="29">
        <f t="shared" si="387"/>
        <v>45229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5">
        <f t="shared" si="370"/>
        <v>45205</v>
      </c>
      <c r="B1023" s="15">
        <f t="shared" ca="1" si="372"/>
        <v>20.056391600000048</v>
      </c>
      <c r="C1023" s="14">
        <f t="shared" si="373"/>
        <v>19.999999970000047</v>
      </c>
      <c r="D1023" s="13">
        <f ca="1">IF(A1023&lt;$B$1,VLOOKUP(A1023,[1]DI!$A$4:$B$15000,2,FALSE),0)</f>
        <v>0.1265</v>
      </c>
      <c r="E1023" s="14">
        <f t="shared" ca="1" si="374"/>
        <v>1.0004727899999999</v>
      </c>
      <c r="F1023" s="14">
        <f ca="1">(TRUNC(PRODUCT($E$12:$E1022),16))</f>
        <v>1.29282624584044</v>
      </c>
      <c r="G1023" s="14">
        <f t="shared" ca="1" si="375"/>
        <v>1.29038419168649</v>
      </c>
      <c r="H1023" s="14">
        <f t="shared" ca="1" si="376"/>
        <v>1.0018925000000001</v>
      </c>
      <c r="I1023" s="13">
        <f t="shared" si="371"/>
        <v>0.06</v>
      </c>
      <c r="J1023" s="29">
        <f t="shared" si="377"/>
        <v>45201</v>
      </c>
      <c r="K1023" s="2">
        <f t="shared" si="378"/>
        <v>4</v>
      </c>
      <c r="L1023" s="17">
        <f t="shared" si="379"/>
        <v>4</v>
      </c>
      <c r="M1023" s="12">
        <f t="shared" si="380"/>
        <v>1.0009253309999999</v>
      </c>
      <c r="N1023" s="12">
        <f t="shared" ca="1" si="381"/>
        <v>1.0028195820000001</v>
      </c>
      <c r="O1023" s="17">
        <f t="shared" si="382"/>
        <v>0</v>
      </c>
      <c r="P1023" s="14">
        <f t="shared" ca="1" si="383"/>
        <v>5.6391629999999998E-2</v>
      </c>
      <c r="Q1023" s="14">
        <f t="shared" si="388"/>
        <v>0</v>
      </c>
      <c r="R1023" s="14">
        <f t="shared" ca="1" si="384"/>
        <v>0</v>
      </c>
      <c r="S1023" s="20">
        <f t="shared" si="369"/>
        <v>0</v>
      </c>
      <c r="T1023" s="14">
        <f t="shared" si="385"/>
        <v>0</v>
      </c>
      <c r="U1023" s="4" t="str">
        <f t="shared" si="386"/>
        <v>J=</v>
      </c>
      <c r="V1023" s="29">
        <f t="shared" si="387"/>
        <v>45229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5">
        <f t="shared" si="370"/>
        <v>45206</v>
      </c>
      <c r="B1024" s="15">
        <f t="shared" ca="1" si="372"/>
        <v>20.070514460000048</v>
      </c>
      <c r="C1024" s="14">
        <f t="shared" si="373"/>
        <v>19.999999970000047</v>
      </c>
      <c r="D1024" s="13">
        <f ca="1">IF(A1024&lt;$B$1,VLOOKUP(A1024,[1]DI!$A$4:$B$15000,2,FALSE),0)</f>
        <v>0</v>
      </c>
      <c r="E1024" s="14">
        <f t="shared" ca="1" si="374"/>
        <v>1</v>
      </c>
      <c r="F1024" s="14">
        <f ca="1">(TRUNC(PRODUCT($E$12:$E1023),16))</f>
        <v>1.2934374811612099</v>
      </c>
      <c r="G1024" s="14">
        <f t="shared" ca="1" si="375"/>
        <v>1.29038419168649</v>
      </c>
      <c r="H1024" s="14">
        <f t="shared" ca="1" si="376"/>
        <v>1.00236619</v>
      </c>
      <c r="I1024" s="13">
        <f t="shared" si="371"/>
        <v>0.06</v>
      </c>
      <c r="J1024" s="29">
        <f t="shared" si="377"/>
        <v>45201</v>
      </c>
      <c r="K1024" s="2">
        <f t="shared" si="378"/>
        <v>4</v>
      </c>
      <c r="L1024" s="17">
        <f t="shared" si="379"/>
        <v>5</v>
      </c>
      <c r="M1024" s="12">
        <f t="shared" si="380"/>
        <v>1.001156798</v>
      </c>
      <c r="N1024" s="12">
        <f t="shared" ca="1" si="381"/>
        <v>1.003525725</v>
      </c>
      <c r="O1024" s="17">
        <f t="shared" si="382"/>
        <v>0</v>
      </c>
      <c r="P1024" s="14">
        <f t="shared" ca="1" si="383"/>
        <v>7.0514489999999999E-2</v>
      </c>
      <c r="Q1024" s="14">
        <f t="shared" si="388"/>
        <v>0</v>
      </c>
      <c r="R1024" s="14">
        <f t="shared" ca="1" si="384"/>
        <v>0</v>
      </c>
      <c r="S1024" s="20">
        <f t="shared" si="369"/>
        <v>0</v>
      </c>
      <c r="T1024" s="14">
        <f t="shared" si="385"/>
        <v>0</v>
      </c>
      <c r="U1024" s="4" t="str">
        <f t="shared" si="386"/>
        <v>J=</v>
      </c>
      <c r="V1024" s="29">
        <f t="shared" si="387"/>
        <v>45229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5">
        <f t="shared" si="370"/>
        <v>45207</v>
      </c>
      <c r="B1025" s="15">
        <f t="shared" ca="1" si="372"/>
        <v>20.070514460000048</v>
      </c>
      <c r="C1025" s="14">
        <f t="shared" si="373"/>
        <v>19.999999970000047</v>
      </c>
      <c r="D1025" s="13">
        <f ca="1">IF(A1025&lt;$B$1,VLOOKUP(A1025,[1]DI!$A$4:$B$15000,2,FALSE),0)</f>
        <v>0</v>
      </c>
      <c r="E1025" s="14">
        <f t="shared" ca="1" si="374"/>
        <v>1</v>
      </c>
      <c r="F1025" s="14">
        <f ca="1">(TRUNC(PRODUCT($E$12:$E1024),16))</f>
        <v>1.2934374811612099</v>
      </c>
      <c r="G1025" s="14">
        <f t="shared" ca="1" si="375"/>
        <v>1.29038419168649</v>
      </c>
      <c r="H1025" s="14">
        <f t="shared" ca="1" si="376"/>
        <v>1.00236619</v>
      </c>
      <c r="I1025" s="13">
        <f t="shared" si="371"/>
        <v>0.06</v>
      </c>
      <c r="J1025" s="29">
        <f t="shared" si="377"/>
        <v>45201</v>
      </c>
      <c r="K1025" s="2">
        <f t="shared" si="378"/>
        <v>4</v>
      </c>
      <c r="L1025" s="17">
        <f t="shared" si="379"/>
        <v>5</v>
      </c>
      <c r="M1025" s="12">
        <f t="shared" si="380"/>
        <v>1.001156798</v>
      </c>
      <c r="N1025" s="12">
        <f t="shared" ca="1" si="381"/>
        <v>1.003525725</v>
      </c>
      <c r="O1025" s="17">
        <f t="shared" si="382"/>
        <v>0</v>
      </c>
      <c r="P1025" s="14">
        <f t="shared" ca="1" si="383"/>
        <v>7.0514489999999999E-2</v>
      </c>
      <c r="Q1025" s="14">
        <f t="shared" si="388"/>
        <v>0</v>
      </c>
      <c r="R1025" s="14">
        <f t="shared" ca="1" si="384"/>
        <v>0</v>
      </c>
      <c r="S1025" s="20">
        <f t="shared" si="369"/>
        <v>0</v>
      </c>
      <c r="T1025" s="14">
        <f t="shared" si="385"/>
        <v>0</v>
      </c>
      <c r="U1025" s="4" t="str">
        <f t="shared" si="386"/>
        <v>J=</v>
      </c>
      <c r="V1025" s="29">
        <f t="shared" si="387"/>
        <v>45229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5">
        <f t="shared" si="370"/>
        <v>45208</v>
      </c>
      <c r="B1026" s="15">
        <f t="shared" ca="1" si="372"/>
        <v>20.070514460000048</v>
      </c>
      <c r="C1026" s="14">
        <f t="shared" si="373"/>
        <v>19.999999970000047</v>
      </c>
      <c r="D1026" s="13">
        <f ca="1">IF(A1026&lt;$B$1,VLOOKUP(A1026,[1]DI!$A$4:$B$15000,2,FALSE),0)</f>
        <v>0.1265</v>
      </c>
      <c r="E1026" s="14">
        <f t="shared" ca="1" si="374"/>
        <v>1.0004727899999999</v>
      </c>
      <c r="F1026" s="14">
        <f ca="1">(TRUNC(PRODUCT($E$12:$E1025),16))</f>
        <v>1.2934374811612099</v>
      </c>
      <c r="G1026" s="14">
        <f t="shared" ca="1" si="375"/>
        <v>1.29038419168649</v>
      </c>
      <c r="H1026" s="14">
        <f t="shared" ca="1" si="376"/>
        <v>1.00236619</v>
      </c>
      <c r="I1026" s="13">
        <f t="shared" si="371"/>
        <v>0.06</v>
      </c>
      <c r="J1026" s="29">
        <f t="shared" si="377"/>
        <v>45201</v>
      </c>
      <c r="K1026" s="2">
        <f t="shared" si="378"/>
        <v>5</v>
      </c>
      <c r="L1026" s="17">
        <f t="shared" si="379"/>
        <v>5</v>
      </c>
      <c r="M1026" s="12">
        <f t="shared" si="380"/>
        <v>1.001156798</v>
      </c>
      <c r="N1026" s="12">
        <f t="shared" ca="1" si="381"/>
        <v>1.003525725</v>
      </c>
      <c r="O1026" s="17">
        <f t="shared" si="382"/>
        <v>0</v>
      </c>
      <c r="P1026" s="14">
        <f t="shared" ca="1" si="383"/>
        <v>7.0514489999999999E-2</v>
      </c>
      <c r="Q1026" s="14">
        <f t="shared" si="388"/>
        <v>0</v>
      </c>
      <c r="R1026" s="14">
        <f t="shared" ca="1" si="384"/>
        <v>0</v>
      </c>
      <c r="S1026" s="20">
        <f t="shared" si="369"/>
        <v>0</v>
      </c>
      <c r="T1026" s="14">
        <f t="shared" si="385"/>
        <v>0</v>
      </c>
      <c r="U1026" s="4" t="str">
        <f t="shared" si="386"/>
        <v>J=</v>
      </c>
      <c r="V1026" s="29">
        <f t="shared" si="387"/>
        <v>45229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5">
        <f t="shared" si="370"/>
        <v>45209</v>
      </c>
      <c r="B1027" s="15">
        <f t="shared" ca="1" si="372"/>
        <v>20.084647180000047</v>
      </c>
      <c r="C1027" s="14">
        <f t="shared" si="373"/>
        <v>19.999999970000047</v>
      </c>
      <c r="D1027" s="13">
        <f ca="1">IF(A1027&lt;$B$1,VLOOKUP(A1027,[1]DI!$A$4:$B$15000,2,FALSE),0)</f>
        <v>0.1265</v>
      </c>
      <c r="E1027" s="14">
        <f t="shared" ca="1" si="374"/>
        <v>1.0004727899999999</v>
      </c>
      <c r="F1027" s="14">
        <f ca="1">(TRUNC(PRODUCT($E$12:$E1026),16))</f>
        <v>1.2940490054679299</v>
      </c>
      <c r="G1027" s="14">
        <f t="shared" ca="1" si="375"/>
        <v>1.29038419168649</v>
      </c>
      <c r="H1027" s="14">
        <f t="shared" ca="1" si="376"/>
        <v>1.0028401</v>
      </c>
      <c r="I1027" s="13">
        <f t="shared" si="371"/>
        <v>0.06</v>
      </c>
      <c r="J1027" s="29">
        <f t="shared" si="377"/>
        <v>45201</v>
      </c>
      <c r="K1027" s="2">
        <f t="shared" si="378"/>
        <v>6</v>
      </c>
      <c r="L1027" s="17">
        <f t="shared" si="379"/>
        <v>6</v>
      </c>
      <c r="M1027" s="12">
        <f t="shared" si="380"/>
        <v>1.0013883180000001</v>
      </c>
      <c r="N1027" s="12">
        <f t="shared" ca="1" si="381"/>
        <v>1.0042323609999999</v>
      </c>
      <c r="O1027" s="17">
        <f t="shared" si="382"/>
        <v>0</v>
      </c>
      <c r="P1027" s="14">
        <f t="shared" ca="1" si="383"/>
        <v>8.4647210000000001E-2</v>
      </c>
      <c r="Q1027" s="14">
        <f t="shared" si="388"/>
        <v>0</v>
      </c>
      <c r="R1027" s="14">
        <f t="shared" ca="1" si="384"/>
        <v>0</v>
      </c>
      <c r="S1027" s="20">
        <f t="shared" si="369"/>
        <v>0</v>
      </c>
      <c r="T1027" s="14">
        <f t="shared" si="385"/>
        <v>0</v>
      </c>
      <c r="U1027" s="4" t="str">
        <f t="shared" si="386"/>
        <v>J=</v>
      </c>
      <c r="V1027" s="29">
        <f t="shared" si="387"/>
        <v>45229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5">
        <f t="shared" si="370"/>
        <v>45210</v>
      </c>
      <c r="B1028" s="15">
        <f t="shared" ca="1" si="372"/>
        <v>20.098789760000049</v>
      </c>
      <c r="C1028" s="14">
        <f t="shared" si="373"/>
        <v>19.999999970000047</v>
      </c>
      <c r="D1028" s="13">
        <f ca="1">IF(A1028&lt;$B$1,VLOOKUP(A1028,[1]DI!$A$4:$B$15000,2,FALSE),0)</f>
        <v>0.1265</v>
      </c>
      <c r="E1028" s="14">
        <f t="shared" ca="1" si="374"/>
        <v>1.0004727899999999</v>
      </c>
      <c r="F1028" s="14">
        <f ca="1">(TRUNC(PRODUCT($E$12:$E1027),16))</f>
        <v>1.29466081889722</v>
      </c>
      <c r="G1028" s="14">
        <f t="shared" ca="1" si="375"/>
        <v>1.29038419168649</v>
      </c>
      <c r="H1028" s="14">
        <f t="shared" ca="1" si="376"/>
        <v>1.00331423</v>
      </c>
      <c r="I1028" s="13">
        <f t="shared" si="371"/>
        <v>0.06</v>
      </c>
      <c r="J1028" s="29">
        <f t="shared" si="377"/>
        <v>45201</v>
      </c>
      <c r="K1028" s="2">
        <f t="shared" si="378"/>
        <v>7</v>
      </c>
      <c r="L1028" s="17">
        <f t="shared" si="379"/>
        <v>7</v>
      </c>
      <c r="M1028" s="12">
        <f t="shared" si="380"/>
        <v>1.001619891</v>
      </c>
      <c r="N1028" s="12">
        <f t="shared" ca="1" si="381"/>
        <v>1.0049394899999999</v>
      </c>
      <c r="O1028" s="17">
        <f t="shared" si="382"/>
        <v>0</v>
      </c>
      <c r="P1028" s="14">
        <f t="shared" ca="1" si="383"/>
        <v>9.8789790000000002E-2</v>
      </c>
      <c r="Q1028" s="14">
        <f t="shared" si="388"/>
        <v>0</v>
      </c>
      <c r="R1028" s="14">
        <f t="shared" ca="1" si="384"/>
        <v>0</v>
      </c>
      <c r="S1028" s="20">
        <f t="shared" si="369"/>
        <v>0</v>
      </c>
      <c r="T1028" s="14">
        <f t="shared" si="385"/>
        <v>0</v>
      </c>
      <c r="U1028" s="4" t="str">
        <f t="shared" si="386"/>
        <v>J=</v>
      </c>
      <c r="V1028" s="29">
        <f t="shared" si="387"/>
        <v>45229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5">
        <f t="shared" si="370"/>
        <v>45211</v>
      </c>
      <c r="B1029" s="15">
        <f t="shared" ca="1" si="372"/>
        <v>20.112942240000049</v>
      </c>
      <c r="C1029" s="14">
        <f t="shared" si="373"/>
        <v>19.999999970000047</v>
      </c>
      <c r="D1029" s="13">
        <f ca="1">IF(A1029&lt;$B$1,VLOOKUP(A1029,[1]DI!$A$4:$B$15000,2,FALSE),0)</f>
        <v>0</v>
      </c>
      <c r="E1029" s="14">
        <f t="shared" ca="1" si="374"/>
        <v>1</v>
      </c>
      <c r="F1029" s="14">
        <f ca="1">(TRUNC(PRODUCT($E$12:$E1028),16))</f>
        <v>1.2952729215857901</v>
      </c>
      <c r="G1029" s="14">
        <f t="shared" ca="1" si="375"/>
        <v>1.29038419168649</v>
      </c>
      <c r="H1029" s="14">
        <f t="shared" ca="1" si="376"/>
        <v>1.0037885799999999</v>
      </c>
      <c r="I1029" s="13">
        <f t="shared" si="371"/>
        <v>0.06</v>
      </c>
      <c r="J1029" s="29">
        <f t="shared" si="377"/>
        <v>45201</v>
      </c>
      <c r="K1029" s="2">
        <f t="shared" si="378"/>
        <v>7</v>
      </c>
      <c r="L1029" s="17">
        <f t="shared" si="379"/>
        <v>8</v>
      </c>
      <c r="M1029" s="12">
        <f t="shared" si="380"/>
        <v>1.0018515189999999</v>
      </c>
      <c r="N1029" s="12">
        <f t="shared" ca="1" si="381"/>
        <v>1.0056471140000001</v>
      </c>
      <c r="O1029" s="17">
        <f t="shared" si="382"/>
        <v>0</v>
      </c>
      <c r="P1029" s="14">
        <f t="shared" ca="1" si="383"/>
        <v>0.11294227</v>
      </c>
      <c r="Q1029" s="14">
        <f t="shared" si="388"/>
        <v>0</v>
      </c>
      <c r="R1029" s="14">
        <f t="shared" ca="1" si="384"/>
        <v>0</v>
      </c>
      <c r="S1029" s="20">
        <f t="shared" si="369"/>
        <v>0</v>
      </c>
      <c r="T1029" s="14">
        <f t="shared" si="385"/>
        <v>0</v>
      </c>
      <c r="U1029" s="4" t="str">
        <f t="shared" si="386"/>
        <v>J=</v>
      </c>
      <c r="V1029" s="29">
        <f t="shared" si="387"/>
        <v>45229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5">
        <f t="shared" si="370"/>
        <v>45212</v>
      </c>
      <c r="B1030" s="15">
        <f t="shared" ca="1" si="372"/>
        <v>20.112942240000049</v>
      </c>
      <c r="C1030" s="14">
        <f t="shared" si="373"/>
        <v>19.999999970000047</v>
      </c>
      <c r="D1030" s="13">
        <f ca="1">IF(A1030&lt;$B$1,VLOOKUP(A1030,[1]DI!$A$4:$B$15000,2,FALSE),0)</f>
        <v>0.1265</v>
      </c>
      <c r="E1030" s="14">
        <f t="shared" ca="1" si="374"/>
        <v>1.0004727899999999</v>
      </c>
      <c r="F1030" s="14">
        <f ca="1">(TRUNC(PRODUCT($E$12:$E1029),16))</f>
        <v>1.2952729215857901</v>
      </c>
      <c r="G1030" s="14">
        <f t="shared" ca="1" si="375"/>
        <v>1.29038419168649</v>
      </c>
      <c r="H1030" s="14">
        <f t="shared" ca="1" si="376"/>
        <v>1.0037885799999999</v>
      </c>
      <c r="I1030" s="13">
        <f t="shared" si="371"/>
        <v>0.06</v>
      </c>
      <c r="J1030" s="29">
        <f t="shared" si="377"/>
        <v>45201</v>
      </c>
      <c r="K1030" s="2">
        <f t="shared" si="378"/>
        <v>8</v>
      </c>
      <c r="L1030" s="17">
        <f t="shared" si="379"/>
        <v>8</v>
      </c>
      <c r="M1030" s="12">
        <f t="shared" si="380"/>
        <v>1.0018515189999999</v>
      </c>
      <c r="N1030" s="12">
        <f t="shared" ca="1" si="381"/>
        <v>1.0056471140000001</v>
      </c>
      <c r="O1030" s="17">
        <f t="shared" si="382"/>
        <v>0</v>
      </c>
      <c r="P1030" s="14">
        <f t="shared" ca="1" si="383"/>
        <v>0.11294227</v>
      </c>
      <c r="Q1030" s="14">
        <f t="shared" si="388"/>
        <v>0</v>
      </c>
      <c r="R1030" s="14">
        <f t="shared" ca="1" si="384"/>
        <v>0</v>
      </c>
      <c r="S1030" s="20">
        <f t="shared" si="369"/>
        <v>0</v>
      </c>
      <c r="T1030" s="14">
        <f t="shared" si="385"/>
        <v>0</v>
      </c>
      <c r="U1030" s="4" t="str">
        <f t="shared" si="386"/>
        <v>J=</v>
      </c>
      <c r="V1030" s="29">
        <f t="shared" si="387"/>
        <v>45229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5">
        <f t="shared" si="370"/>
        <v>45213</v>
      </c>
      <c r="B1031" s="15">
        <f t="shared" ca="1" si="372"/>
        <v>20.127104960000047</v>
      </c>
      <c r="C1031" s="14">
        <f t="shared" si="373"/>
        <v>19.999999970000047</v>
      </c>
      <c r="D1031" s="13">
        <f ca="1">IF(A1031&lt;$B$1,VLOOKUP(A1031,[1]DI!$A$4:$B$15000,2,FALSE),0)</f>
        <v>0</v>
      </c>
      <c r="E1031" s="14">
        <f t="shared" ca="1" si="374"/>
        <v>1</v>
      </c>
      <c r="F1031" s="14">
        <f ca="1">(TRUNC(PRODUCT($E$12:$E1030),16))</f>
        <v>1.2958853136703801</v>
      </c>
      <c r="G1031" s="14">
        <f t="shared" ca="1" si="375"/>
        <v>1.29038419168649</v>
      </c>
      <c r="H1031" s="14">
        <f t="shared" ca="1" si="376"/>
        <v>1.00426317</v>
      </c>
      <c r="I1031" s="13">
        <f t="shared" si="371"/>
        <v>0.06</v>
      </c>
      <c r="J1031" s="29">
        <f t="shared" si="377"/>
        <v>45201</v>
      </c>
      <c r="K1031" s="2">
        <f t="shared" si="378"/>
        <v>8</v>
      </c>
      <c r="L1031" s="17">
        <f t="shared" si="379"/>
        <v>9</v>
      </c>
      <c r="M1031" s="12">
        <f t="shared" si="380"/>
        <v>1.0020831990000001</v>
      </c>
      <c r="N1031" s="12">
        <f t="shared" ca="1" si="381"/>
        <v>1.0063552499999999</v>
      </c>
      <c r="O1031" s="17">
        <f t="shared" si="382"/>
        <v>0</v>
      </c>
      <c r="P1031" s="14">
        <f t="shared" ca="1" si="383"/>
        <v>0.12710499</v>
      </c>
      <c r="Q1031" s="14">
        <f t="shared" si="388"/>
        <v>0</v>
      </c>
      <c r="R1031" s="14">
        <f t="shared" ca="1" si="384"/>
        <v>0</v>
      </c>
      <c r="S1031" s="20">
        <f t="shared" si="369"/>
        <v>0</v>
      </c>
      <c r="T1031" s="14">
        <f t="shared" si="385"/>
        <v>0</v>
      </c>
      <c r="U1031" s="4" t="str">
        <f t="shared" si="386"/>
        <v>J=</v>
      </c>
      <c r="V1031" s="29">
        <f t="shared" si="387"/>
        <v>45229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5">
        <f t="shared" si="370"/>
        <v>45214</v>
      </c>
      <c r="B1032" s="15">
        <f t="shared" ca="1" si="372"/>
        <v>20.127104960000047</v>
      </c>
      <c r="C1032" s="14">
        <f t="shared" si="373"/>
        <v>19.999999970000047</v>
      </c>
      <c r="D1032" s="13">
        <f ca="1">IF(A1032&lt;$B$1,VLOOKUP(A1032,[1]DI!$A$4:$B$15000,2,FALSE),0)</f>
        <v>0</v>
      </c>
      <c r="E1032" s="14">
        <f t="shared" ca="1" si="374"/>
        <v>1</v>
      </c>
      <c r="F1032" s="14">
        <f ca="1">(TRUNC(PRODUCT($E$12:$E1031),16))</f>
        <v>1.2958853136703801</v>
      </c>
      <c r="G1032" s="14">
        <f t="shared" ca="1" si="375"/>
        <v>1.29038419168649</v>
      </c>
      <c r="H1032" s="14">
        <f t="shared" ca="1" si="376"/>
        <v>1.00426317</v>
      </c>
      <c r="I1032" s="13">
        <f t="shared" si="371"/>
        <v>0.06</v>
      </c>
      <c r="J1032" s="29">
        <f t="shared" si="377"/>
        <v>45201</v>
      </c>
      <c r="K1032" s="2">
        <f t="shared" si="378"/>
        <v>8</v>
      </c>
      <c r="L1032" s="17">
        <f t="shared" si="379"/>
        <v>9</v>
      </c>
      <c r="M1032" s="12">
        <f t="shared" si="380"/>
        <v>1.0020831990000001</v>
      </c>
      <c r="N1032" s="12">
        <f t="shared" ca="1" si="381"/>
        <v>1.0063552499999999</v>
      </c>
      <c r="O1032" s="17">
        <f t="shared" si="382"/>
        <v>0</v>
      </c>
      <c r="P1032" s="14">
        <f t="shared" ca="1" si="383"/>
        <v>0.12710499</v>
      </c>
      <c r="Q1032" s="14">
        <f t="shared" si="388"/>
        <v>0</v>
      </c>
      <c r="R1032" s="14">
        <f t="shared" ca="1" si="384"/>
        <v>0</v>
      </c>
      <c r="S1032" s="20">
        <f t="shared" si="369"/>
        <v>0</v>
      </c>
      <c r="T1032" s="14">
        <f t="shared" si="385"/>
        <v>0</v>
      </c>
      <c r="U1032" s="4" t="str">
        <f t="shared" si="386"/>
        <v>J=</v>
      </c>
      <c r="V1032" s="29">
        <f t="shared" si="387"/>
        <v>45229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5">
        <f t="shared" si="370"/>
        <v>45215</v>
      </c>
      <c r="B1033" s="15">
        <f t="shared" ca="1" si="372"/>
        <v>20.127104960000047</v>
      </c>
      <c r="C1033" s="14">
        <f t="shared" si="373"/>
        <v>19.999999970000047</v>
      </c>
      <c r="D1033" s="13">
        <f ca="1">IF(A1033&lt;$B$1,VLOOKUP(A1033,[1]DI!$A$4:$B$15000,2,FALSE),0)</f>
        <v>0.1265</v>
      </c>
      <c r="E1033" s="14">
        <f t="shared" ca="1" si="374"/>
        <v>1.0004727899999999</v>
      </c>
      <c r="F1033" s="14">
        <f ca="1">(TRUNC(PRODUCT($E$12:$E1032),16))</f>
        <v>1.2958853136703801</v>
      </c>
      <c r="G1033" s="14">
        <f t="shared" ca="1" si="375"/>
        <v>1.29038419168649</v>
      </c>
      <c r="H1033" s="14">
        <f t="shared" ca="1" si="376"/>
        <v>1.00426317</v>
      </c>
      <c r="I1033" s="13">
        <f t="shared" si="371"/>
        <v>0.06</v>
      </c>
      <c r="J1033" s="29">
        <f t="shared" si="377"/>
        <v>45201</v>
      </c>
      <c r="K1033" s="2">
        <f t="shared" si="378"/>
        <v>9</v>
      </c>
      <c r="L1033" s="17">
        <f t="shared" si="379"/>
        <v>9</v>
      </c>
      <c r="M1033" s="12">
        <f t="shared" si="380"/>
        <v>1.0020831990000001</v>
      </c>
      <c r="N1033" s="12">
        <f t="shared" ca="1" si="381"/>
        <v>1.0063552499999999</v>
      </c>
      <c r="O1033" s="17">
        <f t="shared" si="382"/>
        <v>0</v>
      </c>
      <c r="P1033" s="14">
        <f t="shared" ca="1" si="383"/>
        <v>0.12710499</v>
      </c>
      <c r="Q1033" s="14">
        <f t="shared" si="388"/>
        <v>0</v>
      </c>
      <c r="R1033" s="14">
        <f t="shared" ca="1" si="384"/>
        <v>0</v>
      </c>
      <c r="S1033" s="20">
        <f t="shared" si="369"/>
        <v>0</v>
      </c>
      <c r="T1033" s="14">
        <f t="shared" si="385"/>
        <v>0</v>
      </c>
      <c r="U1033" s="4" t="str">
        <f t="shared" si="386"/>
        <v>J=</v>
      </c>
      <c r="V1033" s="29">
        <f t="shared" si="387"/>
        <v>45229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5">
        <f t="shared" si="370"/>
        <v>45216</v>
      </c>
      <c r="B1034" s="15">
        <f t="shared" ca="1" si="372"/>
        <v>20.141277400000046</v>
      </c>
      <c r="C1034" s="14">
        <f t="shared" si="373"/>
        <v>19.999999970000047</v>
      </c>
      <c r="D1034" s="13">
        <f ca="1">IF(A1034&lt;$B$1,VLOOKUP(A1034,[1]DI!$A$4:$B$15000,2,FALSE),0)</f>
        <v>0.1265</v>
      </c>
      <c r="E1034" s="14">
        <f t="shared" ca="1" si="374"/>
        <v>1.0004727899999999</v>
      </c>
      <c r="F1034" s="14">
        <f ca="1">(TRUNC(PRODUCT($E$12:$E1033),16))</f>
        <v>1.2964979952878299</v>
      </c>
      <c r="G1034" s="14">
        <f t="shared" ca="1" si="375"/>
        <v>1.29038419168649</v>
      </c>
      <c r="H1034" s="14">
        <f t="shared" ca="1" si="376"/>
        <v>1.0047379700000001</v>
      </c>
      <c r="I1034" s="13">
        <f t="shared" si="371"/>
        <v>0.06</v>
      </c>
      <c r="J1034" s="29">
        <f t="shared" si="377"/>
        <v>45201</v>
      </c>
      <c r="K1034" s="2">
        <f t="shared" si="378"/>
        <v>10</v>
      </c>
      <c r="L1034" s="17">
        <f t="shared" si="379"/>
        <v>10</v>
      </c>
      <c r="M1034" s="12">
        <f t="shared" si="380"/>
        <v>1.0023149339999999</v>
      </c>
      <c r="N1034" s="12">
        <f t="shared" ca="1" si="381"/>
        <v>1.007063872</v>
      </c>
      <c r="O1034" s="17">
        <f t="shared" si="382"/>
        <v>0</v>
      </c>
      <c r="P1034" s="14">
        <f t="shared" ca="1" si="383"/>
        <v>0.14127743000000001</v>
      </c>
      <c r="Q1034" s="14">
        <f t="shared" si="388"/>
        <v>0</v>
      </c>
      <c r="R1034" s="14">
        <f t="shared" ca="1" si="384"/>
        <v>0</v>
      </c>
      <c r="S1034" s="20">
        <f t="shared" si="369"/>
        <v>0</v>
      </c>
      <c r="T1034" s="14">
        <f t="shared" si="385"/>
        <v>0</v>
      </c>
      <c r="U1034" s="4" t="str">
        <f t="shared" si="386"/>
        <v>J=</v>
      </c>
      <c r="V1034" s="29">
        <f t="shared" si="387"/>
        <v>45229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5">
        <f t="shared" si="370"/>
        <v>45217</v>
      </c>
      <c r="B1035" s="15">
        <f t="shared" ca="1" si="372"/>
        <v>20.155459900000047</v>
      </c>
      <c r="C1035" s="14">
        <f t="shared" si="373"/>
        <v>19.999999970000047</v>
      </c>
      <c r="D1035" s="13">
        <f ca="1">IF(A1035&lt;$B$1,VLOOKUP(A1035,[1]DI!$A$4:$B$15000,2,FALSE),0)</f>
        <v>0.1265</v>
      </c>
      <c r="E1035" s="14">
        <f t="shared" ca="1" si="374"/>
        <v>1.0004727899999999</v>
      </c>
      <c r="F1035" s="14">
        <f ca="1">(TRUNC(PRODUCT($E$12:$E1034),16))</f>
        <v>1.29711096657503</v>
      </c>
      <c r="G1035" s="14">
        <f t="shared" ca="1" si="375"/>
        <v>1.29038419168649</v>
      </c>
      <c r="H1035" s="14">
        <f t="shared" ca="1" si="376"/>
        <v>1.0052129999999999</v>
      </c>
      <c r="I1035" s="13">
        <f t="shared" si="371"/>
        <v>0.06</v>
      </c>
      <c r="J1035" s="29">
        <f t="shared" si="377"/>
        <v>45201</v>
      </c>
      <c r="K1035" s="2">
        <f t="shared" si="378"/>
        <v>11</v>
      </c>
      <c r="L1035" s="17">
        <f t="shared" si="379"/>
        <v>11</v>
      </c>
      <c r="M1035" s="12">
        <f t="shared" si="380"/>
        <v>1.0025467210000001</v>
      </c>
      <c r="N1035" s="12">
        <f t="shared" ca="1" si="381"/>
        <v>1.007772997</v>
      </c>
      <c r="O1035" s="17">
        <f t="shared" si="382"/>
        <v>0</v>
      </c>
      <c r="P1035" s="14">
        <f t="shared" ca="1" si="383"/>
        <v>0.15545993</v>
      </c>
      <c r="Q1035" s="14">
        <f t="shared" si="388"/>
        <v>0</v>
      </c>
      <c r="R1035" s="14">
        <f t="shared" ca="1" si="384"/>
        <v>0</v>
      </c>
      <c r="S1035" s="20">
        <f t="shared" si="369"/>
        <v>0</v>
      </c>
      <c r="T1035" s="14">
        <f t="shared" si="385"/>
        <v>0</v>
      </c>
      <c r="U1035" s="4" t="str">
        <f t="shared" si="386"/>
        <v>J=</v>
      </c>
      <c r="V1035" s="29">
        <f t="shared" si="387"/>
        <v>45229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5">
        <f t="shared" si="370"/>
        <v>45218</v>
      </c>
      <c r="B1036" s="15">
        <f t="shared" ca="1" si="372"/>
        <v>20.169652520000046</v>
      </c>
      <c r="C1036" s="14">
        <f t="shared" si="373"/>
        <v>19.999999970000047</v>
      </c>
      <c r="D1036" s="13">
        <f ca="1">IF(A1036&lt;$B$1,VLOOKUP(A1036,[1]DI!$A$4:$B$15000,2,FALSE),0)</f>
        <v>0.1265</v>
      </c>
      <c r="E1036" s="14">
        <f t="shared" ca="1" si="374"/>
        <v>1.0004727899999999</v>
      </c>
      <c r="F1036" s="14">
        <f ca="1">(TRUNC(PRODUCT($E$12:$E1035),16))</f>
        <v>1.29772422766891</v>
      </c>
      <c r="G1036" s="14">
        <f t="shared" ca="1" si="375"/>
        <v>1.29038419168649</v>
      </c>
      <c r="H1036" s="14">
        <f t="shared" ca="1" si="376"/>
        <v>1.0056882599999999</v>
      </c>
      <c r="I1036" s="13">
        <f t="shared" si="371"/>
        <v>0.06</v>
      </c>
      <c r="J1036" s="29">
        <f t="shared" si="377"/>
        <v>45201</v>
      </c>
      <c r="K1036" s="2">
        <f t="shared" si="378"/>
        <v>12</v>
      </c>
      <c r="L1036" s="17">
        <f t="shared" si="379"/>
        <v>12</v>
      </c>
      <c r="M1036" s="12">
        <f t="shared" si="380"/>
        <v>1.0027785629999999</v>
      </c>
      <c r="N1036" s="12">
        <f t="shared" ca="1" si="381"/>
        <v>1.0084826280000001</v>
      </c>
      <c r="O1036" s="17">
        <f t="shared" si="382"/>
        <v>0</v>
      </c>
      <c r="P1036" s="14">
        <f t="shared" ca="1" si="383"/>
        <v>0.16965255000000001</v>
      </c>
      <c r="Q1036" s="14">
        <f t="shared" si="388"/>
        <v>0</v>
      </c>
      <c r="R1036" s="14">
        <f t="shared" ca="1" si="384"/>
        <v>0</v>
      </c>
      <c r="S1036" s="20">
        <f t="shared" ref="S1036:S1099" si="389">IF($O1036&gt;0,VLOOKUP($O1036,$Y$12:$AE$150,7),0)</f>
        <v>0</v>
      </c>
      <c r="T1036" s="14">
        <f t="shared" si="385"/>
        <v>0</v>
      </c>
      <c r="U1036" s="4" t="str">
        <f t="shared" si="386"/>
        <v>J=</v>
      </c>
      <c r="V1036" s="29">
        <f t="shared" si="387"/>
        <v>45229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5">
        <f t="shared" ref="A1037:A1100" si="390">(A1036+1)</f>
        <v>45219</v>
      </c>
      <c r="B1037" s="15">
        <f t="shared" ca="1" si="372"/>
        <v>20.183855040000047</v>
      </c>
      <c r="C1037" s="14">
        <f t="shared" si="373"/>
        <v>19.999999970000047</v>
      </c>
      <c r="D1037" s="13">
        <f ca="1">IF(A1037&lt;$B$1,VLOOKUP(A1037,[1]DI!$A$4:$B$15000,2,FALSE),0)</f>
        <v>0.1265</v>
      </c>
      <c r="E1037" s="14">
        <f t="shared" ca="1" si="374"/>
        <v>1.0004727899999999</v>
      </c>
      <c r="F1037" s="14">
        <f ca="1">(TRUNC(PRODUCT($E$12:$E1036),16))</f>
        <v>1.29833777870651</v>
      </c>
      <c r="G1037" s="14">
        <f t="shared" ca="1" si="375"/>
        <v>1.29038419168649</v>
      </c>
      <c r="H1037" s="14">
        <f t="shared" ca="1" si="376"/>
        <v>1.0061637400000001</v>
      </c>
      <c r="I1037" s="13">
        <f t="shared" ref="I1037:I1100" si="391">I1036</f>
        <v>0.06</v>
      </c>
      <c r="J1037" s="29">
        <f t="shared" si="377"/>
        <v>45201</v>
      </c>
      <c r="K1037" s="2">
        <f t="shared" si="378"/>
        <v>13</v>
      </c>
      <c r="L1037" s="17">
        <f t="shared" si="379"/>
        <v>13</v>
      </c>
      <c r="M1037" s="12">
        <f t="shared" si="380"/>
        <v>1.0030104580000001</v>
      </c>
      <c r="N1037" s="12">
        <f t="shared" ca="1" si="381"/>
        <v>1.0091927540000001</v>
      </c>
      <c r="O1037" s="17">
        <f t="shared" si="382"/>
        <v>0</v>
      </c>
      <c r="P1037" s="14">
        <f t="shared" ca="1" si="383"/>
        <v>0.18385507000000001</v>
      </c>
      <c r="Q1037" s="14">
        <f t="shared" si="388"/>
        <v>0</v>
      </c>
      <c r="R1037" s="14">
        <f t="shared" ca="1" si="384"/>
        <v>0</v>
      </c>
      <c r="S1037" s="20">
        <f t="shared" si="389"/>
        <v>0</v>
      </c>
      <c r="T1037" s="14">
        <f t="shared" si="385"/>
        <v>0</v>
      </c>
      <c r="U1037" s="4" t="str">
        <f t="shared" si="386"/>
        <v>J=</v>
      </c>
      <c r="V1037" s="29">
        <f t="shared" si="387"/>
        <v>45229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5">
        <f t="shared" si="390"/>
        <v>45220</v>
      </c>
      <c r="B1038" s="15">
        <f t="shared" ca="1" si="372"/>
        <v>20.198067460000047</v>
      </c>
      <c r="C1038" s="14">
        <f t="shared" si="373"/>
        <v>19.999999970000047</v>
      </c>
      <c r="D1038" s="13">
        <f ca="1">IF(A1038&lt;$B$1,VLOOKUP(A1038,[1]DI!$A$4:$B$15000,2,FALSE),0)</f>
        <v>0</v>
      </c>
      <c r="E1038" s="14">
        <f t="shared" ca="1" si="374"/>
        <v>1</v>
      </c>
      <c r="F1038" s="14">
        <f ca="1">(TRUNC(PRODUCT($E$12:$E1037),16))</f>
        <v>1.29895161982491</v>
      </c>
      <c r="G1038" s="14">
        <f t="shared" ca="1" si="375"/>
        <v>1.29038419168649</v>
      </c>
      <c r="H1038" s="14">
        <f t="shared" ca="1" si="376"/>
        <v>1.0066394400000001</v>
      </c>
      <c r="I1038" s="13">
        <f t="shared" si="391"/>
        <v>0.06</v>
      </c>
      <c r="J1038" s="29">
        <f t="shared" si="377"/>
        <v>45201</v>
      </c>
      <c r="K1038" s="2">
        <f t="shared" si="378"/>
        <v>13</v>
      </c>
      <c r="L1038" s="17">
        <f t="shared" si="379"/>
        <v>14</v>
      </c>
      <c r="M1038" s="12">
        <f t="shared" si="380"/>
        <v>1.0032424069999999</v>
      </c>
      <c r="N1038" s="12">
        <f t="shared" ca="1" si="381"/>
        <v>1.0099033749999999</v>
      </c>
      <c r="O1038" s="17">
        <f t="shared" si="382"/>
        <v>0</v>
      </c>
      <c r="P1038" s="14">
        <f t="shared" ca="1" si="383"/>
        <v>0.19806749000000001</v>
      </c>
      <c r="Q1038" s="14">
        <f t="shared" si="388"/>
        <v>0</v>
      </c>
      <c r="R1038" s="14">
        <f t="shared" ca="1" si="384"/>
        <v>0</v>
      </c>
      <c r="S1038" s="20">
        <f t="shared" si="389"/>
        <v>0</v>
      </c>
      <c r="T1038" s="14">
        <f t="shared" si="385"/>
        <v>0</v>
      </c>
      <c r="U1038" s="4" t="str">
        <f t="shared" si="386"/>
        <v>J=</v>
      </c>
      <c r="V1038" s="29">
        <f t="shared" si="387"/>
        <v>45229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5">
        <f t="shared" si="390"/>
        <v>45221</v>
      </c>
      <c r="B1039" s="15">
        <f t="shared" ca="1" si="372"/>
        <v>20.198067460000047</v>
      </c>
      <c r="C1039" s="14">
        <f t="shared" si="373"/>
        <v>19.999999970000047</v>
      </c>
      <c r="D1039" s="13">
        <f ca="1">IF(A1039&lt;$B$1,VLOOKUP(A1039,[1]DI!$A$4:$B$15000,2,FALSE),0)</f>
        <v>0</v>
      </c>
      <c r="E1039" s="14">
        <f t="shared" ca="1" si="374"/>
        <v>1</v>
      </c>
      <c r="F1039" s="14">
        <f ca="1">(TRUNC(PRODUCT($E$12:$E1038),16))</f>
        <v>1.29895161982491</v>
      </c>
      <c r="G1039" s="14">
        <f t="shared" ca="1" si="375"/>
        <v>1.29038419168649</v>
      </c>
      <c r="H1039" s="14">
        <f t="shared" ca="1" si="376"/>
        <v>1.0066394400000001</v>
      </c>
      <c r="I1039" s="13">
        <f t="shared" si="391"/>
        <v>0.06</v>
      </c>
      <c r="J1039" s="29">
        <f t="shared" si="377"/>
        <v>45201</v>
      </c>
      <c r="K1039" s="2">
        <f t="shared" si="378"/>
        <v>13</v>
      </c>
      <c r="L1039" s="17">
        <f t="shared" si="379"/>
        <v>14</v>
      </c>
      <c r="M1039" s="12">
        <f t="shared" si="380"/>
        <v>1.0032424069999999</v>
      </c>
      <c r="N1039" s="12">
        <f t="shared" ca="1" si="381"/>
        <v>1.0099033749999999</v>
      </c>
      <c r="O1039" s="17">
        <f t="shared" si="382"/>
        <v>0</v>
      </c>
      <c r="P1039" s="14">
        <f t="shared" ca="1" si="383"/>
        <v>0.19806749000000001</v>
      </c>
      <c r="Q1039" s="14">
        <f t="shared" si="388"/>
        <v>0</v>
      </c>
      <c r="R1039" s="14">
        <f t="shared" ca="1" si="384"/>
        <v>0</v>
      </c>
      <c r="S1039" s="20">
        <f t="shared" si="389"/>
        <v>0</v>
      </c>
      <c r="T1039" s="14">
        <f t="shared" si="385"/>
        <v>0</v>
      </c>
      <c r="U1039" s="4" t="str">
        <f t="shared" si="386"/>
        <v>J=</v>
      </c>
      <c r="V1039" s="29">
        <f t="shared" si="387"/>
        <v>45229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5">
        <f t="shared" si="390"/>
        <v>45222</v>
      </c>
      <c r="B1040" s="15">
        <f t="shared" ca="1" si="372"/>
        <v>20.198067460000047</v>
      </c>
      <c r="C1040" s="14">
        <f t="shared" si="373"/>
        <v>19.999999970000047</v>
      </c>
      <c r="D1040" s="13">
        <f ca="1">IF(A1040&lt;$B$1,VLOOKUP(A1040,[1]DI!$A$4:$B$15000,2,FALSE),0)</f>
        <v>0.1265</v>
      </c>
      <c r="E1040" s="14">
        <f t="shared" ca="1" si="374"/>
        <v>1.0004727899999999</v>
      </c>
      <c r="F1040" s="14">
        <f ca="1">(TRUNC(PRODUCT($E$12:$E1039),16))</f>
        <v>1.29895161982491</v>
      </c>
      <c r="G1040" s="14">
        <f t="shared" ca="1" si="375"/>
        <v>1.29038419168649</v>
      </c>
      <c r="H1040" s="14">
        <f t="shared" ca="1" si="376"/>
        <v>1.0066394400000001</v>
      </c>
      <c r="I1040" s="13">
        <f t="shared" si="391"/>
        <v>0.06</v>
      </c>
      <c r="J1040" s="29">
        <f t="shared" si="377"/>
        <v>45201</v>
      </c>
      <c r="K1040" s="2">
        <f t="shared" si="378"/>
        <v>14</v>
      </c>
      <c r="L1040" s="17">
        <f t="shared" si="379"/>
        <v>14</v>
      </c>
      <c r="M1040" s="12">
        <f t="shared" si="380"/>
        <v>1.0032424069999999</v>
      </c>
      <c r="N1040" s="12">
        <f t="shared" ca="1" si="381"/>
        <v>1.0099033749999999</v>
      </c>
      <c r="O1040" s="17">
        <f t="shared" si="382"/>
        <v>0</v>
      </c>
      <c r="P1040" s="14">
        <f t="shared" ca="1" si="383"/>
        <v>0.19806749000000001</v>
      </c>
      <c r="Q1040" s="14">
        <f t="shared" si="388"/>
        <v>0</v>
      </c>
      <c r="R1040" s="14">
        <f t="shared" ca="1" si="384"/>
        <v>0</v>
      </c>
      <c r="S1040" s="20">
        <f t="shared" si="389"/>
        <v>0</v>
      </c>
      <c r="T1040" s="14">
        <f t="shared" si="385"/>
        <v>0</v>
      </c>
      <c r="U1040" s="4" t="str">
        <f t="shared" si="386"/>
        <v>J=</v>
      </c>
      <c r="V1040" s="29">
        <f t="shared" si="387"/>
        <v>45229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5">
        <f t="shared" si="390"/>
        <v>45223</v>
      </c>
      <c r="B1041" s="15">
        <f t="shared" ca="1" si="372"/>
        <v>20.212289980000048</v>
      </c>
      <c r="C1041" s="14">
        <f t="shared" si="373"/>
        <v>19.999999970000047</v>
      </c>
      <c r="D1041" s="13">
        <f ca="1">IF(A1041&lt;$B$1,VLOOKUP(A1041,[1]DI!$A$4:$B$15000,2,FALSE),0)</f>
        <v>0.1265</v>
      </c>
      <c r="E1041" s="14">
        <f t="shared" ca="1" si="374"/>
        <v>1.0004727899999999</v>
      </c>
      <c r="F1041" s="14">
        <f ca="1">(TRUNC(PRODUCT($E$12:$E1040),16))</f>
        <v>1.29956575116124</v>
      </c>
      <c r="G1041" s="14">
        <f t="shared" ca="1" si="375"/>
        <v>1.29038419168649</v>
      </c>
      <c r="H1041" s="14">
        <f t="shared" ca="1" si="376"/>
        <v>1.00711537</v>
      </c>
      <c r="I1041" s="13">
        <f t="shared" si="391"/>
        <v>0.06</v>
      </c>
      <c r="J1041" s="29">
        <f t="shared" si="377"/>
        <v>45201</v>
      </c>
      <c r="K1041" s="2">
        <f t="shared" si="378"/>
        <v>15</v>
      </c>
      <c r="L1041" s="17">
        <f t="shared" si="379"/>
        <v>15</v>
      </c>
      <c r="M1041" s="12">
        <f t="shared" si="380"/>
        <v>1.0034744090000001</v>
      </c>
      <c r="N1041" s="12">
        <f t="shared" ca="1" si="381"/>
        <v>1.0106145010000001</v>
      </c>
      <c r="O1041" s="17">
        <f t="shared" si="382"/>
        <v>0</v>
      </c>
      <c r="P1041" s="14">
        <f t="shared" ca="1" si="383"/>
        <v>0.21229001</v>
      </c>
      <c r="Q1041" s="14">
        <f t="shared" si="388"/>
        <v>0</v>
      </c>
      <c r="R1041" s="14">
        <f t="shared" ca="1" si="384"/>
        <v>0</v>
      </c>
      <c r="S1041" s="20">
        <f t="shared" si="389"/>
        <v>0</v>
      </c>
      <c r="T1041" s="14">
        <f t="shared" si="385"/>
        <v>0</v>
      </c>
      <c r="U1041" s="4" t="str">
        <f t="shared" si="386"/>
        <v>J=</v>
      </c>
      <c r="V1041" s="29">
        <f t="shared" si="387"/>
        <v>45229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5">
        <f t="shared" si="390"/>
        <v>45224</v>
      </c>
      <c r="B1042" s="15">
        <f t="shared" ca="1" si="372"/>
        <v>20.226522420000048</v>
      </c>
      <c r="C1042" s="14">
        <f t="shared" si="373"/>
        <v>19.999999970000047</v>
      </c>
      <c r="D1042" s="13">
        <f ca="1">IF(A1042&lt;$B$1,VLOOKUP(A1042,[1]DI!$A$4:$B$15000,2,FALSE),0)</f>
        <v>0.1265</v>
      </c>
      <c r="E1042" s="14">
        <f t="shared" ca="1" si="374"/>
        <v>1.0004727899999999</v>
      </c>
      <c r="F1042" s="14">
        <f ca="1">(TRUNC(PRODUCT($E$12:$E1041),16))</f>
        <v>1.30018017285274</v>
      </c>
      <c r="G1042" s="14">
        <f t="shared" ca="1" si="375"/>
        <v>1.29038419168649</v>
      </c>
      <c r="H1042" s="14">
        <f t="shared" ca="1" si="376"/>
        <v>1.0075915200000001</v>
      </c>
      <c r="I1042" s="13">
        <f t="shared" si="391"/>
        <v>0.06</v>
      </c>
      <c r="J1042" s="29">
        <f t="shared" si="377"/>
        <v>45201</v>
      </c>
      <c r="K1042" s="2">
        <f t="shared" si="378"/>
        <v>16</v>
      </c>
      <c r="L1042" s="17">
        <f t="shared" si="379"/>
        <v>16</v>
      </c>
      <c r="M1042" s="12">
        <f t="shared" si="380"/>
        <v>1.003706465</v>
      </c>
      <c r="N1042" s="12">
        <f t="shared" ca="1" si="381"/>
        <v>1.0113261229999999</v>
      </c>
      <c r="O1042" s="17">
        <f t="shared" si="382"/>
        <v>0</v>
      </c>
      <c r="P1042" s="14">
        <f t="shared" ca="1" si="383"/>
        <v>0.22652244999999999</v>
      </c>
      <c r="Q1042" s="14">
        <f t="shared" si="388"/>
        <v>0</v>
      </c>
      <c r="R1042" s="14">
        <f t="shared" ca="1" si="384"/>
        <v>0</v>
      </c>
      <c r="S1042" s="20">
        <f t="shared" si="389"/>
        <v>0</v>
      </c>
      <c r="T1042" s="14">
        <f t="shared" si="385"/>
        <v>0</v>
      </c>
      <c r="U1042" s="4" t="str">
        <f t="shared" si="386"/>
        <v>J=</v>
      </c>
      <c r="V1042" s="29">
        <f t="shared" si="387"/>
        <v>45229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5">
        <f t="shared" si="390"/>
        <v>45225</v>
      </c>
      <c r="B1043" s="15">
        <f t="shared" ca="1" si="372"/>
        <v>20.240764980000048</v>
      </c>
      <c r="C1043" s="14">
        <f t="shared" si="373"/>
        <v>19.999999970000047</v>
      </c>
      <c r="D1043" s="13">
        <f ca="1">IF(A1043&lt;$B$1,VLOOKUP(A1043,[1]DI!$A$4:$B$15000,2,FALSE),0)</f>
        <v>0.1265</v>
      </c>
      <c r="E1043" s="14">
        <f t="shared" ca="1" si="374"/>
        <v>1.0004727899999999</v>
      </c>
      <c r="F1043" s="14">
        <f ca="1">(TRUNC(PRODUCT($E$12:$E1042),16))</f>
        <v>1.30079488503666</v>
      </c>
      <c r="G1043" s="14">
        <f t="shared" ca="1" si="375"/>
        <v>1.29038419168649</v>
      </c>
      <c r="H1043" s="14">
        <f t="shared" ca="1" si="376"/>
        <v>1.0080678999999999</v>
      </c>
      <c r="I1043" s="13">
        <f t="shared" si="391"/>
        <v>0.06</v>
      </c>
      <c r="J1043" s="29">
        <f t="shared" si="377"/>
        <v>45201</v>
      </c>
      <c r="K1043" s="2">
        <f t="shared" si="378"/>
        <v>17</v>
      </c>
      <c r="L1043" s="17">
        <f t="shared" si="379"/>
        <v>17</v>
      </c>
      <c r="M1043" s="12">
        <f t="shared" si="380"/>
        <v>1.0039385750000001</v>
      </c>
      <c r="N1043" s="12">
        <f t="shared" ca="1" si="381"/>
        <v>1.0120382510000001</v>
      </c>
      <c r="O1043" s="17">
        <f t="shared" si="382"/>
        <v>0</v>
      </c>
      <c r="P1043" s="14">
        <f t="shared" ca="1" si="383"/>
        <v>0.24076501</v>
      </c>
      <c r="Q1043" s="14">
        <f t="shared" si="388"/>
        <v>0</v>
      </c>
      <c r="R1043" s="14">
        <f t="shared" ca="1" si="384"/>
        <v>0</v>
      </c>
      <c r="S1043" s="20">
        <f t="shared" si="389"/>
        <v>0</v>
      </c>
      <c r="T1043" s="14">
        <f t="shared" si="385"/>
        <v>0</v>
      </c>
      <c r="U1043" s="4" t="str">
        <f t="shared" si="386"/>
        <v>J=</v>
      </c>
      <c r="V1043" s="29">
        <f t="shared" si="387"/>
        <v>45229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5">
        <f t="shared" si="390"/>
        <v>45226</v>
      </c>
      <c r="B1044" s="15">
        <f t="shared" ca="1" si="372"/>
        <v>20.255017660000046</v>
      </c>
      <c r="C1044" s="14">
        <f t="shared" si="373"/>
        <v>19.999999970000047</v>
      </c>
      <c r="D1044" s="13">
        <f ca="1">IF(A1044&lt;$B$1,VLOOKUP(A1044,[1]DI!$A$4:$B$15000,2,FALSE),0)</f>
        <v>0.1265</v>
      </c>
      <c r="E1044" s="14">
        <f t="shared" ca="1" si="374"/>
        <v>1.0004727899999999</v>
      </c>
      <c r="F1044" s="14">
        <f ca="1">(TRUNC(PRODUCT($E$12:$E1043),16))</f>
        <v>1.3014098878503499</v>
      </c>
      <c r="G1044" s="14">
        <f t="shared" ca="1" si="375"/>
        <v>1.29038419168649</v>
      </c>
      <c r="H1044" s="14">
        <f t="shared" ca="1" si="376"/>
        <v>1.0085445099999999</v>
      </c>
      <c r="I1044" s="13">
        <f t="shared" si="391"/>
        <v>0.06</v>
      </c>
      <c r="J1044" s="29">
        <f t="shared" si="377"/>
        <v>45201</v>
      </c>
      <c r="K1044" s="2">
        <f t="shared" si="378"/>
        <v>18</v>
      </c>
      <c r="L1044" s="17">
        <f t="shared" si="379"/>
        <v>18</v>
      </c>
      <c r="M1044" s="12">
        <f t="shared" si="380"/>
        <v>1.004170738</v>
      </c>
      <c r="N1044" s="12">
        <f t="shared" ca="1" si="381"/>
        <v>1.012750885</v>
      </c>
      <c r="O1044" s="17">
        <f t="shared" si="382"/>
        <v>0</v>
      </c>
      <c r="P1044" s="14">
        <f t="shared" ca="1" si="383"/>
        <v>0.25501769000000002</v>
      </c>
      <c r="Q1044" s="14">
        <f t="shared" si="388"/>
        <v>0</v>
      </c>
      <c r="R1044" s="14">
        <f t="shared" ca="1" si="384"/>
        <v>0</v>
      </c>
      <c r="S1044" s="20">
        <f t="shared" si="389"/>
        <v>0</v>
      </c>
      <c r="T1044" s="14">
        <f t="shared" si="385"/>
        <v>0</v>
      </c>
      <c r="U1044" s="4" t="str">
        <f t="shared" si="386"/>
        <v>J=</v>
      </c>
      <c r="V1044" s="29">
        <f t="shared" si="387"/>
        <v>45229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5">
        <f t="shared" si="390"/>
        <v>45227</v>
      </c>
      <c r="B1045" s="15">
        <f t="shared" ca="1" si="372"/>
        <v>20.269280280000046</v>
      </c>
      <c r="C1045" s="14">
        <f t="shared" si="373"/>
        <v>19.999999970000047</v>
      </c>
      <c r="D1045" s="13">
        <f ca="1">IF(A1045&lt;$B$1,VLOOKUP(A1045,[1]DI!$A$4:$B$15000,2,FALSE),0)</f>
        <v>0</v>
      </c>
      <c r="E1045" s="14">
        <f t="shared" ca="1" si="374"/>
        <v>1</v>
      </c>
      <c r="F1045" s="14">
        <f ca="1">(TRUNC(PRODUCT($E$12:$E1044),16))</f>
        <v>1.30202518143123</v>
      </c>
      <c r="G1045" s="14">
        <f t="shared" ca="1" si="375"/>
        <v>1.29038419168649</v>
      </c>
      <c r="H1045" s="14">
        <f t="shared" ca="1" si="376"/>
        <v>1.0090213400000001</v>
      </c>
      <c r="I1045" s="13">
        <f t="shared" si="391"/>
        <v>0.06</v>
      </c>
      <c r="J1045" s="29">
        <f t="shared" si="377"/>
        <v>45201</v>
      </c>
      <c r="K1045" s="2">
        <f t="shared" si="378"/>
        <v>18</v>
      </c>
      <c r="L1045" s="17">
        <f t="shared" si="379"/>
        <v>19</v>
      </c>
      <c r="M1045" s="12">
        <f t="shared" si="380"/>
        <v>1.004402955</v>
      </c>
      <c r="N1045" s="12">
        <f t="shared" ca="1" si="381"/>
        <v>1.0134640159999999</v>
      </c>
      <c r="O1045" s="17">
        <f t="shared" si="382"/>
        <v>0</v>
      </c>
      <c r="P1045" s="14">
        <f t="shared" ca="1" si="383"/>
        <v>0.26928031000000002</v>
      </c>
      <c r="Q1045" s="14">
        <f t="shared" si="388"/>
        <v>0</v>
      </c>
      <c r="R1045" s="14">
        <f t="shared" ca="1" si="384"/>
        <v>0</v>
      </c>
      <c r="S1045" s="20">
        <f t="shared" si="389"/>
        <v>0</v>
      </c>
      <c r="T1045" s="14">
        <f t="shared" si="385"/>
        <v>0</v>
      </c>
      <c r="U1045" s="4" t="str">
        <f t="shared" si="386"/>
        <v>J=</v>
      </c>
      <c r="V1045" s="29">
        <f t="shared" si="387"/>
        <v>45229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5">
        <f t="shared" si="390"/>
        <v>45228</v>
      </c>
      <c r="B1046" s="15">
        <f t="shared" ca="1" si="372"/>
        <v>20.269280280000046</v>
      </c>
      <c r="C1046" s="14">
        <f t="shared" si="373"/>
        <v>19.999999970000047</v>
      </c>
      <c r="D1046" s="13">
        <f ca="1">IF(A1046&lt;$B$1,VLOOKUP(A1046,[1]DI!$A$4:$B$15000,2,FALSE),0)</f>
        <v>0</v>
      </c>
      <c r="E1046" s="14">
        <f t="shared" ca="1" si="374"/>
        <v>1</v>
      </c>
      <c r="F1046" s="14">
        <f ca="1">(TRUNC(PRODUCT($E$12:$E1045),16))</f>
        <v>1.30202518143123</v>
      </c>
      <c r="G1046" s="14">
        <f t="shared" ca="1" si="375"/>
        <v>1.29038419168649</v>
      </c>
      <c r="H1046" s="14">
        <f t="shared" ca="1" si="376"/>
        <v>1.0090213400000001</v>
      </c>
      <c r="I1046" s="13">
        <f t="shared" si="391"/>
        <v>0.06</v>
      </c>
      <c r="J1046" s="29">
        <f t="shared" si="377"/>
        <v>45201</v>
      </c>
      <c r="K1046" s="2">
        <f t="shared" si="378"/>
        <v>18</v>
      </c>
      <c r="L1046" s="17">
        <f t="shared" si="379"/>
        <v>19</v>
      </c>
      <c r="M1046" s="12">
        <f t="shared" si="380"/>
        <v>1.004402955</v>
      </c>
      <c r="N1046" s="12">
        <f t="shared" ca="1" si="381"/>
        <v>1.0134640159999999</v>
      </c>
      <c r="O1046" s="17">
        <f t="shared" si="382"/>
        <v>0</v>
      </c>
      <c r="P1046" s="14">
        <f t="shared" ca="1" si="383"/>
        <v>0.26928031000000002</v>
      </c>
      <c r="Q1046" s="14">
        <f t="shared" si="388"/>
        <v>0</v>
      </c>
      <c r="R1046" s="14">
        <f t="shared" ca="1" si="384"/>
        <v>0</v>
      </c>
      <c r="S1046" s="20">
        <f t="shared" si="389"/>
        <v>0</v>
      </c>
      <c r="T1046" s="14">
        <f t="shared" si="385"/>
        <v>0</v>
      </c>
      <c r="U1046" s="4" t="str">
        <f t="shared" si="386"/>
        <v>J=</v>
      </c>
      <c r="V1046" s="29">
        <f t="shared" si="387"/>
        <v>45229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5">
        <f t="shared" si="390"/>
        <v>45229</v>
      </c>
      <c r="B1047" s="15">
        <f t="shared" ca="1" si="372"/>
        <v>20.269280280000046</v>
      </c>
      <c r="C1047" s="14">
        <f t="shared" si="373"/>
        <v>19.999999970000047</v>
      </c>
      <c r="D1047" s="13">
        <f ca="1">IF(A1047&lt;$B$1,VLOOKUP(A1047,[1]DI!$A$4:$B$15000,2,FALSE),0)</f>
        <v>0.1265</v>
      </c>
      <c r="E1047" s="14">
        <f t="shared" ca="1" si="374"/>
        <v>1.0004727899999999</v>
      </c>
      <c r="F1047" s="14">
        <f ca="1">(TRUNC(PRODUCT($E$12:$E1046),16))</f>
        <v>1.30202518143123</v>
      </c>
      <c r="G1047" s="14">
        <f t="shared" ca="1" si="375"/>
        <v>1.29038419168649</v>
      </c>
      <c r="H1047" s="14">
        <f t="shared" ca="1" si="376"/>
        <v>1.0090213400000001</v>
      </c>
      <c r="I1047" s="13">
        <f t="shared" si="391"/>
        <v>0.06</v>
      </c>
      <c r="J1047" s="29">
        <f t="shared" si="377"/>
        <v>45201</v>
      </c>
      <c r="K1047" s="2">
        <f t="shared" si="378"/>
        <v>19</v>
      </c>
      <c r="L1047" s="17">
        <f t="shared" si="379"/>
        <v>19</v>
      </c>
      <c r="M1047" s="12">
        <f t="shared" si="380"/>
        <v>1.004402955</v>
      </c>
      <c r="N1047" s="12">
        <f t="shared" ca="1" si="381"/>
        <v>1.0134640159999999</v>
      </c>
      <c r="O1047" s="17">
        <f t="shared" si="382"/>
        <v>15</v>
      </c>
      <c r="P1047" s="14">
        <f t="shared" ca="1" si="383"/>
        <v>0.26928031000000002</v>
      </c>
      <c r="Q1047" s="14">
        <f ca="1">P1047</f>
        <v>0.26928031000000002</v>
      </c>
      <c r="R1047" s="14">
        <f t="shared" ca="1" si="384"/>
        <v>0</v>
      </c>
      <c r="S1047" s="20">
        <f t="shared" si="389"/>
        <v>0</v>
      </c>
      <c r="T1047" s="14">
        <f t="shared" si="385"/>
        <v>0</v>
      </c>
      <c r="U1047" s="4" t="str">
        <f t="shared" si="386"/>
        <v>J=</v>
      </c>
      <c r="V1047" s="29">
        <f t="shared" si="387"/>
        <v>45229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5">
        <f t="shared" si="390"/>
        <v>45230</v>
      </c>
      <c r="B1048" s="15">
        <f t="shared" ca="1" si="372"/>
        <v>20.014083000000046</v>
      </c>
      <c r="C1048" s="14">
        <f t="shared" si="373"/>
        <v>19.999999970000047</v>
      </c>
      <c r="D1048" s="13">
        <f ca="1">IF(A1048&lt;$B$1,VLOOKUP(A1048,[1]DI!$A$4:$B$15000,2,FALSE),0)</f>
        <v>0.1265</v>
      </c>
      <c r="E1048" s="14">
        <f t="shared" ca="1" si="374"/>
        <v>1.0004727899999999</v>
      </c>
      <c r="F1048" s="14">
        <f ca="1">(TRUNC(PRODUCT($E$12:$E1047),16))</f>
        <v>1.30264076591676</v>
      </c>
      <c r="G1048" s="14">
        <f t="shared" ca="1" si="375"/>
        <v>1.30202518143123</v>
      </c>
      <c r="H1048" s="14">
        <f t="shared" ca="1" si="376"/>
        <v>1.0004727899999999</v>
      </c>
      <c r="I1048" s="13">
        <f t="shared" si="391"/>
        <v>0.06</v>
      </c>
      <c r="J1048" s="29">
        <f t="shared" si="377"/>
        <v>45229</v>
      </c>
      <c r="K1048" s="2">
        <f t="shared" si="378"/>
        <v>1</v>
      </c>
      <c r="L1048" s="17">
        <f t="shared" si="379"/>
        <v>1</v>
      </c>
      <c r="M1048" s="12">
        <f t="shared" si="380"/>
        <v>1.0002312529999999</v>
      </c>
      <c r="N1048" s="12">
        <f t="shared" ca="1" si="381"/>
        <v>1.000704152</v>
      </c>
      <c r="O1048" s="17">
        <f t="shared" si="382"/>
        <v>0</v>
      </c>
      <c r="P1048" s="14">
        <f t="shared" ca="1" si="383"/>
        <v>1.408303E-2</v>
      </c>
      <c r="Q1048" s="14">
        <v>0</v>
      </c>
      <c r="R1048" s="14">
        <f t="shared" ca="1" si="384"/>
        <v>0</v>
      </c>
      <c r="S1048" s="20">
        <f t="shared" si="389"/>
        <v>0</v>
      </c>
      <c r="T1048" s="14">
        <f t="shared" si="385"/>
        <v>0</v>
      </c>
      <c r="U1048" s="4" t="str">
        <f t="shared" si="386"/>
        <v>J=</v>
      </c>
      <c r="V1048" s="29">
        <f t="shared" si="387"/>
        <v>45260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5">
        <f t="shared" si="390"/>
        <v>45231</v>
      </c>
      <c r="B1049" s="15">
        <f t="shared" ref="B1049:B1112" ca="1" si="392">IF(A1049&lt;=TODAY(),C1049+P1049,IF(AND(A1049&gt;TODAY(),A1049&lt;=$B$1),IF(VLOOKUP(TODAY(),$A$10:$D$5000,4,FALSE)=0,"n.d",C1049+P1049),"n.d"))</f>
        <v>20.028175880000049</v>
      </c>
      <c r="C1049" s="14">
        <f t="shared" ref="C1049:C1112" si="393">(C1048-T1048)</f>
        <v>19.999999970000047</v>
      </c>
      <c r="D1049" s="13">
        <f ca="1">IF(A1049&lt;$B$1,VLOOKUP(A1049,[1]DI!$A$4:$B$15000,2,FALSE),0)</f>
        <v>0.1265</v>
      </c>
      <c r="E1049" s="14">
        <f t="shared" ref="E1049:E1112" ca="1" si="394">ROUND(((1+D1049)^(1/252)),8)</f>
        <v>1.0004727899999999</v>
      </c>
      <c r="F1049" s="14">
        <f ca="1">(TRUNC(PRODUCT($E$12:$E1048),16))</f>
        <v>1.3032566414444799</v>
      </c>
      <c r="G1049" s="14">
        <f t="shared" ref="G1049:G1112" ca="1" si="395">IF(O1048&gt;0,F1048,G1048)</f>
        <v>1.30202518143123</v>
      </c>
      <c r="H1049" s="14">
        <f t="shared" ref="H1049:H1112" ca="1" si="396">ROUND(F1049/G1049,8)</f>
        <v>1.0009458</v>
      </c>
      <c r="I1049" s="13">
        <f t="shared" si="391"/>
        <v>0.06</v>
      </c>
      <c r="J1049" s="29">
        <f t="shared" ref="J1049:J1112" si="397">IF(O1048&gt;0,VLOOKUP(O1048,Y$12:AI$150,2),J1048)</f>
        <v>45229</v>
      </c>
      <c r="K1049" s="2">
        <f t="shared" ref="K1049:K1112" si="398">IF(A1049&gt;J1049,IF(NETWORKDAYS(J1049,A1049,$Y$160:$Y$544)-1=0,1,NETWORKDAYS(J1049,A1049,$Y$160:$Y$544)-1),0)</f>
        <v>2</v>
      </c>
      <c r="L1049" s="17">
        <f t="shared" ref="L1049:L1112" si="399">IF(AND(K1049=1,K1048=1),1,IF(K1049&gt;0,IF(K1049=K1048,K1049+1,K1049),0))</f>
        <v>2</v>
      </c>
      <c r="M1049" s="12">
        <f t="shared" ref="M1049:M1112" si="400">ROUND((I1049+1)^(L1049/252),9)</f>
        <v>1.000462559</v>
      </c>
      <c r="N1049" s="12">
        <f t="shared" ref="N1049:N1112" ca="1" si="401">ROUND(H1049*M1049,9)</f>
        <v>1.001408796</v>
      </c>
      <c r="O1049" s="17">
        <f t="shared" ref="O1049:O1112" si="402">IF(VLOOKUP(A1049,Z$12:AG$150,8)=VLOOKUP(A1048,Z$12:AG$150,8),0,VLOOKUP(A1049,Z$12:AG$150,8))</f>
        <v>0</v>
      </c>
      <c r="P1049" s="14">
        <f t="shared" ref="P1049:P1112" ca="1" si="403">TRUNC(((N1049-1)*C1049),8)+TRUNC(R1048*N1049,8)</f>
        <v>2.8175909999999998E-2</v>
      </c>
      <c r="Q1049" s="14">
        <f t="shared" si="388"/>
        <v>0</v>
      </c>
      <c r="R1049" s="14">
        <f t="shared" ref="R1049:R1112" ca="1" si="404">IF(O1049&gt;0,P1049-Q1049,R1048)</f>
        <v>0</v>
      </c>
      <c r="S1049" s="20">
        <f t="shared" si="389"/>
        <v>0</v>
      </c>
      <c r="T1049" s="14">
        <f t="shared" ref="T1049:T1112" si="405">IF(S1049&gt;0,TRUNC(S1049*C1049,8),0)</f>
        <v>0</v>
      </c>
      <c r="U1049" s="4" t="str">
        <f t="shared" ref="U1049:U1112" si="406">IF(O1048&gt;0,VLOOKUP(O1048,Y$12:AI$150,10),U1048)</f>
        <v>J=</v>
      </c>
      <c r="V1049" s="29">
        <f t="shared" ref="V1049:V1112" si="407">IF(O1048&gt;0,VLOOKUP(O1048,Y$12:AI$150,11),V1048)</f>
        <v>45260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5">
        <f t="shared" si="390"/>
        <v>45232</v>
      </c>
      <c r="B1050" s="15">
        <f t="shared" ca="1" si="392"/>
        <v>20.042278820000046</v>
      </c>
      <c r="C1050" s="14">
        <f t="shared" si="393"/>
        <v>19.999999970000047</v>
      </c>
      <c r="D1050" s="13">
        <f ca="1">IF(A1050&lt;$B$1,VLOOKUP(A1050,[1]DI!$A$4:$B$15000,2,FALSE),0)</f>
        <v>0</v>
      </c>
      <c r="E1050" s="14">
        <f t="shared" ca="1" si="394"/>
        <v>1</v>
      </c>
      <c r="F1050" s="14">
        <f ca="1">(TRUNC(PRODUCT($E$12:$E1049),16))</f>
        <v>1.3038728081519899</v>
      </c>
      <c r="G1050" s="14">
        <f t="shared" ca="1" si="395"/>
        <v>1.30202518143123</v>
      </c>
      <c r="H1050" s="14">
        <f t="shared" ca="1" si="396"/>
        <v>1.00141904</v>
      </c>
      <c r="I1050" s="13">
        <f t="shared" si="391"/>
        <v>0.06</v>
      </c>
      <c r="J1050" s="29">
        <f t="shared" si="397"/>
        <v>45229</v>
      </c>
      <c r="K1050" s="2">
        <f t="shared" si="398"/>
        <v>2</v>
      </c>
      <c r="L1050" s="17">
        <f t="shared" si="399"/>
        <v>3</v>
      </c>
      <c r="M1050" s="12">
        <f t="shared" si="400"/>
        <v>1.0006939180000001</v>
      </c>
      <c r="N1050" s="12">
        <f t="shared" ca="1" si="401"/>
        <v>1.0021139429999999</v>
      </c>
      <c r="O1050" s="17">
        <f t="shared" si="402"/>
        <v>0</v>
      </c>
      <c r="P1050" s="14">
        <f t="shared" ca="1" si="403"/>
        <v>4.227885E-2</v>
      </c>
      <c r="Q1050" s="14">
        <f t="shared" si="388"/>
        <v>0</v>
      </c>
      <c r="R1050" s="14">
        <f t="shared" ca="1" si="404"/>
        <v>0</v>
      </c>
      <c r="S1050" s="20">
        <f t="shared" si="389"/>
        <v>0</v>
      </c>
      <c r="T1050" s="14">
        <f t="shared" si="405"/>
        <v>0</v>
      </c>
      <c r="U1050" s="4" t="str">
        <f t="shared" si="406"/>
        <v>J=</v>
      </c>
      <c r="V1050" s="29">
        <f t="shared" si="407"/>
        <v>45260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5">
        <f t="shared" si="390"/>
        <v>45233</v>
      </c>
      <c r="B1051" s="15">
        <f t="shared" ca="1" si="392"/>
        <v>20.042278820000046</v>
      </c>
      <c r="C1051" s="14">
        <f t="shared" si="393"/>
        <v>19.999999970000047</v>
      </c>
      <c r="D1051" s="13">
        <f ca="1">IF(A1051&lt;$B$1,VLOOKUP(A1051,[1]DI!$A$4:$B$15000,2,FALSE),0)</f>
        <v>0.1215</v>
      </c>
      <c r="E1051" s="14">
        <f t="shared" ca="1" si="394"/>
        <v>1.00045513</v>
      </c>
      <c r="F1051" s="14">
        <f ca="1">(TRUNC(PRODUCT($E$12:$E1050),16))</f>
        <v>1.3038728081519899</v>
      </c>
      <c r="G1051" s="14">
        <f t="shared" ca="1" si="395"/>
        <v>1.30202518143123</v>
      </c>
      <c r="H1051" s="14">
        <f t="shared" ca="1" si="396"/>
        <v>1.00141904</v>
      </c>
      <c r="I1051" s="13">
        <f t="shared" si="391"/>
        <v>0.06</v>
      </c>
      <c r="J1051" s="29">
        <f t="shared" si="397"/>
        <v>45229</v>
      </c>
      <c r="K1051" s="2">
        <f t="shared" si="398"/>
        <v>3</v>
      </c>
      <c r="L1051" s="17">
        <f t="shared" si="399"/>
        <v>3</v>
      </c>
      <c r="M1051" s="12">
        <f t="shared" si="400"/>
        <v>1.0006939180000001</v>
      </c>
      <c r="N1051" s="12">
        <f t="shared" ca="1" si="401"/>
        <v>1.0021139429999999</v>
      </c>
      <c r="O1051" s="17">
        <f t="shared" si="402"/>
        <v>0</v>
      </c>
      <c r="P1051" s="14">
        <f t="shared" ca="1" si="403"/>
        <v>4.227885E-2</v>
      </c>
      <c r="Q1051" s="14">
        <f t="shared" si="388"/>
        <v>0</v>
      </c>
      <c r="R1051" s="14">
        <f t="shared" ca="1" si="404"/>
        <v>0</v>
      </c>
      <c r="S1051" s="20">
        <f t="shared" si="389"/>
        <v>0</v>
      </c>
      <c r="T1051" s="14">
        <f t="shared" si="405"/>
        <v>0</v>
      </c>
      <c r="U1051" s="4" t="str">
        <f t="shared" si="406"/>
        <v>J=</v>
      </c>
      <c r="V1051" s="29">
        <f t="shared" si="407"/>
        <v>45260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5">
        <f t="shared" si="390"/>
        <v>45234</v>
      </c>
      <c r="B1052" s="15">
        <f t="shared" ca="1" si="392"/>
        <v>20.056037680000045</v>
      </c>
      <c r="C1052" s="14">
        <f t="shared" si="393"/>
        <v>19.999999970000047</v>
      </c>
      <c r="D1052" s="13">
        <f ca="1">IF(A1052&lt;$B$1,VLOOKUP(A1052,[1]DI!$A$4:$B$15000,2,FALSE),0)</f>
        <v>0</v>
      </c>
      <c r="E1052" s="14">
        <f t="shared" ca="1" si="394"/>
        <v>1</v>
      </c>
      <c r="F1052" s="14">
        <f ca="1">(TRUNC(PRODUCT($E$12:$E1051),16))</f>
        <v>1.3044662397831599</v>
      </c>
      <c r="G1052" s="14">
        <f t="shared" ca="1" si="395"/>
        <v>1.30202518143123</v>
      </c>
      <c r="H1052" s="14">
        <f t="shared" ca="1" si="396"/>
        <v>1.0018748200000001</v>
      </c>
      <c r="I1052" s="13">
        <f t="shared" si="391"/>
        <v>0.06</v>
      </c>
      <c r="J1052" s="29">
        <f t="shared" si="397"/>
        <v>45229</v>
      </c>
      <c r="K1052" s="2">
        <f t="shared" si="398"/>
        <v>3</v>
      </c>
      <c r="L1052" s="17">
        <f t="shared" si="399"/>
        <v>4</v>
      </c>
      <c r="M1052" s="12">
        <f t="shared" si="400"/>
        <v>1.0009253309999999</v>
      </c>
      <c r="N1052" s="12">
        <f t="shared" ca="1" si="401"/>
        <v>1.0028018860000001</v>
      </c>
      <c r="O1052" s="17">
        <f t="shared" si="402"/>
        <v>0</v>
      </c>
      <c r="P1052" s="14">
        <f t="shared" ca="1" si="403"/>
        <v>5.6037709999999998E-2</v>
      </c>
      <c r="Q1052" s="14">
        <f t="shared" si="388"/>
        <v>0</v>
      </c>
      <c r="R1052" s="14">
        <f t="shared" ca="1" si="404"/>
        <v>0</v>
      </c>
      <c r="S1052" s="20">
        <f t="shared" si="389"/>
        <v>0</v>
      </c>
      <c r="T1052" s="14">
        <f t="shared" si="405"/>
        <v>0</v>
      </c>
      <c r="U1052" s="4" t="str">
        <f t="shared" si="406"/>
        <v>J=</v>
      </c>
      <c r="V1052" s="29">
        <f t="shared" si="407"/>
        <v>45260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5">
        <f t="shared" si="390"/>
        <v>45235</v>
      </c>
      <c r="B1053" s="15">
        <f t="shared" ca="1" si="392"/>
        <v>20.056037680000045</v>
      </c>
      <c r="C1053" s="14">
        <f t="shared" si="393"/>
        <v>19.999999970000047</v>
      </c>
      <c r="D1053" s="13">
        <f ca="1">IF(A1053&lt;$B$1,VLOOKUP(A1053,[1]DI!$A$4:$B$15000,2,FALSE),0)</f>
        <v>0</v>
      </c>
      <c r="E1053" s="14">
        <f t="shared" ca="1" si="394"/>
        <v>1</v>
      </c>
      <c r="F1053" s="14">
        <f ca="1">(TRUNC(PRODUCT($E$12:$E1052),16))</f>
        <v>1.3044662397831599</v>
      </c>
      <c r="G1053" s="14">
        <f t="shared" ca="1" si="395"/>
        <v>1.30202518143123</v>
      </c>
      <c r="H1053" s="14">
        <f t="shared" ca="1" si="396"/>
        <v>1.0018748200000001</v>
      </c>
      <c r="I1053" s="13">
        <f t="shared" si="391"/>
        <v>0.06</v>
      </c>
      <c r="J1053" s="29">
        <f t="shared" si="397"/>
        <v>45229</v>
      </c>
      <c r="K1053" s="2">
        <f t="shared" si="398"/>
        <v>3</v>
      </c>
      <c r="L1053" s="17">
        <f t="shared" si="399"/>
        <v>4</v>
      </c>
      <c r="M1053" s="12">
        <f t="shared" si="400"/>
        <v>1.0009253309999999</v>
      </c>
      <c r="N1053" s="12">
        <f t="shared" ca="1" si="401"/>
        <v>1.0028018860000001</v>
      </c>
      <c r="O1053" s="17">
        <f t="shared" si="402"/>
        <v>0</v>
      </c>
      <c r="P1053" s="14">
        <f t="shared" ca="1" si="403"/>
        <v>5.6037709999999998E-2</v>
      </c>
      <c r="Q1053" s="14">
        <f t="shared" si="388"/>
        <v>0</v>
      </c>
      <c r="R1053" s="14">
        <f t="shared" ca="1" si="404"/>
        <v>0</v>
      </c>
      <c r="S1053" s="20">
        <f t="shared" si="389"/>
        <v>0</v>
      </c>
      <c r="T1053" s="14">
        <f t="shared" si="405"/>
        <v>0</v>
      </c>
      <c r="U1053" s="4" t="str">
        <f t="shared" si="406"/>
        <v>J=</v>
      </c>
      <c r="V1053" s="29">
        <f t="shared" si="407"/>
        <v>45260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5">
        <f t="shared" si="390"/>
        <v>45236</v>
      </c>
      <c r="B1054" s="15">
        <f t="shared" ca="1" si="392"/>
        <v>20.056037680000045</v>
      </c>
      <c r="C1054" s="14">
        <f t="shared" si="393"/>
        <v>19.999999970000047</v>
      </c>
      <c r="D1054" s="13">
        <f ca="1">IF(A1054&lt;$B$1,VLOOKUP(A1054,[1]DI!$A$4:$B$15000,2,FALSE),0)</f>
        <v>0.1215</v>
      </c>
      <c r="E1054" s="14">
        <f t="shared" ca="1" si="394"/>
        <v>1.00045513</v>
      </c>
      <c r="F1054" s="14">
        <f ca="1">(TRUNC(PRODUCT($E$12:$E1053),16))</f>
        <v>1.3044662397831599</v>
      </c>
      <c r="G1054" s="14">
        <f t="shared" ca="1" si="395"/>
        <v>1.30202518143123</v>
      </c>
      <c r="H1054" s="14">
        <f t="shared" ca="1" si="396"/>
        <v>1.0018748200000001</v>
      </c>
      <c r="I1054" s="13">
        <f t="shared" si="391"/>
        <v>0.06</v>
      </c>
      <c r="J1054" s="29">
        <f t="shared" si="397"/>
        <v>45229</v>
      </c>
      <c r="K1054" s="2">
        <f t="shared" si="398"/>
        <v>4</v>
      </c>
      <c r="L1054" s="17">
        <f t="shared" si="399"/>
        <v>4</v>
      </c>
      <c r="M1054" s="12">
        <f t="shared" si="400"/>
        <v>1.0009253309999999</v>
      </c>
      <c r="N1054" s="12">
        <f t="shared" ca="1" si="401"/>
        <v>1.0028018860000001</v>
      </c>
      <c r="O1054" s="17">
        <f t="shared" si="402"/>
        <v>0</v>
      </c>
      <c r="P1054" s="14">
        <f t="shared" ca="1" si="403"/>
        <v>5.6037709999999998E-2</v>
      </c>
      <c r="Q1054" s="14">
        <f t="shared" si="388"/>
        <v>0</v>
      </c>
      <c r="R1054" s="14">
        <f t="shared" ca="1" si="404"/>
        <v>0</v>
      </c>
      <c r="S1054" s="20">
        <f t="shared" si="389"/>
        <v>0</v>
      </c>
      <c r="T1054" s="14">
        <f t="shared" si="405"/>
        <v>0</v>
      </c>
      <c r="U1054" s="4" t="str">
        <f t="shared" si="406"/>
        <v>J=</v>
      </c>
      <c r="V1054" s="29">
        <f t="shared" si="407"/>
        <v>45260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5">
        <f t="shared" si="390"/>
        <v>45237</v>
      </c>
      <c r="B1055" s="15">
        <f t="shared" ca="1" si="392"/>
        <v>20.069805840000047</v>
      </c>
      <c r="C1055" s="14">
        <f t="shared" si="393"/>
        <v>19.999999970000047</v>
      </c>
      <c r="D1055" s="13">
        <f ca="1">IF(A1055&lt;$B$1,VLOOKUP(A1055,[1]DI!$A$4:$B$15000,2,FALSE),0)</f>
        <v>0.1215</v>
      </c>
      <c r="E1055" s="14">
        <f t="shared" ca="1" si="394"/>
        <v>1.00045513</v>
      </c>
      <c r="F1055" s="14">
        <f ca="1">(TRUNC(PRODUCT($E$12:$E1054),16))</f>
        <v>1.3050599415028701</v>
      </c>
      <c r="G1055" s="14">
        <f t="shared" ca="1" si="395"/>
        <v>1.30202518143123</v>
      </c>
      <c r="H1055" s="14">
        <f t="shared" ca="1" si="396"/>
        <v>1.0023308</v>
      </c>
      <c r="I1055" s="13">
        <f t="shared" si="391"/>
        <v>0.06</v>
      </c>
      <c r="J1055" s="29">
        <f t="shared" si="397"/>
        <v>45229</v>
      </c>
      <c r="K1055" s="2">
        <f t="shared" si="398"/>
        <v>5</v>
      </c>
      <c r="L1055" s="17">
        <f t="shared" si="399"/>
        <v>5</v>
      </c>
      <c r="M1055" s="12">
        <f t="shared" si="400"/>
        <v>1.001156798</v>
      </c>
      <c r="N1055" s="12">
        <f t="shared" ca="1" si="401"/>
        <v>1.0034902939999999</v>
      </c>
      <c r="O1055" s="17">
        <f t="shared" si="402"/>
        <v>0</v>
      </c>
      <c r="P1055" s="14">
        <f t="shared" ca="1" si="403"/>
        <v>6.9805870000000006E-2</v>
      </c>
      <c r="Q1055" s="14">
        <f t="shared" si="388"/>
        <v>0</v>
      </c>
      <c r="R1055" s="14">
        <f t="shared" ca="1" si="404"/>
        <v>0</v>
      </c>
      <c r="S1055" s="20">
        <f t="shared" si="389"/>
        <v>0</v>
      </c>
      <c r="T1055" s="14">
        <f t="shared" si="405"/>
        <v>0</v>
      </c>
      <c r="U1055" s="4" t="str">
        <f t="shared" si="406"/>
        <v>J=</v>
      </c>
      <c r="V1055" s="29">
        <f t="shared" si="407"/>
        <v>45260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5">
        <f t="shared" si="390"/>
        <v>45238</v>
      </c>
      <c r="B1056" s="15">
        <f t="shared" ca="1" si="392"/>
        <v>20.083583500000046</v>
      </c>
      <c r="C1056" s="14">
        <f t="shared" si="393"/>
        <v>19.999999970000047</v>
      </c>
      <c r="D1056" s="13">
        <f ca="1">IF(A1056&lt;$B$1,VLOOKUP(A1056,[1]DI!$A$4:$B$15000,2,FALSE),0)</f>
        <v>0.1215</v>
      </c>
      <c r="E1056" s="14">
        <f t="shared" ca="1" si="394"/>
        <v>1.00045513</v>
      </c>
      <c r="F1056" s="14">
        <f ca="1">(TRUNC(PRODUCT($E$12:$E1055),16))</f>
        <v>1.3056539134340499</v>
      </c>
      <c r="G1056" s="14">
        <f t="shared" ca="1" si="395"/>
        <v>1.30202518143123</v>
      </c>
      <c r="H1056" s="14">
        <f t="shared" ca="1" si="396"/>
        <v>1.0027869899999999</v>
      </c>
      <c r="I1056" s="13">
        <f t="shared" si="391"/>
        <v>0.06</v>
      </c>
      <c r="J1056" s="29">
        <f t="shared" si="397"/>
        <v>45229</v>
      </c>
      <c r="K1056" s="2">
        <f t="shared" si="398"/>
        <v>6</v>
      </c>
      <c r="L1056" s="17">
        <f t="shared" si="399"/>
        <v>6</v>
      </c>
      <c r="M1056" s="12">
        <f t="shared" si="400"/>
        <v>1.0013883180000001</v>
      </c>
      <c r="N1056" s="12">
        <f t="shared" ca="1" si="401"/>
        <v>1.0041791769999999</v>
      </c>
      <c r="O1056" s="17">
        <f t="shared" si="402"/>
        <v>0</v>
      </c>
      <c r="P1056" s="14">
        <f t="shared" ca="1" si="403"/>
        <v>8.3583530000000003E-2</v>
      </c>
      <c r="Q1056" s="14">
        <f t="shared" si="388"/>
        <v>0</v>
      </c>
      <c r="R1056" s="14">
        <f t="shared" ca="1" si="404"/>
        <v>0</v>
      </c>
      <c r="S1056" s="20">
        <f t="shared" si="389"/>
        <v>0</v>
      </c>
      <c r="T1056" s="14">
        <f t="shared" si="405"/>
        <v>0</v>
      </c>
      <c r="U1056" s="4" t="str">
        <f t="shared" si="406"/>
        <v>J=</v>
      </c>
      <c r="V1056" s="29">
        <f t="shared" si="407"/>
        <v>45260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5">
        <f t="shared" si="390"/>
        <v>45239</v>
      </c>
      <c r="B1057" s="15">
        <f t="shared" ca="1" si="392"/>
        <v>20.097370660000049</v>
      </c>
      <c r="C1057" s="14">
        <f t="shared" si="393"/>
        <v>19.999999970000047</v>
      </c>
      <c r="D1057" s="13">
        <f ca="1">IF(A1057&lt;$B$1,VLOOKUP(A1057,[1]DI!$A$4:$B$15000,2,FALSE),0)</f>
        <v>0.1215</v>
      </c>
      <c r="E1057" s="14">
        <f t="shared" ca="1" si="394"/>
        <v>1.00045513</v>
      </c>
      <c r="F1057" s="14">
        <f ca="1">(TRUNC(PRODUCT($E$12:$E1056),16))</f>
        <v>1.3062481556996699</v>
      </c>
      <c r="G1057" s="14">
        <f t="shared" ca="1" si="395"/>
        <v>1.30202518143123</v>
      </c>
      <c r="H1057" s="14">
        <f t="shared" ca="1" si="396"/>
        <v>1.00324339</v>
      </c>
      <c r="I1057" s="13">
        <f t="shared" si="391"/>
        <v>0.06</v>
      </c>
      <c r="J1057" s="29">
        <f t="shared" si="397"/>
        <v>45229</v>
      </c>
      <c r="K1057" s="2">
        <f t="shared" si="398"/>
        <v>7</v>
      </c>
      <c r="L1057" s="17">
        <f t="shared" si="399"/>
        <v>7</v>
      </c>
      <c r="M1057" s="12">
        <f t="shared" si="400"/>
        <v>1.001619891</v>
      </c>
      <c r="N1057" s="12">
        <f t="shared" ca="1" si="401"/>
        <v>1.004868535</v>
      </c>
      <c r="O1057" s="17">
        <f t="shared" si="402"/>
        <v>0</v>
      </c>
      <c r="P1057" s="14">
        <f t="shared" ca="1" si="403"/>
        <v>9.7370689999999996E-2</v>
      </c>
      <c r="Q1057" s="14">
        <f t="shared" si="388"/>
        <v>0</v>
      </c>
      <c r="R1057" s="14">
        <f t="shared" ca="1" si="404"/>
        <v>0</v>
      </c>
      <c r="S1057" s="20">
        <f t="shared" si="389"/>
        <v>0</v>
      </c>
      <c r="T1057" s="14">
        <f t="shared" si="405"/>
        <v>0</v>
      </c>
      <c r="U1057" s="4" t="str">
        <f t="shared" si="406"/>
        <v>J=</v>
      </c>
      <c r="V1057" s="29">
        <f t="shared" si="407"/>
        <v>45260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5">
        <f t="shared" si="390"/>
        <v>45240</v>
      </c>
      <c r="B1058" s="15">
        <f t="shared" ca="1" si="392"/>
        <v>20.111167360000046</v>
      </c>
      <c r="C1058" s="14">
        <f t="shared" si="393"/>
        <v>19.999999970000047</v>
      </c>
      <c r="D1058" s="13">
        <f ca="1">IF(A1058&lt;$B$1,VLOOKUP(A1058,[1]DI!$A$4:$B$15000,2,FALSE),0)</f>
        <v>0.1215</v>
      </c>
      <c r="E1058" s="14">
        <f t="shared" ca="1" si="394"/>
        <v>1.00045513</v>
      </c>
      <c r="F1058" s="14">
        <f ca="1">(TRUNC(PRODUCT($E$12:$E1057),16))</f>
        <v>1.3068426684227701</v>
      </c>
      <c r="G1058" s="14">
        <f t="shared" ca="1" si="395"/>
        <v>1.30202518143123</v>
      </c>
      <c r="H1058" s="14">
        <f t="shared" ca="1" si="396"/>
        <v>1.0037</v>
      </c>
      <c r="I1058" s="13">
        <f t="shared" si="391"/>
        <v>0.06</v>
      </c>
      <c r="J1058" s="29">
        <f t="shared" si="397"/>
        <v>45229</v>
      </c>
      <c r="K1058" s="2">
        <f t="shared" si="398"/>
        <v>8</v>
      </c>
      <c r="L1058" s="17">
        <f t="shared" si="399"/>
        <v>8</v>
      </c>
      <c r="M1058" s="12">
        <f t="shared" si="400"/>
        <v>1.0018515189999999</v>
      </c>
      <c r="N1058" s="12">
        <f t="shared" ca="1" si="401"/>
        <v>1.0055583699999999</v>
      </c>
      <c r="O1058" s="17">
        <f t="shared" si="402"/>
        <v>0</v>
      </c>
      <c r="P1058" s="14">
        <f t="shared" ca="1" si="403"/>
        <v>0.11116739</v>
      </c>
      <c r="Q1058" s="14">
        <f t="shared" si="388"/>
        <v>0</v>
      </c>
      <c r="R1058" s="14">
        <f t="shared" ca="1" si="404"/>
        <v>0</v>
      </c>
      <c r="S1058" s="20">
        <f t="shared" si="389"/>
        <v>0</v>
      </c>
      <c r="T1058" s="14">
        <f t="shared" si="405"/>
        <v>0</v>
      </c>
      <c r="U1058" s="4" t="str">
        <f t="shared" si="406"/>
        <v>J=</v>
      </c>
      <c r="V1058" s="29">
        <f t="shared" si="407"/>
        <v>45260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5">
        <f t="shared" si="390"/>
        <v>45241</v>
      </c>
      <c r="B1059" s="15">
        <f t="shared" ca="1" si="392"/>
        <v>20.124973320000048</v>
      </c>
      <c r="C1059" s="14">
        <f t="shared" si="393"/>
        <v>19.999999970000047</v>
      </c>
      <c r="D1059" s="13">
        <f ca="1">IF(A1059&lt;$B$1,VLOOKUP(A1059,[1]DI!$A$4:$B$15000,2,FALSE),0)</f>
        <v>0</v>
      </c>
      <c r="E1059" s="14">
        <f t="shared" ca="1" si="394"/>
        <v>1</v>
      </c>
      <c r="F1059" s="14">
        <f ca="1">(TRUNC(PRODUCT($E$12:$E1058),16))</f>
        <v>1.30743745172645</v>
      </c>
      <c r="G1059" s="14">
        <f t="shared" ca="1" si="395"/>
        <v>1.30202518143123</v>
      </c>
      <c r="H1059" s="14">
        <f t="shared" ca="1" si="396"/>
        <v>1.00415681</v>
      </c>
      <c r="I1059" s="13">
        <f t="shared" si="391"/>
        <v>0.06</v>
      </c>
      <c r="J1059" s="29">
        <f t="shared" si="397"/>
        <v>45229</v>
      </c>
      <c r="K1059" s="2">
        <f t="shared" si="398"/>
        <v>8</v>
      </c>
      <c r="L1059" s="17">
        <f t="shared" si="399"/>
        <v>9</v>
      </c>
      <c r="M1059" s="12">
        <f t="shared" si="400"/>
        <v>1.0020831990000001</v>
      </c>
      <c r="N1059" s="12">
        <f t="shared" ca="1" si="401"/>
        <v>1.006248668</v>
      </c>
      <c r="O1059" s="17">
        <f t="shared" si="402"/>
        <v>0</v>
      </c>
      <c r="P1059" s="14">
        <f t="shared" ca="1" si="403"/>
        <v>0.12497335</v>
      </c>
      <c r="Q1059" s="14">
        <f t="shared" si="388"/>
        <v>0</v>
      </c>
      <c r="R1059" s="14">
        <f t="shared" ca="1" si="404"/>
        <v>0</v>
      </c>
      <c r="S1059" s="20">
        <f t="shared" si="389"/>
        <v>0</v>
      </c>
      <c r="T1059" s="14">
        <f t="shared" si="405"/>
        <v>0</v>
      </c>
      <c r="U1059" s="4" t="str">
        <f t="shared" si="406"/>
        <v>J=</v>
      </c>
      <c r="V1059" s="29">
        <f t="shared" si="407"/>
        <v>45260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5">
        <f t="shared" si="390"/>
        <v>45242</v>
      </c>
      <c r="B1060" s="15">
        <f t="shared" ca="1" si="392"/>
        <v>20.124973320000048</v>
      </c>
      <c r="C1060" s="14">
        <f t="shared" si="393"/>
        <v>19.999999970000047</v>
      </c>
      <c r="D1060" s="13">
        <f ca="1">IF(A1060&lt;$B$1,VLOOKUP(A1060,[1]DI!$A$4:$B$15000,2,FALSE),0)</f>
        <v>0</v>
      </c>
      <c r="E1060" s="14">
        <f t="shared" ca="1" si="394"/>
        <v>1</v>
      </c>
      <c r="F1060" s="14">
        <f ca="1">(TRUNC(PRODUCT($E$12:$E1059),16))</f>
        <v>1.30743745172645</v>
      </c>
      <c r="G1060" s="14">
        <f t="shared" ca="1" si="395"/>
        <v>1.30202518143123</v>
      </c>
      <c r="H1060" s="14">
        <f t="shared" ca="1" si="396"/>
        <v>1.00415681</v>
      </c>
      <c r="I1060" s="13">
        <f t="shared" si="391"/>
        <v>0.06</v>
      </c>
      <c r="J1060" s="29">
        <f t="shared" si="397"/>
        <v>45229</v>
      </c>
      <c r="K1060" s="2">
        <f t="shared" si="398"/>
        <v>8</v>
      </c>
      <c r="L1060" s="17">
        <f t="shared" si="399"/>
        <v>9</v>
      </c>
      <c r="M1060" s="12">
        <f t="shared" si="400"/>
        <v>1.0020831990000001</v>
      </c>
      <c r="N1060" s="12">
        <f t="shared" ca="1" si="401"/>
        <v>1.006248668</v>
      </c>
      <c r="O1060" s="17">
        <f t="shared" si="402"/>
        <v>0</v>
      </c>
      <c r="P1060" s="14">
        <f t="shared" ca="1" si="403"/>
        <v>0.12497335</v>
      </c>
      <c r="Q1060" s="14">
        <f t="shared" si="388"/>
        <v>0</v>
      </c>
      <c r="R1060" s="14">
        <f t="shared" ca="1" si="404"/>
        <v>0</v>
      </c>
      <c r="S1060" s="20">
        <f t="shared" si="389"/>
        <v>0</v>
      </c>
      <c r="T1060" s="14">
        <f t="shared" si="405"/>
        <v>0</v>
      </c>
      <c r="U1060" s="4" t="str">
        <f t="shared" si="406"/>
        <v>J=</v>
      </c>
      <c r="V1060" s="29">
        <f t="shared" si="407"/>
        <v>45260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5">
        <f t="shared" si="390"/>
        <v>45243</v>
      </c>
      <c r="B1061" s="15">
        <f t="shared" ca="1" si="392"/>
        <v>20.124973320000048</v>
      </c>
      <c r="C1061" s="14">
        <f t="shared" si="393"/>
        <v>19.999999970000047</v>
      </c>
      <c r="D1061" s="13">
        <f ca="1">IF(A1061&lt;$B$1,VLOOKUP(A1061,[1]DI!$A$4:$B$15000,2,FALSE),0)</f>
        <v>0.1215</v>
      </c>
      <c r="E1061" s="14">
        <f t="shared" ca="1" si="394"/>
        <v>1.00045513</v>
      </c>
      <c r="F1061" s="14">
        <f ca="1">(TRUNC(PRODUCT($E$12:$E1060),16))</f>
        <v>1.30743745172645</v>
      </c>
      <c r="G1061" s="14">
        <f t="shared" ca="1" si="395"/>
        <v>1.30202518143123</v>
      </c>
      <c r="H1061" s="14">
        <f t="shared" ca="1" si="396"/>
        <v>1.00415681</v>
      </c>
      <c r="I1061" s="13">
        <f t="shared" si="391"/>
        <v>0.06</v>
      </c>
      <c r="J1061" s="29">
        <f t="shared" si="397"/>
        <v>45229</v>
      </c>
      <c r="K1061" s="2">
        <f t="shared" si="398"/>
        <v>9</v>
      </c>
      <c r="L1061" s="17">
        <f t="shared" si="399"/>
        <v>9</v>
      </c>
      <c r="M1061" s="12">
        <f t="shared" si="400"/>
        <v>1.0020831990000001</v>
      </c>
      <c r="N1061" s="12">
        <f t="shared" ca="1" si="401"/>
        <v>1.006248668</v>
      </c>
      <c r="O1061" s="17">
        <f t="shared" si="402"/>
        <v>0</v>
      </c>
      <c r="P1061" s="14">
        <f t="shared" ca="1" si="403"/>
        <v>0.12497335</v>
      </c>
      <c r="Q1061" s="14">
        <f t="shared" si="388"/>
        <v>0</v>
      </c>
      <c r="R1061" s="14">
        <f t="shared" ca="1" si="404"/>
        <v>0</v>
      </c>
      <c r="S1061" s="20">
        <f t="shared" si="389"/>
        <v>0</v>
      </c>
      <c r="T1061" s="14">
        <f t="shared" si="405"/>
        <v>0</v>
      </c>
      <c r="U1061" s="4" t="str">
        <f t="shared" si="406"/>
        <v>J=</v>
      </c>
      <c r="V1061" s="29">
        <f t="shared" si="407"/>
        <v>45260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5">
        <f t="shared" si="390"/>
        <v>45244</v>
      </c>
      <c r="B1062" s="15">
        <f t="shared" ca="1" si="392"/>
        <v>20.138788860000048</v>
      </c>
      <c r="C1062" s="14">
        <f t="shared" si="393"/>
        <v>19.999999970000047</v>
      </c>
      <c r="D1062" s="13">
        <f ca="1">IF(A1062&lt;$B$1,VLOOKUP(A1062,[1]DI!$A$4:$B$15000,2,FALSE),0)</f>
        <v>0.1215</v>
      </c>
      <c r="E1062" s="14">
        <f t="shared" ca="1" si="394"/>
        <v>1.00045513</v>
      </c>
      <c r="F1062" s="14">
        <f ca="1">(TRUNC(PRODUCT($E$12:$E1061),16))</f>
        <v>1.30803250573386</v>
      </c>
      <c r="G1062" s="14">
        <f t="shared" ca="1" si="395"/>
        <v>1.30202518143123</v>
      </c>
      <c r="H1062" s="14">
        <f t="shared" ca="1" si="396"/>
        <v>1.00461383</v>
      </c>
      <c r="I1062" s="13">
        <f t="shared" si="391"/>
        <v>0.06</v>
      </c>
      <c r="J1062" s="29">
        <f t="shared" si="397"/>
        <v>45229</v>
      </c>
      <c r="K1062" s="2">
        <f t="shared" si="398"/>
        <v>10</v>
      </c>
      <c r="L1062" s="17">
        <f t="shared" si="399"/>
        <v>10</v>
      </c>
      <c r="M1062" s="12">
        <f t="shared" si="400"/>
        <v>1.0023149339999999</v>
      </c>
      <c r="N1062" s="12">
        <f t="shared" ca="1" si="401"/>
        <v>1.006939445</v>
      </c>
      <c r="O1062" s="17">
        <f t="shared" si="402"/>
        <v>0</v>
      </c>
      <c r="P1062" s="14">
        <f t="shared" ca="1" si="403"/>
        <v>0.13878889</v>
      </c>
      <c r="Q1062" s="14">
        <f t="shared" si="388"/>
        <v>0</v>
      </c>
      <c r="R1062" s="14">
        <f t="shared" ca="1" si="404"/>
        <v>0</v>
      </c>
      <c r="S1062" s="20">
        <f t="shared" si="389"/>
        <v>0</v>
      </c>
      <c r="T1062" s="14">
        <f t="shared" si="405"/>
        <v>0</v>
      </c>
      <c r="U1062" s="4" t="str">
        <f t="shared" si="406"/>
        <v>J=</v>
      </c>
      <c r="V1062" s="29">
        <f t="shared" si="407"/>
        <v>45260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5">
        <f t="shared" si="390"/>
        <v>45245</v>
      </c>
      <c r="B1063" s="15">
        <f t="shared" ca="1" si="392"/>
        <v>20.152613880000047</v>
      </c>
      <c r="C1063" s="14">
        <f t="shared" si="393"/>
        <v>19.999999970000047</v>
      </c>
      <c r="D1063" s="13">
        <f ca="1">IF(A1063&lt;$B$1,VLOOKUP(A1063,[1]DI!$A$4:$B$15000,2,FALSE),0)</f>
        <v>0</v>
      </c>
      <c r="E1063" s="14">
        <f t="shared" ca="1" si="394"/>
        <v>1</v>
      </c>
      <c r="F1063" s="14">
        <f ca="1">(TRUNC(PRODUCT($E$12:$E1062),16))</f>
        <v>1.30862783056819</v>
      </c>
      <c r="G1063" s="14">
        <f t="shared" ca="1" si="395"/>
        <v>1.30202518143123</v>
      </c>
      <c r="H1063" s="14">
        <f t="shared" ca="1" si="396"/>
        <v>1.0050710599999999</v>
      </c>
      <c r="I1063" s="13">
        <f t="shared" si="391"/>
        <v>0.06</v>
      </c>
      <c r="J1063" s="29">
        <f t="shared" si="397"/>
        <v>45229</v>
      </c>
      <c r="K1063" s="2">
        <f t="shared" si="398"/>
        <v>10</v>
      </c>
      <c r="L1063" s="17">
        <f t="shared" si="399"/>
        <v>11</v>
      </c>
      <c r="M1063" s="12">
        <f t="shared" si="400"/>
        <v>1.0025467210000001</v>
      </c>
      <c r="N1063" s="12">
        <f t="shared" ca="1" si="401"/>
        <v>1.0076306960000001</v>
      </c>
      <c r="O1063" s="17">
        <f t="shared" si="402"/>
        <v>0</v>
      </c>
      <c r="P1063" s="14">
        <f t="shared" ca="1" si="403"/>
        <v>0.15261390999999999</v>
      </c>
      <c r="Q1063" s="14">
        <f t="shared" si="388"/>
        <v>0</v>
      </c>
      <c r="R1063" s="14">
        <f t="shared" ca="1" si="404"/>
        <v>0</v>
      </c>
      <c r="S1063" s="20">
        <f t="shared" si="389"/>
        <v>0</v>
      </c>
      <c r="T1063" s="14">
        <f t="shared" si="405"/>
        <v>0</v>
      </c>
      <c r="U1063" s="4" t="str">
        <f t="shared" si="406"/>
        <v>J=</v>
      </c>
      <c r="V1063" s="29">
        <f t="shared" si="407"/>
        <v>45260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5">
        <f t="shared" si="390"/>
        <v>45246</v>
      </c>
      <c r="B1064" s="15">
        <f t="shared" ca="1" si="392"/>
        <v>20.152613880000047</v>
      </c>
      <c r="C1064" s="14">
        <f t="shared" si="393"/>
        <v>19.999999970000047</v>
      </c>
      <c r="D1064" s="13">
        <f ca="1">IF(A1064&lt;$B$1,VLOOKUP(A1064,[1]DI!$A$4:$B$15000,2,FALSE),0)</f>
        <v>0.1215</v>
      </c>
      <c r="E1064" s="14">
        <f t="shared" ca="1" si="394"/>
        <v>1.00045513</v>
      </c>
      <c r="F1064" s="14">
        <f ca="1">(TRUNC(PRODUCT($E$12:$E1063),16))</f>
        <v>1.30862783056819</v>
      </c>
      <c r="G1064" s="14">
        <f t="shared" ca="1" si="395"/>
        <v>1.30202518143123</v>
      </c>
      <c r="H1064" s="14">
        <f t="shared" ca="1" si="396"/>
        <v>1.0050710599999999</v>
      </c>
      <c r="I1064" s="13">
        <f t="shared" si="391"/>
        <v>0.06</v>
      </c>
      <c r="J1064" s="29">
        <f t="shared" si="397"/>
        <v>45229</v>
      </c>
      <c r="K1064" s="2">
        <f t="shared" si="398"/>
        <v>11</v>
      </c>
      <c r="L1064" s="17">
        <f t="shared" si="399"/>
        <v>11</v>
      </c>
      <c r="M1064" s="12">
        <f t="shared" si="400"/>
        <v>1.0025467210000001</v>
      </c>
      <c r="N1064" s="12">
        <f t="shared" ca="1" si="401"/>
        <v>1.0076306960000001</v>
      </c>
      <c r="O1064" s="17">
        <f t="shared" si="402"/>
        <v>0</v>
      </c>
      <c r="P1064" s="14">
        <f t="shared" ca="1" si="403"/>
        <v>0.15261390999999999</v>
      </c>
      <c r="Q1064" s="14">
        <f t="shared" si="388"/>
        <v>0</v>
      </c>
      <c r="R1064" s="14">
        <f t="shared" ca="1" si="404"/>
        <v>0</v>
      </c>
      <c r="S1064" s="20">
        <f t="shared" si="389"/>
        <v>0</v>
      </c>
      <c r="T1064" s="14">
        <f t="shared" si="405"/>
        <v>0</v>
      </c>
      <c r="U1064" s="4" t="str">
        <f t="shared" si="406"/>
        <v>J=</v>
      </c>
      <c r="V1064" s="29">
        <f t="shared" si="407"/>
        <v>45260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5">
        <f t="shared" si="390"/>
        <v>45247</v>
      </c>
      <c r="B1065" s="15">
        <f t="shared" ca="1" si="392"/>
        <v>20.166448440000046</v>
      </c>
      <c r="C1065" s="14">
        <f t="shared" si="393"/>
        <v>19.999999970000047</v>
      </c>
      <c r="D1065" s="13">
        <f ca="1">IF(A1065&lt;$B$1,VLOOKUP(A1065,[1]DI!$A$4:$B$15000,2,FALSE),0)</f>
        <v>0.1215</v>
      </c>
      <c r="E1065" s="14">
        <f t="shared" ca="1" si="394"/>
        <v>1.00045513</v>
      </c>
      <c r="F1065" s="14">
        <f ca="1">(TRUNC(PRODUCT($E$12:$E1064),16))</f>
        <v>1.30922342635272</v>
      </c>
      <c r="G1065" s="14">
        <f t="shared" ca="1" si="395"/>
        <v>1.30202518143123</v>
      </c>
      <c r="H1065" s="14">
        <f t="shared" ca="1" si="396"/>
        <v>1.0055285</v>
      </c>
      <c r="I1065" s="13">
        <f t="shared" si="391"/>
        <v>0.06</v>
      </c>
      <c r="J1065" s="29">
        <f t="shared" si="397"/>
        <v>45229</v>
      </c>
      <c r="K1065" s="2">
        <f t="shared" si="398"/>
        <v>12</v>
      </c>
      <c r="L1065" s="17">
        <f t="shared" si="399"/>
        <v>12</v>
      </c>
      <c r="M1065" s="12">
        <f t="shared" si="400"/>
        <v>1.0027785629999999</v>
      </c>
      <c r="N1065" s="12">
        <f t="shared" ca="1" si="401"/>
        <v>1.0083224239999999</v>
      </c>
      <c r="O1065" s="17">
        <f t="shared" si="402"/>
        <v>0</v>
      </c>
      <c r="P1065" s="14">
        <f t="shared" ca="1" si="403"/>
        <v>0.16644846999999999</v>
      </c>
      <c r="Q1065" s="14">
        <f t="shared" si="388"/>
        <v>0</v>
      </c>
      <c r="R1065" s="14">
        <f t="shared" ca="1" si="404"/>
        <v>0</v>
      </c>
      <c r="S1065" s="20">
        <f t="shared" si="389"/>
        <v>0</v>
      </c>
      <c r="T1065" s="14">
        <f t="shared" si="405"/>
        <v>0</v>
      </c>
      <c r="U1065" s="4" t="str">
        <f t="shared" si="406"/>
        <v>J=</v>
      </c>
      <c r="V1065" s="29">
        <f t="shared" si="407"/>
        <v>45260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5">
        <f t="shared" si="390"/>
        <v>45248</v>
      </c>
      <c r="B1066" s="15">
        <f t="shared" ca="1" si="392"/>
        <v>20.180292540000046</v>
      </c>
      <c r="C1066" s="14">
        <f t="shared" si="393"/>
        <v>19.999999970000047</v>
      </c>
      <c r="D1066" s="13">
        <f ca="1">IF(A1066&lt;$B$1,VLOOKUP(A1066,[1]DI!$A$4:$B$15000,2,FALSE),0)</f>
        <v>0</v>
      </c>
      <c r="E1066" s="14">
        <f t="shared" ca="1" si="394"/>
        <v>1</v>
      </c>
      <c r="F1066" s="14">
        <f ca="1">(TRUNC(PRODUCT($E$12:$E1065),16))</f>
        <v>1.30981929321075</v>
      </c>
      <c r="G1066" s="14">
        <f t="shared" ca="1" si="395"/>
        <v>1.30202518143123</v>
      </c>
      <c r="H1066" s="14">
        <f t="shared" ca="1" si="396"/>
        <v>1.00598615</v>
      </c>
      <c r="I1066" s="13">
        <f t="shared" si="391"/>
        <v>0.06</v>
      </c>
      <c r="J1066" s="29">
        <f t="shared" si="397"/>
        <v>45229</v>
      </c>
      <c r="K1066" s="2">
        <f t="shared" si="398"/>
        <v>12</v>
      </c>
      <c r="L1066" s="17">
        <f t="shared" si="399"/>
        <v>13</v>
      </c>
      <c r="M1066" s="12">
        <f t="shared" si="400"/>
        <v>1.0030104580000001</v>
      </c>
      <c r="N1066" s="12">
        <f t="shared" ca="1" si="401"/>
        <v>1.0090146289999999</v>
      </c>
      <c r="O1066" s="17">
        <f t="shared" si="402"/>
        <v>0</v>
      </c>
      <c r="P1066" s="14">
        <f t="shared" ca="1" si="403"/>
        <v>0.18029257000000001</v>
      </c>
      <c r="Q1066" s="14">
        <f t="shared" si="388"/>
        <v>0</v>
      </c>
      <c r="R1066" s="14">
        <f t="shared" ca="1" si="404"/>
        <v>0</v>
      </c>
      <c r="S1066" s="20">
        <f t="shared" si="389"/>
        <v>0</v>
      </c>
      <c r="T1066" s="14">
        <f t="shared" si="405"/>
        <v>0</v>
      </c>
      <c r="U1066" s="4" t="str">
        <f t="shared" si="406"/>
        <v>J=</v>
      </c>
      <c r="V1066" s="29">
        <f t="shared" si="407"/>
        <v>45260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5">
        <f t="shared" si="390"/>
        <v>45249</v>
      </c>
      <c r="B1067" s="15">
        <f t="shared" ca="1" si="392"/>
        <v>20.180292540000046</v>
      </c>
      <c r="C1067" s="14">
        <f t="shared" si="393"/>
        <v>19.999999970000047</v>
      </c>
      <c r="D1067" s="13">
        <f ca="1">IF(A1067&lt;$B$1,VLOOKUP(A1067,[1]DI!$A$4:$B$15000,2,FALSE),0)</f>
        <v>0</v>
      </c>
      <c r="E1067" s="14">
        <f t="shared" ca="1" si="394"/>
        <v>1</v>
      </c>
      <c r="F1067" s="14">
        <f ca="1">(TRUNC(PRODUCT($E$12:$E1066),16))</f>
        <v>1.30981929321075</v>
      </c>
      <c r="G1067" s="14">
        <f t="shared" ca="1" si="395"/>
        <v>1.30202518143123</v>
      </c>
      <c r="H1067" s="14">
        <f t="shared" ca="1" si="396"/>
        <v>1.00598615</v>
      </c>
      <c r="I1067" s="13">
        <f t="shared" si="391"/>
        <v>0.06</v>
      </c>
      <c r="J1067" s="29">
        <f t="shared" si="397"/>
        <v>45229</v>
      </c>
      <c r="K1067" s="2">
        <f t="shared" si="398"/>
        <v>12</v>
      </c>
      <c r="L1067" s="17">
        <f t="shared" si="399"/>
        <v>13</v>
      </c>
      <c r="M1067" s="12">
        <f t="shared" si="400"/>
        <v>1.0030104580000001</v>
      </c>
      <c r="N1067" s="12">
        <f t="shared" ca="1" si="401"/>
        <v>1.0090146289999999</v>
      </c>
      <c r="O1067" s="17">
        <f t="shared" si="402"/>
        <v>0</v>
      </c>
      <c r="P1067" s="14">
        <f t="shared" ca="1" si="403"/>
        <v>0.18029257000000001</v>
      </c>
      <c r="Q1067" s="14">
        <f t="shared" si="388"/>
        <v>0</v>
      </c>
      <c r="R1067" s="14">
        <f t="shared" ca="1" si="404"/>
        <v>0</v>
      </c>
      <c r="S1067" s="20">
        <f t="shared" si="389"/>
        <v>0</v>
      </c>
      <c r="T1067" s="14">
        <f t="shared" si="405"/>
        <v>0</v>
      </c>
      <c r="U1067" s="4" t="str">
        <f t="shared" si="406"/>
        <v>J=</v>
      </c>
      <c r="V1067" s="29">
        <f t="shared" si="407"/>
        <v>45260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5">
        <f t="shared" si="390"/>
        <v>45250</v>
      </c>
      <c r="B1068" s="15">
        <f t="shared" ca="1" si="392"/>
        <v>20.180292540000046</v>
      </c>
      <c r="C1068" s="14">
        <f t="shared" si="393"/>
        <v>19.999999970000047</v>
      </c>
      <c r="D1068" s="13">
        <f ca="1">IF(A1068&lt;$B$1,VLOOKUP(A1068,[1]DI!$A$4:$B$15000,2,FALSE),0)</f>
        <v>0.1215</v>
      </c>
      <c r="E1068" s="14">
        <f t="shared" ca="1" si="394"/>
        <v>1.00045513</v>
      </c>
      <c r="F1068" s="14">
        <f ca="1">(TRUNC(PRODUCT($E$12:$E1067),16))</f>
        <v>1.30981929321075</v>
      </c>
      <c r="G1068" s="14">
        <f t="shared" ca="1" si="395"/>
        <v>1.30202518143123</v>
      </c>
      <c r="H1068" s="14">
        <f t="shared" ca="1" si="396"/>
        <v>1.00598615</v>
      </c>
      <c r="I1068" s="13">
        <f t="shared" si="391"/>
        <v>0.06</v>
      </c>
      <c r="J1068" s="29">
        <f t="shared" si="397"/>
        <v>45229</v>
      </c>
      <c r="K1068" s="2">
        <f t="shared" si="398"/>
        <v>13</v>
      </c>
      <c r="L1068" s="17">
        <f t="shared" si="399"/>
        <v>13</v>
      </c>
      <c r="M1068" s="12">
        <f t="shared" si="400"/>
        <v>1.0030104580000001</v>
      </c>
      <c r="N1068" s="12">
        <f t="shared" ca="1" si="401"/>
        <v>1.0090146289999999</v>
      </c>
      <c r="O1068" s="17">
        <f t="shared" si="402"/>
        <v>0</v>
      </c>
      <c r="P1068" s="14">
        <f t="shared" ca="1" si="403"/>
        <v>0.18029257000000001</v>
      </c>
      <c r="Q1068" s="14">
        <f t="shared" si="388"/>
        <v>0</v>
      </c>
      <c r="R1068" s="14">
        <f t="shared" ca="1" si="404"/>
        <v>0</v>
      </c>
      <c r="S1068" s="20">
        <f t="shared" si="389"/>
        <v>0</v>
      </c>
      <c r="T1068" s="14">
        <f t="shared" si="405"/>
        <v>0</v>
      </c>
      <c r="U1068" s="4" t="str">
        <f t="shared" si="406"/>
        <v>J=</v>
      </c>
      <c r="V1068" s="29">
        <f t="shared" si="407"/>
        <v>45260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5">
        <f t="shared" si="390"/>
        <v>45251</v>
      </c>
      <c r="B1069" s="15">
        <f t="shared" ca="1" si="392"/>
        <v>20.194145980000048</v>
      </c>
      <c r="C1069" s="14">
        <f t="shared" si="393"/>
        <v>19.999999970000047</v>
      </c>
      <c r="D1069" s="13">
        <f ca="1">IF(A1069&lt;$B$1,VLOOKUP(A1069,[1]DI!$A$4:$B$15000,2,FALSE),0)</f>
        <v>0.1215</v>
      </c>
      <c r="E1069" s="14">
        <f t="shared" ca="1" si="394"/>
        <v>1.00045513</v>
      </c>
      <c r="F1069" s="14">
        <f ca="1">(TRUNC(PRODUCT($E$12:$E1068),16))</f>
        <v>1.3104154312656699</v>
      </c>
      <c r="G1069" s="14">
        <f t="shared" ca="1" si="395"/>
        <v>1.30202518143123</v>
      </c>
      <c r="H1069" s="14">
        <f t="shared" ca="1" si="396"/>
        <v>1.0064439999999999</v>
      </c>
      <c r="I1069" s="13">
        <f t="shared" si="391"/>
        <v>0.06</v>
      </c>
      <c r="J1069" s="29">
        <f t="shared" si="397"/>
        <v>45229</v>
      </c>
      <c r="K1069" s="2">
        <f t="shared" si="398"/>
        <v>14</v>
      </c>
      <c r="L1069" s="17">
        <f t="shared" si="399"/>
        <v>14</v>
      </c>
      <c r="M1069" s="12">
        <f t="shared" si="400"/>
        <v>1.0032424069999999</v>
      </c>
      <c r="N1069" s="12">
        <f t="shared" ca="1" si="401"/>
        <v>1.0097073009999999</v>
      </c>
      <c r="O1069" s="17">
        <f t="shared" si="402"/>
        <v>0</v>
      </c>
      <c r="P1069" s="14">
        <f t="shared" ca="1" si="403"/>
        <v>0.19414601000000001</v>
      </c>
      <c r="Q1069" s="14">
        <f t="shared" si="388"/>
        <v>0</v>
      </c>
      <c r="R1069" s="14">
        <f t="shared" ca="1" si="404"/>
        <v>0</v>
      </c>
      <c r="S1069" s="20">
        <f t="shared" si="389"/>
        <v>0</v>
      </c>
      <c r="T1069" s="14">
        <f t="shared" si="405"/>
        <v>0</v>
      </c>
      <c r="U1069" s="4" t="str">
        <f t="shared" si="406"/>
        <v>J=</v>
      </c>
      <c r="V1069" s="29">
        <f t="shared" si="407"/>
        <v>45260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5">
        <f t="shared" si="390"/>
        <v>45252</v>
      </c>
      <c r="B1070" s="15">
        <f t="shared" ca="1" si="392"/>
        <v>20.208008960000047</v>
      </c>
      <c r="C1070" s="14">
        <f t="shared" si="393"/>
        <v>19.999999970000047</v>
      </c>
      <c r="D1070" s="13">
        <f ca="1">IF(A1070&lt;$B$1,VLOOKUP(A1070,[1]DI!$A$4:$B$15000,2,FALSE),0)</f>
        <v>0.1215</v>
      </c>
      <c r="E1070" s="14">
        <f t="shared" ca="1" si="394"/>
        <v>1.00045513</v>
      </c>
      <c r="F1070" s="14">
        <f ca="1">(TRUNC(PRODUCT($E$12:$E1069),16))</f>
        <v>1.3110118406408999</v>
      </c>
      <c r="G1070" s="14">
        <f t="shared" ca="1" si="395"/>
        <v>1.30202518143123</v>
      </c>
      <c r="H1070" s="14">
        <f t="shared" ca="1" si="396"/>
        <v>1.00690206</v>
      </c>
      <c r="I1070" s="13">
        <f t="shared" si="391"/>
        <v>0.06</v>
      </c>
      <c r="J1070" s="29">
        <f t="shared" si="397"/>
        <v>45229</v>
      </c>
      <c r="K1070" s="2">
        <f t="shared" si="398"/>
        <v>15</v>
      </c>
      <c r="L1070" s="17">
        <f t="shared" si="399"/>
        <v>15</v>
      </c>
      <c r="M1070" s="12">
        <f t="shared" si="400"/>
        <v>1.0034744090000001</v>
      </c>
      <c r="N1070" s="12">
        <f t="shared" ca="1" si="401"/>
        <v>1.0104004499999999</v>
      </c>
      <c r="O1070" s="17">
        <f t="shared" si="402"/>
        <v>0</v>
      </c>
      <c r="P1070" s="14">
        <f t="shared" ca="1" si="403"/>
        <v>0.20800899</v>
      </c>
      <c r="Q1070" s="14">
        <f t="shared" si="388"/>
        <v>0</v>
      </c>
      <c r="R1070" s="14">
        <f t="shared" ca="1" si="404"/>
        <v>0</v>
      </c>
      <c r="S1070" s="20">
        <f t="shared" si="389"/>
        <v>0</v>
      </c>
      <c r="T1070" s="14">
        <f t="shared" si="405"/>
        <v>0</v>
      </c>
      <c r="U1070" s="4" t="str">
        <f t="shared" si="406"/>
        <v>J=</v>
      </c>
      <c r="V1070" s="29">
        <f t="shared" si="407"/>
        <v>45260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5">
        <f t="shared" si="390"/>
        <v>45253</v>
      </c>
      <c r="B1071" s="15">
        <f t="shared" ca="1" si="392"/>
        <v>20.221881480000047</v>
      </c>
      <c r="C1071" s="14">
        <f t="shared" si="393"/>
        <v>19.999999970000047</v>
      </c>
      <c r="D1071" s="13">
        <f ca="1">IF(A1071&lt;$B$1,VLOOKUP(A1071,[1]DI!$A$4:$B$15000,2,FALSE),0)</f>
        <v>0.1215</v>
      </c>
      <c r="E1071" s="14">
        <f t="shared" ca="1" si="394"/>
        <v>1.00045513</v>
      </c>
      <c r="F1071" s="14">
        <f ca="1">(TRUNC(PRODUCT($E$12:$E1070),16))</f>
        <v>1.31160852145994</v>
      </c>
      <c r="G1071" s="14">
        <f t="shared" ca="1" si="395"/>
        <v>1.30202518143123</v>
      </c>
      <c r="H1071" s="14">
        <f t="shared" ca="1" si="396"/>
        <v>1.00736033</v>
      </c>
      <c r="I1071" s="13">
        <f t="shared" si="391"/>
        <v>0.06</v>
      </c>
      <c r="J1071" s="29">
        <f t="shared" si="397"/>
        <v>45229</v>
      </c>
      <c r="K1071" s="2">
        <f t="shared" si="398"/>
        <v>16</v>
      </c>
      <c r="L1071" s="17">
        <f t="shared" si="399"/>
        <v>16</v>
      </c>
      <c r="M1071" s="12">
        <f t="shared" si="400"/>
        <v>1.003706465</v>
      </c>
      <c r="N1071" s="12">
        <f t="shared" ca="1" si="401"/>
        <v>1.011094076</v>
      </c>
      <c r="O1071" s="17">
        <f t="shared" si="402"/>
        <v>0</v>
      </c>
      <c r="P1071" s="14">
        <f t="shared" ca="1" si="403"/>
        <v>0.22188151</v>
      </c>
      <c r="Q1071" s="14">
        <f t="shared" si="388"/>
        <v>0</v>
      </c>
      <c r="R1071" s="14">
        <f t="shared" ca="1" si="404"/>
        <v>0</v>
      </c>
      <c r="S1071" s="20">
        <f t="shared" si="389"/>
        <v>0</v>
      </c>
      <c r="T1071" s="14">
        <f t="shared" si="405"/>
        <v>0</v>
      </c>
      <c r="U1071" s="4" t="str">
        <f t="shared" si="406"/>
        <v>J=</v>
      </c>
      <c r="V1071" s="29">
        <f t="shared" si="407"/>
        <v>45260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5">
        <f t="shared" si="390"/>
        <v>45254</v>
      </c>
      <c r="B1072" s="15">
        <f t="shared" ca="1" si="392"/>
        <v>20.235763560000048</v>
      </c>
      <c r="C1072" s="14">
        <f t="shared" si="393"/>
        <v>19.999999970000047</v>
      </c>
      <c r="D1072" s="13">
        <f ca="1">IF(A1072&lt;$B$1,VLOOKUP(A1072,[1]DI!$A$4:$B$15000,2,FALSE),0)</f>
        <v>0.1215</v>
      </c>
      <c r="E1072" s="14">
        <f t="shared" ca="1" si="394"/>
        <v>1.00045513</v>
      </c>
      <c r="F1072" s="14">
        <f ca="1">(TRUNC(PRODUCT($E$12:$E1071),16))</f>
        <v>1.31220547384631</v>
      </c>
      <c r="G1072" s="14">
        <f t="shared" ca="1" si="395"/>
        <v>1.30202518143123</v>
      </c>
      <c r="H1072" s="14">
        <f t="shared" ca="1" si="396"/>
        <v>1.0078188100000001</v>
      </c>
      <c r="I1072" s="13">
        <f t="shared" si="391"/>
        <v>0.06</v>
      </c>
      <c r="J1072" s="29">
        <f t="shared" si="397"/>
        <v>45229</v>
      </c>
      <c r="K1072" s="2">
        <f t="shared" si="398"/>
        <v>17</v>
      </c>
      <c r="L1072" s="17">
        <f t="shared" si="399"/>
        <v>17</v>
      </c>
      <c r="M1072" s="12">
        <f t="shared" si="400"/>
        <v>1.0039385750000001</v>
      </c>
      <c r="N1072" s="12">
        <f t="shared" ca="1" si="401"/>
        <v>1.0117881799999999</v>
      </c>
      <c r="O1072" s="17">
        <f t="shared" si="402"/>
        <v>0</v>
      </c>
      <c r="P1072" s="14">
        <f t="shared" ca="1" si="403"/>
        <v>0.23576359</v>
      </c>
      <c r="Q1072" s="14">
        <f t="shared" si="388"/>
        <v>0</v>
      </c>
      <c r="R1072" s="14">
        <f t="shared" ca="1" si="404"/>
        <v>0</v>
      </c>
      <c r="S1072" s="20">
        <f t="shared" si="389"/>
        <v>0</v>
      </c>
      <c r="T1072" s="14">
        <f t="shared" si="405"/>
        <v>0</v>
      </c>
      <c r="U1072" s="4" t="str">
        <f t="shared" si="406"/>
        <v>J=</v>
      </c>
      <c r="V1072" s="29">
        <f t="shared" si="407"/>
        <v>45260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5">
        <f t="shared" si="390"/>
        <v>45255</v>
      </c>
      <c r="B1073" s="15">
        <f t="shared" ca="1" si="392"/>
        <v>20.249655180000047</v>
      </c>
      <c r="C1073" s="14">
        <f t="shared" si="393"/>
        <v>19.999999970000047</v>
      </c>
      <c r="D1073" s="13">
        <f ca="1">IF(A1073&lt;$B$1,VLOOKUP(A1073,[1]DI!$A$4:$B$15000,2,FALSE),0)</f>
        <v>0</v>
      </c>
      <c r="E1073" s="14">
        <f t="shared" ca="1" si="394"/>
        <v>1</v>
      </c>
      <c r="F1073" s="14">
        <f ca="1">(TRUNC(PRODUCT($E$12:$E1072),16))</f>
        <v>1.31280269792362</v>
      </c>
      <c r="G1073" s="14">
        <f t="shared" ca="1" si="395"/>
        <v>1.30202518143123</v>
      </c>
      <c r="H1073" s="14">
        <f t="shared" ca="1" si="396"/>
        <v>1.0082774999999999</v>
      </c>
      <c r="I1073" s="13">
        <f t="shared" si="391"/>
        <v>0.06</v>
      </c>
      <c r="J1073" s="29">
        <f t="shared" si="397"/>
        <v>45229</v>
      </c>
      <c r="K1073" s="2">
        <f t="shared" si="398"/>
        <v>17</v>
      </c>
      <c r="L1073" s="17">
        <f t="shared" si="399"/>
        <v>18</v>
      </c>
      <c r="M1073" s="12">
        <f t="shared" si="400"/>
        <v>1.004170738</v>
      </c>
      <c r="N1073" s="12">
        <f t="shared" ca="1" si="401"/>
        <v>1.012482761</v>
      </c>
      <c r="O1073" s="17">
        <f t="shared" si="402"/>
        <v>0</v>
      </c>
      <c r="P1073" s="14">
        <f t="shared" ca="1" si="403"/>
        <v>0.24965520999999999</v>
      </c>
      <c r="Q1073" s="14">
        <f t="shared" si="388"/>
        <v>0</v>
      </c>
      <c r="R1073" s="14">
        <f t="shared" ca="1" si="404"/>
        <v>0</v>
      </c>
      <c r="S1073" s="20">
        <f t="shared" si="389"/>
        <v>0</v>
      </c>
      <c r="T1073" s="14">
        <f t="shared" si="405"/>
        <v>0</v>
      </c>
      <c r="U1073" s="4" t="str">
        <f t="shared" si="406"/>
        <v>J=</v>
      </c>
      <c r="V1073" s="29">
        <f t="shared" si="407"/>
        <v>45260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5">
        <f t="shared" si="390"/>
        <v>45256</v>
      </c>
      <c r="B1074" s="15">
        <f t="shared" ca="1" si="392"/>
        <v>20.249655180000047</v>
      </c>
      <c r="C1074" s="14">
        <f t="shared" si="393"/>
        <v>19.999999970000047</v>
      </c>
      <c r="D1074" s="13">
        <f ca="1">IF(A1074&lt;$B$1,VLOOKUP(A1074,[1]DI!$A$4:$B$15000,2,FALSE),0)</f>
        <v>0</v>
      </c>
      <c r="E1074" s="14">
        <f t="shared" ca="1" si="394"/>
        <v>1</v>
      </c>
      <c r="F1074" s="14">
        <f ca="1">(TRUNC(PRODUCT($E$12:$E1073),16))</f>
        <v>1.31280269792362</v>
      </c>
      <c r="G1074" s="14">
        <f t="shared" ca="1" si="395"/>
        <v>1.30202518143123</v>
      </c>
      <c r="H1074" s="14">
        <f t="shared" ca="1" si="396"/>
        <v>1.0082774999999999</v>
      </c>
      <c r="I1074" s="13">
        <f t="shared" si="391"/>
        <v>0.06</v>
      </c>
      <c r="J1074" s="29">
        <f t="shared" si="397"/>
        <v>45229</v>
      </c>
      <c r="K1074" s="2">
        <f t="shared" si="398"/>
        <v>17</v>
      </c>
      <c r="L1074" s="17">
        <f t="shared" si="399"/>
        <v>18</v>
      </c>
      <c r="M1074" s="12">
        <f t="shared" si="400"/>
        <v>1.004170738</v>
      </c>
      <c r="N1074" s="12">
        <f t="shared" ca="1" si="401"/>
        <v>1.012482761</v>
      </c>
      <c r="O1074" s="17">
        <f t="shared" si="402"/>
        <v>0</v>
      </c>
      <c r="P1074" s="14">
        <f t="shared" ca="1" si="403"/>
        <v>0.24965520999999999</v>
      </c>
      <c r="Q1074" s="14">
        <f t="shared" ref="Q1074:Q1137" si="408">Q1073</f>
        <v>0</v>
      </c>
      <c r="R1074" s="14">
        <f t="shared" ca="1" si="404"/>
        <v>0</v>
      </c>
      <c r="S1074" s="20">
        <f t="shared" si="389"/>
        <v>0</v>
      </c>
      <c r="T1074" s="14">
        <f t="shared" si="405"/>
        <v>0</v>
      </c>
      <c r="U1074" s="4" t="str">
        <f t="shared" si="406"/>
        <v>J=</v>
      </c>
      <c r="V1074" s="29">
        <f t="shared" si="407"/>
        <v>45260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5">
        <f t="shared" si="390"/>
        <v>45257</v>
      </c>
      <c r="B1075" s="15">
        <f t="shared" ca="1" si="392"/>
        <v>20.249655180000047</v>
      </c>
      <c r="C1075" s="14">
        <f t="shared" si="393"/>
        <v>19.999999970000047</v>
      </c>
      <c r="D1075" s="13">
        <f ca="1">IF(A1075&lt;$B$1,VLOOKUP(A1075,[1]DI!$A$4:$B$15000,2,FALSE),0)</f>
        <v>0.1215</v>
      </c>
      <c r="E1075" s="14">
        <f t="shared" ca="1" si="394"/>
        <v>1.00045513</v>
      </c>
      <c r="F1075" s="14">
        <f ca="1">(TRUNC(PRODUCT($E$12:$E1074),16))</f>
        <v>1.31280269792362</v>
      </c>
      <c r="G1075" s="14">
        <f t="shared" ca="1" si="395"/>
        <v>1.30202518143123</v>
      </c>
      <c r="H1075" s="14">
        <f t="shared" ca="1" si="396"/>
        <v>1.0082774999999999</v>
      </c>
      <c r="I1075" s="13">
        <f t="shared" si="391"/>
        <v>0.06</v>
      </c>
      <c r="J1075" s="29">
        <f t="shared" si="397"/>
        <v>45229</v>
      </c>
      <c r="K1075" s="2">
        <f t="shared" si="398"/>
        <v>18</v>
      </c>
      <c r="L1075" s="17">
        <f t="shared" si="399"/>
        <v>18</v>
      </c>
      <c r="M1075" s="12">
        <f t="shared" si="400"/>
        <v>1.004170738</v>
      </c>
      <c r="N1075" s="12">
        <f t="shared" ca="1" si="401"/>
        <v>1.012482761</v>
      </c>
      <c r="O1075" s="17">
        <f t="shared" si="402"/>
        <v>0</v>
      </c>
      <c r="P1075" s="14">
        <f t="shared" ca="1" si="403"/>
        <v>0.24965520999999999</v>
      </c>
      <c r="Q1075" s="14">
        <f t="shared" si="408"/>
        <v>0</v>
      </c>
      <c r="R1075" s="14">
        <f t="shared" ca="1" si="404"/>
        <v>0</v>
      </c>
      <c r="S1075" s="20">
        <f t="shared" si="389"/>
        <v>0</v>
      </c>
      <c r="T1075" s="14">
        <f t="shared" si="405"/>
        <v>0</v>
      </c>
      <c r="U1075" s="4" t="str">
        <f t="shared" si="406"/>
        <v>J=</v>
      </c>
      <c r="V1075" s="29">
        <f t="shared" si="407"/>
        <v>45260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5">
        <f t="shared" si="390"/>
        <v>45258</v>
      </c>
      <c r="B1076" s="15">
        <f t="shared" ca="1" si="392"/>
        <v>20.263556380000047</v>
      </c>
      <c r="C1076" s="14">
        <f t="shared" si="393"/>
        <v>19.999999970000047</v>
      </c>
      <c r="D1076" s="13">
        <f ca="1">IF(A1076&lt;$B$1,VLOOKUP(A1076,[1]DI!$A$4:$B$15000,2,FALSE),0)</f>
        <v>0.1215</v>
      </c>
      <c r="E1076" s="14">
        <f t="shared" ca="1" si="394"/>
        <v>1.00045513</v>
      </c>
      <c r="F1076" s="14">
        <f ca="1">(TRUNC(PRODUCT($E$12:$E1075),16))</f>
        <v>1.31340019381553</v>
      </c>
      <c r="G1076" s="14">
        <f t="shared" ca="1" si="395"/>
        <v>1.30202518143123</v>
      </c>
      <c r="H1076" s="14">
        <f t="shared" ca="1" si="396"/>
        <v>1.0087364000000001</v>
      </c>
      <c r="I1076" s="13">
        <f t="shared" si="391"/>
        <v>0.06</v>
      </c>
      <c r="J1076" s="29">
        <f t="shared" si="397"/>
        <v>45229</v>
      </c>
      <c r="K1076" s="2">
        <f t="shared" si="398"/>
        <v>19</v>
      </c>
      <c r="L1076" s="17">
        <f t="shared" si="399"/>
        <v>19</v>
      </c>
      <c r="M1076" s="12">
        <f t="shared" si="400"/>
        <v>1.004402955</v>
      </c>
      <c r="N1076" s="12">
        <f t="shared" ca="1" si="401"/>
        <v>1.013177821</v>
      </c>
      <c r="O1076" s="17">
        <f t="shared" si="402"/>
        <v>0</v>
      </c>
      <c r="P1076" s="14">
        <f t="shared" ca="1" si="403"/>
        <v>0.26355641000000002</v>
      </c>
      <c r="Q1076" s="14">
        <f t="shared" si="408"/>
        <v>0</v>
      </c>
      <c r="R1076" s="14">
        <f t="shared" ca="1" si="404"/>
        <v>0</v>
      </c>
      <c r="S1076" s="20">
        <f t="shared" si="389"/>
        <v>0</v>
      </c>
      <c r="T1076" s="14">
        <f t="shared" si="405"/>
        <v>0</v>
      </c>
      <c r="U1076" s="4" t="str">
        <f t="shared" si="406"/>
        <v>J=</v>
      </c>
      <c r="V1076" s="29">
        <f t="shared" si="407"/>
        <v>45260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5">
        <f t="shared" si="390"/>
        <v>45259</v>
      </c>
      <c r="B1077" s="15">
        <f t="shared" ca="1" si="392"/>
        <v>20.277467140000049</v>
      </c>
      <c r="C1077" s="14">
        <f t="shared" si="393"/>
        <v>19.999999970000047</v>
      </c>
      <c r="D1077" s="13">
        <f ca="1">IF(A1077&lt;$B$1,VLOOKUP(A1077,[1]DI!$A$4:$B$15000,2,FALSE),0)</f>
        <v>0.1215</v>
      </c>
      <c r="E1077" s="14">
        <f t="shared" ca="1" si="394"/>
        <v>1.00045513</v>
      </c>
      <c r="F1077" s="14">
        <f ca="1">(TRUNC(PRODUCT($E$12:$E1076),16))</f>
        <v>1.31399796164574</v>
      </c>
      <c r="G1077" s="14">
        <f t="shared" ca="1" si="395"/>
        <v>1.30202518143123</v>
      </c>
      <c r="H1077" s="14">
        <f t="shared" ca="1" si="396"/>
        <v>1.0091955100000001</v>
      </c>
      <c r="I1077" s="13">
        <f t="shared" si="391"/>
        <v>0.06</v>
      </c>
      <c r="J1077" s="29">
        <f t="shared" si="397"/>
        <v>45229</v>
      </c>
      <c r="K1077" s="2">
        <f t="shared" si="398"/>
        <v>20</v>
      </c>
      <c r="L1077" s="17">
        <f t="shared" si="399"/>
        <v>20</v>
      </c>
      <c r="M1077" s="12">
        <f t="shared" si="400"/>
        <v>1.004635226</v>
      </c>
      <c r="N1077" s="12">
        <f t="shared" ca="1" si="401"/>
        <v>1.013873359</v>
      </c>
      <c r="O1077" s="17">
        <f t="shared" si="402"/>
        <v>0</v>
      </c>
      <c r="P1077" s="14">
        <f t="shared" ca="1" si="403"/>
        <v>0.27746716999999999</v>
      </c>
      <c r="Q1077" s="14">
        <f t="shared" si="408"/>
        <v>0</v>
      </c>
      <c r="R1077" s="14">
        <f t="shared" ca="1" si="404"/>
        <v>0</v>
      </c>
      <c r="S1077" s="20">
        <f t="shared" si="389"/>
        <v>0</v>
      </c>
      <c r="T1077" s="14">
        <f t="shared" si="405"/>
        <v>0</v>
      </c>
      <c r="U1077" s="4" t="str">
        <f t="shared" si="406"/>
        <v>J=</v>
      </c>
      <c r="V1077" s="29">
        <f t="shared" si="407"/>
        <v>45260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5">
        <f t="shared" si="390"/>
        <v>45260</v>
      </c>
      <c r="B1078" s="15">
        <f t="shared" ca="1" si="392"/>
        <v>20.291387280000048</v>
      </c>
      <c r="C1078" s="14">
        <f t="shared" si="393"/>
        <v>19.999999970000047</v>
      </c>
      <c r="D1078" s="13">
        <f ca="1">IF(A1078&lt;$B$1,VLOOKUP(A1078,[1]DI!$A$4:$B$15000,2,FALSE),0)</f>
        <v>0.1215</v>
      </c>
      <c r="E1078" s="14">
        <f t="shared" ca="1" si="394"/>
        <v>1.00045513</v>
      </c>
      <c r="F1078" s="14">
        <f ca="1">(TRUNC(PRODUCT($E$12:$E1077),16))</f>
        <v>1.31459600153802</v>
      </c>
      <c r="G1078" s="14">
        <f t="shared" ca="1" si="395"/>
        <v>1.30202518143123</v>
      </c>
      <c r="H1078" s="14">
        <f t="shared" ca="1" si="396"/>
        <v>1.00965482</v>
      </c>
      <c r="I1078" s="13">
        <f t="shared" si="391"/>
        <v>0.06</v>
      </c>
      <c r="J1078" s="29">
        <f t="shared" si="397"/>
        <v>45229</v>
      </c>
      <c r="K1078" s="2">
        <f t="shared" si="398"/>
        <v>21</v>
      </c>
      <c r="L1078" s="17">
        <f t="shared" si="399"/>
        <v>21</v>
      </c>
      <c r="M1078" s="12">
        <f t="shared" si="400"/>
        <v>1.004867551</v>
      </c>
      <c r="N1078" s="12">
        <f t="shared" ca="1" si="401"/>
        <v>1.0145693659999999</v>
      </c>
      <c r="O1078" s="17">
        <f t="shared" si="402"/>
        <v>16</v>
      </c>
      <c r="P1078" s="14">
        <f t="shared" ca="1" si="403"/>
        <v>0.29138731000000001</v>
      </c>
      <c r="Q1078" s="14">
        <f ca="1">P1078</f>
        <v>0.29138731000000001</v>
      </c>
      <c r="R1078" s="14">
        <f t="shared" ca="1" si="404"/>
        <v>0</v>
      </c>
      <c r="S1078" s="20">
        <f t="shared" si="389"/>
        <v>0</v>
      </c>
      <c r="T1078" s="14">
        <f t="shared" si="405"/>
        <v>0</v>
      </c>
      <c r="U1078" s="4" t="str">
        <f t="shared" si="406"/>
        <v>J=</v>
      </c>
      <c r="V1078" s="29">
        <f t="shared" si="407"/>
        <v>45260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5">
        <f t="shared" si="390"/>
        <v>45261</v>
      </c>
      <c r="B1079" s="15">
        <f t="shared" ca="1" si="392"/>
        <v>20.013729720000047</v>
      </c>
      <c r="C1079" s="14">
        <f t="shared" si="393"/>
        <v>19.999999970000047</v>
      </c>
      <c r="D1079" s="13">
        <f ca="1">IF(A1079&lt;$B$1,VLOOKUP(A1079,[1]DI!$A$4:$B$15000,2,FALSE),0)</f>
        <v>0.1215</v>
      </c>
      <c r="E1079" s="14">
        <f t="shared" ca="1" si="394"/>
        <v>1.00045513</v>
      </c>
      <c r="F1079" s="14">
        <f ca="1">(TRUNC(PRODUCT($E$12:$E1078),16))</f>
        <v>1.3151943136162001</v>
      </c>
      <c r="G1079" s="14">
        <f t="shared" ca="1" si="395"/>
        <v>1.31459600153802</v>
      </c>
      <c r="H1079" s="14">
        <f t="shared" ca="1" si="396"/>
        <v>1.00045513</v>
      </c>
      <c r="I1079" s="13">
        <f t="shared" si="391"/>
        <v>0.06</v>
      </c>
      <c r="J1079" s="29">
        <f t="shared" si="397"/>
        <v>45260</v>
      </c>
      <c r="K1079" s="2">
        <f t="shared" si="398"/>
        <v>1</v>
      </c>
      <c r="L1079" s="17">
        <f t="shared" si="399"/>
        <v>1</v>
      </c>
      <c r="M1079" s="12">
        <f t="shared" si="400"/>
        <v>1.0002312529999999</v>
      </c>
      <c r="N1079" s="12">
        <f t="shared" ca="1" si="401"/>
        <v>1.0006864879999999</v>
      </c>
      <c r="O1079" s="17">
        <f t="shared" si="402"/>
        <v>0</v>
      </c>
      <c r="P1079" s="14">
        <f t="shared" ca="1" si="403"/>
        <v>1.3729750000000001E-2</v>
      </c>
      <c r="Q1079" s="14">
        <v>0</v>
      </c>
      <c r="R1079" s="14">
        <f t="shared" ca="1" si="404"/>
        <v>0</v>
      </c>
      <c r="S1079" s="20">
        <f t="shared" si="389"/>
        <v>0</v>
      </c>
      <c r="T1079" s="14">
        <f t="shared" si="405"/>
        <v>0</v>
      </c>
      <c r="U1079" s="4" t="str">
        <f t="shared" si="406"/>
        <v>J=</v>
      </c>
      <c r="V1079" s="29">
        <f t="shared" si="407"/>
        <v>45293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5">
        <f t="shared" si="390"/>
        <v>45262</v>
      </c>
      <c r="B1080" s="15">
        <f t="shared" ca="1" si="392"/>
        <v>20.022838640000046</v>
      </c>
      <c r="C1080" s="14">
        <f t="shared" si="393"/>
        <v>19.999999970000047</v>
      </c>
      <c r="D1080" s="13">
        <f ca="1">IF(A1080&lt;$B$1,VLOOKUP(A1080,[1]DI!$A$4:$B$15000,2,FALSE),0)</f>
        <v>0</v>
      </c>
      <c r="E1080" s="14">
        <f t="shared" ca="1" si="394"/>
        <v>1</v>
      </c>
      <c r="F1080" s="14">
        <f ca="1">(TRUNC(PRODUCT($E$12:$E1079),16))</f>
        <v>1.31579289800416</v>
      </c>
      <c r="G1080" s="14">
        <f t="shared" ca="1" si="395"/>
        <v>1.31459600153802</v>
      </c>
      <c r="H1080" s="14">
        <f t="shared" ca="1" si="396"/>
        <v>1.00091047</v>
      </c>
      <c r="I1080" s="13">
        <f t="shared" si="391"/>
        <v>0.06</v>
      </c>
      <c r="J1080" s="29">
        <f t="shared" si="397"/>
        <v>45260</v>
      </c>
      <c r="K1080" s="2">
        <f t="shared" si="398"/>
        <v>1</v>
      </c>
      <c r="L1080" s="17">
        <f t="shared" si="399"/>
        <v>1</v>
      </c>
      <c r="M1080" s="12">
        <f t="shared" si="400"/>
        <v>1.0002312529999999</v>
      </c>
      <c r="N1080" s="12">
        <f t="shared" ca="1" si="401"/>
        <v>1.0011419340000001</v>
      </c>
      <c r="O1080" s="17">
        <f t="shared" si="402"/>
        <v>0</v>
      </c>
      <c r="P1080" s="14">
        <f t="shared" ca="1" si="403"/>
        <v>2.2838669999999998E-2</v>
      </c>
      <c r="Q1080" s="14">
        <f t="shared" si="408"/>
        <v>0</v>
      </c>
      <c r="R1080" s="14">
        <f t="shared" ca="1" si="404"/>
        <v>0</v>
      </c>
      <c r="S1080" s="20">
        <f t="shared" si="389"/>
        <v>0</v>
      </c>
      <c r="T1080" s="14">
        <f t="shared" si="405"/>
        <v>0</v>
      </c>
      <c r="U1080" s="4" t="str">
        <f t="shared" si="406"/>
        <v>J=</v>
      </c>
      <c r="V1080" s="29">
        <f t="shared" si="407"/>
        <v>45293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5">
        <f t="shared" si="390"/>
        <v>45263</v>
      </c>
      <c r="B1081" s="15">
        <f t="shared" ca="1" si="392"/>
        <v>20.022838640000046</v>
      </c>
      <c r="C1081" s="14">
        <f t="shared" si="393"/>
        <v>19.999999970000047</v>
      </c>
      <c r="D1081" s="13">
        <f ca="1">IF(A1081&lt;$B$1,VLOOKUP(A1081,[1]DI!$A$4:$B$15000,2,FALSE),0)</f>
        <v>0</v>
      </c>
      <c r="E1081" s="14">
        <f t="shared" ca="1" si="394"/>
        <v>1</v>
      </c>
      <c r="F1081" s="14">
        <f ca="1">(TRUNC(PRODUCT($E$12:$E1080),16))</f>
        <v>1.31579289800416</v>
      </c>
      <c r="G1081" s="14">
        <f t="shared" ca="1" si="395"/>
        <v>1.31459600153802</v>
      </c>
      <c r="H1081" s="14">
        <f t="shared" ca="1" si="396"/>
        <v>1.00091047</v>
      </c>
      <c r="I1081" s="13">
        <f t="shared" si="391"/>
        <v>0.06</v>
      </c>
      <c r="J1081" s="29">
        <f t="shared" si="397"/>
        <v>45260</v>
      </c>
      <c r="K1081" s="2">
        <f t="shared" si="398"/>
        <v>1</v>
      </c>
      <c r="L1081" s="17">
        <f t="shared" si="399"/>
        <v>1</v>
      </c>
      <c r="M1081" s="12">
        <f t="shared" si="400"/>
        <v>1.0002312529999999</v>
      </c>
      <c r="N1081" s="12">
        <f t="shared" ca="1" si="401"/>
        <v>1.0011419340000001</v>
      </c>
      <c r="O1081" s="17">
        <f t="shared" si="402"/>
        <v>0</v>
      </c>
      <c r="P1081" s="14">
        <f t="shared" ca="1" si="403"/>
        <v>2.2838669999999998E-2</v>
      </c>
      <c r="Q1081" s="14">
        <f t="shared" si="408"/>
        <v>0</v>
      </c>
      <c r="R1081" s="14">
        <f t="shared" ca="1" si="404"/>
        <v>0</v>
      </c>
      <c r="S1081" s="20">
        <f t="shared" si="389"/>
        <v>0</v>
      </c>
      <c r="T1081" s="14">
        <f t="shared" si="405"/>
        <v>0</v>
      </c>
      <c r="U1081" s="4" t="str">
        <f t="shared" si="406"/>
        <v>J=</v>
      </c>
      <c r="V1081" s="29">
        <f t="shared" si="407"/>
        <v>45293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5">
        <f t="shared" si="390"/>
        <v>45264</v>
      </c>
      <c r="B1082" s="15">
        <f t="shared" ca="1" si="392"/>
        <v>20.027468960000046</v>
      </c>
      <c r="C1082" s="14">
        <f t="shared" si="393"/>
        <v>19.999999970000047</v>
      </c>
      <c r="D1082" s="13">
        <f ca="1">IF(A1082&lt;$B$1,VLOOKUP(A1082,[1]DI!$A$4:$B$15000,2,FALSE),0)</f>
        <v>0.1215</v>
      </c>
      <c r="E1082" s="14">
        <f t="shared" ca="1" si="394"/>
        <v>1.00045513</v>
      </c>
      <c r="F1082" s="14">
        <f ca="1">(TRUNC(PRODUCT($E$12:$E1081),16))</f>
        <v>1.31579289800416</v>
      </c>
      <c r="G1082" s="14">
        <f t="shared" ca="1" si="395"/>
        <v>1.31459600153802</v>
      </c>
      <c r="H1082" s="14">
        <f t="shared" ca="1" si="396"/>
        <v>1.00091047</v>
      </c>
      <c r="I1082" s="13">
        <f t="shared" si="391"/>
        <v>0.06</v>
      </c>
      <c r="J1082" s="29">
        <f t="shared" si="397"/>
        <v>45260</v>
      </c>
      <c r="K1082" s="2">
        <f t="shared" si="398"/>
        <v>2</v>
      </c>
      <c r="L1082" s="17">
        <f t="shared" si="399"/>
        <v>2</v>
      </c>
      <c r="M1082" s="12">
        <f t="shared" si="400"/>
        <v>1.000462559</v>
      </c>
      <c r="N1082" s="12">
        <f t="shared" ca="1" si="401"/>
        <v>1.00137345</v>
      </c>
      <c r="O1082" s="17">
        <f t="shared" si="402"/>
        <v>0</v>
      </c>
      <c r="P1082" s="14">
        <f t="shared" ca="1" si="403"/>
        <v>2.7468989999999999E-2</v>
      </c>
      <c r="Q1082" s="14">
        <f t="shared" si="408"/>
        <v>0</v>
      </c>
      <c r="R1082" s="14">
        <f t="shared" ca="1" si="404"/>
        <v>0</v>
      </c>
      <c r="S1082" s="20">
        <f t="shared" si="389"/>
        <v>0</v>
      </c>
      <c r="T1082" s="14">
        <f t="shared" si="405"/>
        <v>0</v>
      </c>
      <c r="U1082" s="4" t="str">
        <f t="shared" si="406"/>
        <v>J=</v>
      </c>
      <c r="V1082" s="29">
        <f t="shared" si="407"/>
        <v>45293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5">
        <f t="shared" si="390"/>
        <v>45265</v>
      </c>
      <c r="B1083" s="15">
        <f t="shared" ca="1" si="392"/>
        <v>20.041217480000046</v>
      </c>
      <c r="C1083" s="14">
        <f t="shared" si="393"/>
        <v>19.999999970000047</v>
      </c>
      <c r="D1083" s="13">
        <f ca="1">IF(A1083&lt;$B$1,VLOOKUP(A1083,[1]DI!$A$4:$B$15000,2,FALSE),0)</f>
        <v>0.1215</v>
      </c>
      <c r="E1083" s="14">
        <f t="shared" ca="1" si="394"/>
        <v>1.00045513</v>
      </c>
      <c r="F1083" s="14">
        <f ca="1">(TRUNC(PRODUCT($E$12:$E1082),16))</f>
        <v>1.3163917548258199</v>
      </c>
      <c r="G1083" s="14">
        <f t="shared" ca="1" si="395"/>
        <v>1.31459600153802</v>
      </c>
      <c r="H1083" s="14">
        <f t="shared" ca="1" si="396"/>
        <v>1.0013660099999999</v>
      </c>
      <c r="I1083" s="13">
        <f t="shared" si="391"/>
        <v>0.06</v>
      </c>
      <c r="J1083" s="29">
        <f t="shared" si="397"/>
        <v>45260</v>
      </c>
      <c r="K1083" s="2">
        <f t="shared" si="398"/>
        <v>3</v>
      </c>
      <c r="L1083" s="17">
        <f t="shared" si="399"/>
        <v>3</v>
      </c>
      <c r="M1083" s="12">
        <f t="shared" si="400"/>
        <v>1.0006939180000001</v>
      </c>
      <c r="N1083" s="12">
        <f t="shared" ca="1" si="401"/>
        <v>1.002060876</v>
      </c>
      <c r="O1083" s="17">
        <f t="shared" si="402"/>
        <v>0</v>
      </c>
      <c r="P1083" s="14">
        <f t="shared" ca="1" si="403"/>
        <v>4.1217509999999999E-2</v>
      </c>
      <c r="Q1083" s="14">
        <f t="shared" si="408"/>
        <v>0</v>
      </c>
      <c r="R1083" s="14">
        <f t="shared" ca="1" si="404"/>
        <v>0</v>
      </c>
      <c r="S1083" s="20">
        <f t="shared" si="389"/>
        <v>0</v>
      </c>
      <c r="T1083" s="14">
        <f t="shared" si="405"/>
        <v>0</v>
      </c>
      <c r="U1083" s="4" t="str">
        <f t="shared" si="406"/>
        <v>J=</v>
      </c>
      <c r="V1083" s="29">
        <f t="shared" si="407"/>
        <v>45293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5">
        <f t="shared" si="390"/>
        <v>45266</v>
      </c>
      <c r="B1084" s="15">
        <f t="shared" ca="1" si="392"/>
        <v>20.054975500000047</v>
      </c>
      <c r="C1084" s="14">
        <f t="shared" si="393"/>
        <v>19.999999970000047</v>
      </c>
      <c r="D1084" s="13">
        <f ca="1">IF(A1084&lt;$B$1,VLOOKUP(A1084,[1]DI!$A$4:$B$15000,2,FALSE),0)</f>
        <v>0.1215</v>
      </c>
      <c r="E1084" s="14">
        <f t="shared" ca="1" si="394"/>
        <v>1.00045513</v>
      </c>
      <c r="F1084" s="14">
        <f ca="1">(TRUNC(PRODUCT($E$12:$E1083),16))</f>
        <v>1.3169908842052001</v>
      </c>
      <c r="G1084" s="14">
        <f t="shared" ca="1" si="395"/>
        <v>1.31459600153802</v>
      </c>
      <c r="H1084" s="14">
        <f t="shared" ca="1" si="396"/>
        <v>1.0018217599999999</v>
      </c>
      <c r="I1084" s="13">
        <f t="shared" si="391"/>
        <v>0.06</v>
      </c>
      <c r="J1084" s="29">
        <f t="shared" si="397"/>
        <v>45260</v>
      </c>
      <c r="K1084" s="2">
        <f t="shared" si="398"/>
        <v>4</v>
      </c>
      <c r="L1084" s="17">
        <f t="shared" si="399"/>
        <v>4</v>
      </c>
      <c r="M1084" s="12">
        <f t="shared" si="400"/>
        <v>1.0009253309999999</v>
      </c>
      <c r="N1084" s="12">
        <f t="shared" ca="1" si="401"/>
        <v>1.0027487770000001</v>
      </c>
      <c r="O1084" s="17">
        <f t="shared" si="402"/>
        <v>0</v>
      </c>
      <c r="P1084" s="14">
        <f t="shared" ca="1" si="403"/>
        <v>5.4975530000000002E-2</v>
      </c>
      <c r="Q1084" s="14">
        <f t="shared" si="408"/>
        <v>0</v>
      </c>
      <c r="R1084" s="14">
        <f t="shared" ca="1" si="404"/>
        <v>0</v>
      </c>
      <c r="S1084" s="20">
        <f t="shared" si="389"/>
        <v>0</v>
      </c>
      <c r="T1084" s="14">
        <f t="shared" si="405"/>
        <v>0</v>
      </c>
      <c r="U1084" s="4" t="str">
        <f t="shared" si="406"/>
        <v>J=</v>
      </c>
      <c r="V1084" s="29">
        <f t="shared" si="407"/>
        <v>45293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5">
        <f t="shared" si="390"/>
        <v>45267</v>
      </c>
      <c r="B1085" s="15">
        <f t="shared" ca="1" si="392"/>
        <v>20.068743020000046</v>
      </c>
      <c r="C1085" s="14">
        <f t="shared" si="393"/>
        <v>19.999999970000047</v>
      </c>
      <c r="D1085" s="13">
        <f ca="1">IF(A1085&lt;$B$1,VLOOKUP(A1085,[1]DI!$A$4:$B$15000,2,FALSE),0)</f>
        <v>0.1215</v>
      </c>
      <c r="E1085" s="14">
        <f t="shared" ca="1" si="394"/>
        <v>1.00045513</v>
      </c>
      <c r="F1085" s="14">
        <f ca="1">(TRUNC(PRODUCT($E$12:$E1084),16))</f>
        <v>1.31759028626633</v>
      </c>
      <c r="G1085" s="14">
        <f t="shared" ca="1" si="395"/>
        <v>1.31459600153802</v>
      </c>
      <c r="H1085" s="14">
        <f t="shared" ca="1" si="396"/>
        <v>1.0022777199999999</v>
      </c>
      <c r="I1085" s="13">
        <f t="shared" si="391"/>
        <v>0.06</v>
      </c>
      <c r="J1085" s="29">
        <f t="shared" si="397"/>
        <v>45260</v>
      </c>
      <c r="K1085" s="2">
        <f t="shared" si="398"/>
        <v>5</v>
      </c>
      <c r="L1085" s="17">
        <f t="shared" si="399"/>
        <v>5</v>
      </c>
      <c r="M1085" s="12">
        <f t="shared" si="400"/>
        <v>1.001156798</v>
      </c>
      <c r="N1085" s="12">
        <f t="shared" ca="1" si="401"/>
        <v>1.0034371529999999</v>
      </c>
      <c r="O1085" s="17">
        <f t="shared" si="402"/>
        <v>0</v>
      </c>
      <c r="P1085" s="14">
        <f t="shared" ca="1" si="403"/>
        <v>6.874305E-2</v>
      </c>
      <c r="Q1085" s="14">
        <f t="shared" si="408"/>
        <v>0</v>
      </c>
      <c r="R1085" s="14">
        <f t="shared" ca="1" si="404"/>
        <v>0</v>
      </c>
      <c r="S1085" s="20">
        <f t="shared" si="389"/>
        <v>0</v>
      </c>
      <c r="T1085" s="14">
        <f t="shared" si="405"/>
        <v>0</v>
      </c>
      <c r="U1085" s="4" t="str">
        <f t="shared" si="406"/>
        <v>J=</v>
      </c>
      <c r="V1085" s="29">
        <f t="shared" si="407"/>
        <v>45293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5">
        <f t="shared" si="390"/>
        <v>45268</v>
      </c>
      <c r="B1086" s="15">
        <f t="shared" ca="1" si="392"/>
        <v>20.082520040000048</v>
      </c>
      <c r="C1086" s="14">
        <f t="shared" si="393"/>
        <v>19.999999970000047</v>
      </c>
      <c r="D1086" s="13">
        <f ca="1">IF(A1086&lt;$B$1,VLOOKUP(A1086,[1]DI!$A$4:$B$15000,2,FALSE),0)</f>
        <v>0.1215</v>
      </c>
      <c r="E1086" s="14">
        <f t="shared" ca="1" si="394"/>
        <v>1.00045513</v>
      </c>
      <c r="F1086" s="14">
        <f ca="1">(TRUNC(PRODUCT($E$12:$E1085),16))</f>
        <v>1.3181899611333201</v>
      </c>
      <c r="G1086" s="14">
        <f t="shared" ca="1" si="395"/>
        <v>1.31459600153802</v>
      </c>
      <c r="H1086" s="14">
        <f t="shared" ca="1" si="396"/>
        <v>1.00273389</v>
      </c>
      <c r="I1086" s="13">
        <f t="shared" si="391"/>
        <v>0.06</v>
      </c>
      <c r="J1086" s="29">
        <f t="shared" si="397"/>
        <v>45260</v>
      </c>
      <c r="K1086" s="2">
        <f t="shared" si="398"/>
        <v>6</v>
      </c>
      <c r="L1086" s="17">
        <f t="shared" si="399"/>
        <v>6</v>
      </c>
      <c r="M1086" s="12">
        <f t="shared" si="400"/>
        <v>1.0013883180000001</v>
      </c>
      <c r="N1086" s="12">
        <f t="shared" ca="1" si="401"/>
        <v>1.004126004</v>
      </c>
      <c r="O1086" s="17">
        <f t="shared" si="402"/>
        <v>0</v>
      </c>
      <c r="P1086" s="14">
        <f t="shared" ca="1" si="403"/>
        <v>8.2520070000000001E-2</v>
      </c>
      <c r="Q1086" s="14">
        <f t="shared" si="408"/>
        <v>0</v>
      </c>
      <c r="R1086" s="14">
        <f t="shared" ca="1" si="404"/>
        <v>0</v>
      </c>
      <c r="S1086" s="20">
        <f t="shared" si="389"/>
        <v>0</v>
      </c>
      <c r="T1086" s="14">
        <f t="shared" si="405"/>
        <v>0</v>
      </c>
      <c r="U1086" s="4" t="str">
        <f t="shared" si="406"/>
        <v>J=</v>
      </c>
      <c r="V1086" s="29">
        <f t="shared" si="407"/>
        <v>45293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5">
        <f t="shared" si="390"/>
        <v>45269</v>
      </c>
      <c r="B1087" s="15">
        <f t="shared" ca="1" si="392"/>
        <v>20.096306340000048</v>
      </c>
      <c r="C1087" s="14">
        <f t="shared" si="393"/>
        <v>19.999999970000047</v>
      </c>
      <c r="D1087" s="13">
        <f ca="1">IF(A1087&lt;$B$1,VLOOKUP(A1087,[1]DI!$A$4:$B$15000,2,FALSE),0)</f>
        <v>0</v>
      </c>
      <c r="E1087" s="14">
        <f t="shared" ca="1" si="394"/>
        <v>1</v>
      </c>
      <c r="F1087" s="14">
        <f ca="1">(TRUNC(PRODUCT($E$12:$E1086),16))</f>
        <v>1.3187899089303301</v>
      </c>
      <c r="G1087" s="14">
        <f t="shared" ca="1" si="395"/>
        <v>1.31459600153802</v>
      </c>
      <c r="H1087" s="14">
        <f t="shared" ca="1" si="396"/>
        <v>1.00319026</v>
      </c>
      <c r="I1087" s="13">
        <f t="shared" si="391"/>
        <v>0.06</v>
      </c>
      <c r="J1087" s="29">
        <f t="shared" si="397"/>
        <v>45260</v>
      </c>
      <c r="K1087" s="2">
        <f t="shared" si="398"/>
        <v>6</v>
      </c>
      <c r="L1087" s="17">
        <f t="shared" si="399"/>
        <v>7</v>
      </c>
      <c r="M1087" s="12">
        <f t="shared" si="400"/>
        <v>1.001619891</v>
      </c>
      <c r="N1087" s="12">
        <f t="shared" ca="1" si="401"/>
        <v>1.004815319</v>
      </c>
      <c r="O1087" s="17">
        <f t="shared" si="402"/>
        <v>0</v>
      </c>
      <c r="P1087" s="14">
        <f t="shared" ca="1" si="403"/>
        <v>9.6306370000000002E-2</v>
      </c>
      <c r="Q1087" s="14">
        <f t="shared" si="408"/>
        <v>0</v>
      </c>
      <c r="R1087" s="14">
        <f t="shared" ca="1" si="404"/>
        <v>0</v>
      </c>
      <c r="S1087" s="20">
        <f t="shared" si="389"/>
        <v>0</v>
      </c>
      <c r="T1087" s="14">
        <f t="shared" si="405"/>
        <v>0</v>
      </c>
      <c r="U1087" s="4" t="str">
        <f t="shared" si="406"/>
        <v>J=</v>
      </c>
      <c r="V1087" s="29">
        <f t="shared" si="407"/>
        <v>45293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5">
        <f t="shared" si="390"/>
        <v>45270</v>
      </c>
      <c r="B1088" s="15">
        <f t="shared" ca="1" si="392"/>
        <v>20.096306340000048</v>
      </c>
      <c r="C1088" s="14">
        <f t="shared" si="393"/>
        <v>19.999999970000047</v>
      </c>
      <c r="D1088" s="13">
        <f ca="1">IF(A1088&lt;$B$1,VLOOKUP(A1088,[1]DI!$A$4:$B$15000,2,FALSE),0)</f>
        <v>0</v>
      </c>
      <c r="E1088" s="14">
        <f t="shared" ca="1" si="394"/>
        <v>1</v>
      </c>
      <c r="F1088" s="14">
        <f ca="1">(TRUNC(PRODUCT($E$12:$E1087),16))</f>
        <v>1.3187899089303301</v>
      </c>
      <c r="G1088" s="14">
        <f t="shared" ca="1" si="395"/>
        <v>1.31459600153802</v>
      </c>
      <c r="H1088" s="14">
        <f t="shared" ca="1" si="396"/>
        <v>1.00319026</v>
      </c>
      <c r="I1088" s="13">
        <f t="shared" si="391"/>
        <v>0.06</v>
      </c>
      <c r="J1088" s="29">
        <f t="shared" si="397"/>
        <v>45260</v>
      </c>
      <c r="K1088" s="2">
        <f t="shared" si="398"/>
        <v>6</v>
      </c>
      <c r="L1088" s="17">
        <f t="shared" si="399"/>
        <v>7</v>
      </c>
      <c r="M1088" s="12">
        <f t="shared" si="400"/>
        <v>1.001619891</v>
      </c>
      <c r="N1088" s="12">
        <f t="shared" ca="1" si="401"/>
        <v>1.004815319</v>
      </c>
      <c r="O1088" s="17">
        <f t="shared" si="402"/>
        <v>0</v>
      </c>
      <c r="P1088" s="14">
        <f t="shared" ca="1" si="403"/>
        <v>9.6306370000000002E-2</v>
      </c>
      <c r="Q1088" s="14">
        <f t="shared" si="408"/>
        <v>0</v>
      </c>
      <c r="R1088" s="14">
        <f t="shared" ca="1" si="404"/>
        <v>0</v>
      </c>
      <c r="S1088" s="20">
        <f t="shared" si="389"/>
        <v>0</v>
      </c>
      <c r="T1088" s="14">
        <f t="shared" si="405"/>
        <v>0</v>
      </c>
      <c r="U1088" s="4" t="str">
        <f t="shared" si="406"/>
        <v>J=</v>
      </c>
      <c r="V1088" s="29">
        <f t="shared" si="407"/>
        <v>45293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5">
        <f t="shared" si="390"/>
        <v>45271</v>
      </c>
      <c r="B1089" s="15">
        <f t="shared" ca="1" si="392"/>
        <v>20.096306340000048</v>
      </c>
      <c r="C1089" s="14">
        <f t="shared" si="393"/>
        <v>19.999999970000047</v>
      </c>
      <c r="D1089" s="13">
        <f ca="1">IF(A1089&lt;$B$1,VLOOKUP(A1089,[1]DI!$A$4:$B$15000,2,FALSE),0)</f>
        <v>0.1215</v>
      </c>
      <c r="E1089" s="14">
        <f t="shared" ca="1" si="394"/>
        <v>1.00045513</v>
      </c>
      <c r="F1089" s="14">
        <f ca="1">(TRUNC(PRODUCT($E$12:$E1088),16))</f>
        <v>1.3187899089303301</v>
      </c>
      <c r="G1089" s="14">
        <f t="shared" ca="1" si="395"/>
        <v>1.31459600153802</v>
      </c>
      <c r="H1089" s="14">
        <f t="shared" ca="1" si="396"/>
        <v>1.00319026</v>
      </c>
      <c r="I1089" s="13">
        <f t="shared" si="391"/>
        <v>0.06</v>
      </c>
      <c r="J1089" s="29">
        <f t="shared" si="397"/>
        <v>45260</v>
      </c>
      <c r="K1089" s="2">
        <f t="shared" si="398"/>
        <v>7</v>
      </c>
      <c r="L1089" s="17">
        <f t="shared" si="399"/>
        <v>7</v>
      </c>
      <c r="M1089" s="12">
        <f t="shared" si="400"/>
        <v>1.001619891</v>
      </c>
      <c r="N1089" s="12">
        <f t="shared" ca="1" si="401"/>
        <v>1.004815319</v>
      </c>
      <c r="O1089" s="17">
        <f t="shared" si="402"/>
        <v>0</v>
      </c>
      <c r="P1089" s="14">
        <f t="shared" ca="1" si="403"/>
        <v>9.6306370000000002E-2</v>
      </c>
      <c r="Q1089" s="14">
        <f t="shared" si="408"/>
        <v>0</v>
      </c>
      <c r="R1089" s="14">
        <f t="shared" ca="1" si="404"/>
        <v>0</v>
      </c>
      <c r="S1089" s="20">
        <f t="shared" si="389"/>
        <v>0</v>
      </c>
      <c r="T1089" s="14">
        <f t="shared" si="405"/>
        <v>0</v>
      </c>
      <c r="U1089" s="4" t="str">
        <f t="shared" si="406"/>
        <v>J=</v>
      </c>
      <c r="V1089" s="29">
        <f t="shared" si="407"/>
        <v>45293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5">
        <f t="shared" si="390"/>
        <v>45272</v>
      </c>
      <c r="B1090" s="15">
        <f t="shared" ca="1" si="392"/>
        <v>20.110102380000047</v>
      </c>
      <c r="C1090" s="14">
        <f t="shared" si="393"/>
        <v>19.999999970000047</v>
      </c>
      <c r="D1090" s="13">
        <f ca="1">IF(A1090&lt;$B$1,VLOOKUP(A1090,[1]DI!$A$4:$B$15000,2,FALSE),0)</f>
        <v>0.1215</v>
      </c>
      <c r="E1090" s="14">
        <f t="shared" ca="1" si="394"/>
        <v>1.00045513</v>
      </c>
      <c r="F1090" s="14">
        <f ca="1">(TRUNC(PRODUCT($E$12:$E1089),16))</f>
        <v>1.31939012978158</v>
      </c>
      <c r="G1090" s="14">
        <f t="shared" ca="1" si="395"/>
        <v>1.31459600153802</v>
      </c>
      <c r="H1090" s="14">
        <f t="shared" ca="1" si="396"/>
        <v>1.00364685</v>
      </c>
      <c r="I1090" s="13">
        <f t="shared" si="391"/>
        <v>0.06</v>
      </c>
      <c r="J1090" s="29">
        <f t="shared" si="397"/>
        <v>45260</v>
      </c>
      <c r="K1090" s="2">
        <f t="shared" si="398"/>
        <v>8</v>
      </c>
      <c r="L1090" s="17">
        <f t="shared" si="399"/>
        <v>8</v>
      </c>
      <c r="M1090" s="12">
        <f t="shared" si="400"/>
        <v>1.0018515189999999</v>
      </c>
      <c r="N1090" s="12">
        <f t="shared" ca="1" si="401"/>
        <v>1.0055051209999999</v>
      </c>
      <c r="O1090" s="17">
        <f t="shared" si="402"/>
        <v>0</v>
      </c>
      <c r="P1090" s="14">
        <f t="shared" ca="1" si="403"/>
        <v>0.11010241</v>
      </c>
      <c r="Q1090" s="14">
        <f t="shared" si="408"/>
        <v>0</v>
      </c>
      <c r="R1090" s="14">
        <f t="shared" ca="1" si="404"/>
        <v>0</v>
      </c>
      <c r="S1090" s="20">
        <f t="shared" si="389"/>
        <v>0</v>
      </c>
      <c r="T1090" s="14">
        <f t="shared" si="405"/>
        <v>0</v>
      </c>
      <c r="U1090" s="4" t="str">
        <f t="shared" si="406"/>
        <v>J=</v>
      </c>
      <c r="V1090" s="29">
        <f t="shared" si="407"/>
        <v>45293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5">
        <f t="shared" si="390"/>
        <v>45273</v>
      </c>
      <c r="B1091" s="15">
        <f t="shared" ca="1" si="392"/>
        <v>20.123907720000048</v>
      </c>
      <c r="C1091" s="14">
        <f t="shared" si="393"/>
        <v>19.999999970000047</v>
      </c>
      <c r="D1091" s="13">
        <f ca="1">IF(A1091&lt;$B$1,VLOOKUP(A1091,[1]DI!$A$4:$B$15000,2,FALSE),0)</f>
        <v>0.1215</v>
      </c>
      <c r="E1091" s="14">
        <f t="shared" ca="1" si="394"/>
        <v>1.00045513</v>
      </c>
      <c r="F1091" s="14">
        <f ca="1">(TRUNC(PRODUCT($E$12:$E1090),16))</f>
        <v>1.3199906238113399</v>
      </c>
      <c r="G1091" s="14">
        <f t="shared" ca="1" si="395"/>
        <v>1.31459600153802</v>
      </c>
      <c r="H1091" s="14">
        <f t="shared" ca="1" si="396"/>
        <v>1.0041036400000001</v>
      </c>
      <c r="I1091" s="13">
        <f t="shared" si="391"/>
        <v>0.06</v>
      </c>
      <c r="J1091" s="29">
        <f t="shared" si="397"/>
        <v>45260</v>
      </c>
      <c r="K1091" s="2">
        <f t="shared" si="398"/>
        <v>9</v>
      </c>
      <c r="L1091" s="17">
        <f t="shared" si="399"/>
        <v>9</v>
      </c>
      <c r="M1091" s="12">
        <f t="shared" si="400"/>
        <v>1.0020831990000001</v>
      </c>
      <c r="N1091" s="12">
        <f t="shared" ca="1" si="401"/>
        <v>1.0061953880000001</v>
      </c>
      <c r="O1091" s="17">
        <f t="shared" si="402"/>
        <v>0</v>
      </c>
      <c r="P1091" s="14">
        <f t="shared" ca="1" si="403"/>
        <v>0.12390775</v>
      </c>
      <c r="Q1091" s="14">
        <f t="shared" si="408"/>
        <v>0</v>
      </c>
      <c r="R1091" s="14">
        <f t="shared" ca="1" si="404"/>
        <v>0</v>
      </c>
      <c r="S1091" s="20">
        <f t="shared" si="389"/>
        <v>0</v>
      </c>
      <c r="T1091" s="14">
        <f t="shared" si="405"/>
        <v>0</v>
      </c>
      <c r="U1091" s="4" t="str">
        <f t="shared" si="406"/>
        <v>J=</v>
      </c>
      <c r="V1091" s="29">
        <f t="shared" si="407"/>
        <v>45293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5">
        <f t="shared" si="390"/>
        <v>45274</v>
      </c>
      <c r="B1092" s="15">
        <f t="shared" ca="1" si="392"/>
        <v>20.137722400000047</v>
      </c>
      <c r="C1092" s="14">
        <f t="shared" si="393"/>
        <v>19.999999970000047</v>
      </c>
      <c r="D1092" s="13">
        <f ca="1">IF(A1092&lt;$B$1,VLOOKUP(A1092,[1]DI!$A$4:$B$15000,2,FALSE),0)</f>
        <v>0.11650000000000001</v>
      </c>
      <c r="E1092" s="14">
        <f t="shared" ca="1" si="394"/>
        <v>1.0004373900000001</v>
      </c>
      <c r="F1092" s="14">
        <f ca="1">(TRUNC(PRODUCT($E$12:$E1091),16))</f>
        <v>1.32059139114396</v>
      </c>
      <c r="G1092" s="14">
        <f t="shared" ca="1" si="395"/>
        <v>1.31459600153802</v>
      </c>
      <c r="H1092" s="14">
        <f t="shared" ca="1" si="396"/>
        <v>1.0045606300000001</v>
      </c>
      <c r="I1092" s="13">
        <f t="shared" si="391"/>
        <v>0.06</v>
      </c>
      <c r="J1092" s="29">
        <f t="shared" si="397"/>
        <v>45260</v>
      </c>
      <c r="K1092" s="2">
        <f t="shared" si="398"/>
        <v>10</v>
      </c>
      <c r="L1092" s="17">
        <f t="shared" si="399"/>
        <v>10</v>
      </c>
      <c r="M1092" s="12">
        <f t="shared" si="400"/>
        <v>1.0023149339999999</v>
      </c>
      <c r="N1092" s="12">
        <f t="shared" ca="1" si="401"/>
        <v>1.0068861220000001</v>
      </c>
      <c r="O1092" s="17">
        <f t="shared" si="402"/>
        <v>0</v>
      </c>
      <c r="P1092" s="14">
        <f t="shared" ca="1" si="403"/>
        <v>0.13772243000000001</v>
      </c>
      <c r="Q1092" s="14">
        <f t="shared" si="408"/>
        <v>0</v>
      </c>
      <c r="R1092" s="14">
        <f t="shared" ca="1" si="404"/>
        <v>0</v>
      </c>
      <c r="S1092" s="20">
        <f t="shared" si="389"/>
        <v>0</v>
      </c>
      <c r="T1092" s="14">
        <f t="shared" si="405"/>
        <v>0</v>
      </c>
      <c r="U1092" s="4" t="str">
        <f t="shared" si="406"/>
        <v>J=</v>
      </c>
      <c r="V1092" s="29">
        <f t="shared" si="407"/>
        <v>45293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5">
        <f t="shared" si="390"/>
        <v>45275</v>
      </c>
      <c r="B1093" s="15">
        <f t="shared" ca="1" si="392"/>
        <v>20.151189460000047</v>
      </c>
      <c r="C1093" s="14">
        <f t="shared" si="393"/>
        <v>19.999999970000047</v>
      </c>
      <c r="D1093" s="13">
        <f ca="1">IF(A1093&lt;$B$1,VLOOKUP(A1093,[1]DI!$A$4:$B$15000,2,FALSE),0)</f>
        <v>0.11650000000000001</v>
      </c>
      <c r="E1093" s="14">
        <f t="shared" ca="1" si="394"/>
        <v>1.0004373900000001</v>
      </c>
      <c r="F1093" s="14">
        <f ca="1">(TRUNC(PRODUCT($E$12:$E1092),16))</f>
        <v>1.32116900461253</v>
      </c>
      <c r="G1093" s="14">
        <f t="shared" ca="1" si="395"/>
        <v>1.31459600153802</v>
      </c>
      <c r="H1093" s="14">
        <f t="shared" ca="1" si="396"/>
        <v>1.00500002</v>
      </c>
      <c r="I1093" s="13">
        <f t="shared" si="391"/>
        <v>0.06</v>
      </c>
      <c r="J1093" s="29">
        <f t="shared" si="397"/>
        <v>45260</v>
      </c>
      <c r="K1093" s="2">
        <f t="shared" si="398"/>
        <v>11</v>
      </c>
      <c r="L1093" s="17">
        <f t="shared" si="399"/>
        <v>11</v>
      </c>
      <c r="M1093" s="12">
        <f t="shared" si="400"/>
        <v>1.0025467210000001</v>
      </c>
      <c r="N1093" s="12">
        <f t="shared" ca="1" si="401"/>
        <v>1.0075594750000001</v>
      </c>
      <c r="O1093" s="17">
        <f t="shared" si="402"/>
        <v>0</v>
      </c>
      <c r="P1093" s="14">
        <f t="shared" ca="1" si="403"/>
        <v>0.15118949000000001</v>
      </c>
      <c r="Q1093" s="14">
        <f t="shared" si="408"/>
        <v>0</v>
      </c>
      <c r="R1093" s="14">
        <f t="shared" ca="1" si="404"/>
        <v>0</v>
      </c>
      <c r="S1093" s="20">
        <f t="shared" si="389"/>
        <v>0</v>
      </c>
      <c r="T1093" s="14">
        <f t="shared" si="405"/>
        <v>0</v>
      </c>
      <c r="U1093" s="4" t="str">
        <f t="shared" si="406"/>
        <v>J=</v>
      </c>
      <c r="V1093" s="29">
        <f t="shared" si="407"/>
        <v>45293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5">
        <f t="shared" si="390"/>
        <v>45276</v>
      </c>
      <c r="B1094" s="15">
        <f t="shared" ca="1" si="392"/>
        <v>20.164665300000046</v>
      </c>
      <c r="C1094" s="14">
        <f t="shared" si="393"/>
        <v>19.999999970000047</v>
      </c>
      <c r="D1094" s="13">
        <f ca="1">IF(A1094&lt;$B$1,VLOOKUP(A1094,[1]DI!$A$4:$B$15000,2,FALSE),0)</f>
        <v>0</v>
      </c>
      <c r="E1094" s="14">
        <f t="shared" ca="1" si="394"/>
        <v>1</v>
      </c>
      <c r="F1094" s="14">
        <f ca="1">(TRUNC(PRODUCT($E$12:$E1093),16))</f>
        <v>1.3217468707234601</v>
      </c>
      <c r="G1094" s="14">
        <f t="shared" ca="1" si="395"/>
        <v>1.31459600153802</v>
      </c>
      <c r="H1094" s="14">
        <f t="shared" ca="1" si="396"/>
        <v>1.0054395899999999</v>
      </c>
      <c r="I1094" s="13">
        <f t="shared" si="391"/>
        <v>0.06</v>
      </c>
      <c r="J1094" s="29">
        <f t="shared" si="397"/>
        <v>45260</v>
      </c>
      <c r="K1094" s="2">
        <f t="shared" si="398"/>
        <v>11</v>
      </c>
      <c r="L1094" s="17">
        <f t="shared" si="399"/>
        <v>12</v>
      </c>
      <c r="M1094" s="12">
        <f t="shared" si="400"/>
        <v>1.0027785629999999</v>
      </c>
      <c r="N1094" s="12">
        <f t="shared" ca="1" si="401"/>
        <v>1.008233267</v>
      </c>
      <c r="O1094" s="17">
        <f t="shared" si="402"/>
        <v>0</v>
      </c>
      <c r="P1094" s="14">
        <f t="shared" ca="1" si="403"/>
        <v>0.16466533</v>
      </c>
      <c r="Q1094" s="14">
        <f t="shared" si="408"/>
        <v>0</v>
      </c>
      <c r="R1094" s="14">
        <f t="shared" ca="1" si="404"/>
        <v>0</v>
      </c>
      <c r="S1094" s="20">
        <f t="shared" si="389"/>
        <v>0</v>
      </c>
      <c r="T1094" s="14">
        <f t="shared" si="405"/>
        <v>0</v>
      </c>
      <c r="U1094" s="4" t="str">
        <f t="shared" si="406"/>
        <v>J=</v>
      </c>
      <c r="V1094" s="29">
        <f t="shared" si="407"/>
        <v>45293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5">
        <f t="shared" si="390"/>
        <v>45277</v>
      </c>
      <c r="B1095" s="15">
        <f t="shared" ca="1" si="392"/>
        <v>20.164665300000046</v>
      </c>
      <c r="C1095" s="14">
        <f t="shared" si="393"/>
        <v>19.999999970000047</v>
      </c>
      <c r="D1095" s="13">
        <f ca="1">IF(A1095&lt;$B$1,VLOOKUP(A1095,[1]DI!$A$4:$B$15000,2,FALSE),0)</f>
        <v>0</v>
      </c>
      <c r="E1095" s="14">
        <f t="shared" ca="1" si="394"/>
        <v>1</v>
      </c>
      <c r="F1095" s="14">
        <f ca="1">(TRUNC(PRODUCT($E$12:$E1094),16))</f>
        <v>1.3217468707234601</v>
      </c>
      <c r="G1095" s="14">
        <f t="shared" ca="1" si="395"/>
        <v>1.31459600153802</v>
      </c>
      <c r="H1095" s="14">
        <f t="shared" ca="1" si="396"/>
        <v>1.0054395899999999</v>
      </c>
      <c r="I1095" s="13">
        <f t="shared" si="391"/>
        <v>0.06</v>
      </c>
      <c r="J1095" s="29">
        <f t="shared" si="397"/>
        <v>45260</v>
      </c>
      <c r="K1095" s="2">
        <f t="shared" si="398"/>
        <v>11</v>
      </c>
      <c r="L1095" s="17">
        <f t="shared" si="399"/>
        <v>12</v>
      </c>
      <c r="M1095" s="12">
        <f t="shared" si="400"/>
        <v>1.0027785629999999</v>
      </c>
      <c r="N1095" s="12">
        <f t="shared" ca="1" si="401"/>
        <v>1.008233267</v>
      </c>
      <c r="O1095" s="17">
        <f t="shared" si="402"/>
        <v>0</v>
      </c>
      <c r="P1095" s="14">
        <f t="shared" ca="1" si="403"/>
        <v>0.16466533</v>
      </c>
      <c r="Q1095" s="14">
        <f t="shared" si="408"/>
        <v>0</v>
      </c>
      <c r="R1095" s="14">
        <f t="shared" ca="1" si="404"/>
        <v>0</v>
      </c>
      <c r="S1095" s="20">
        <f t="shared" si="389"/>
        <v>0</v>
      </c>
      <c r="T1095" s="14">
        <f t="shared" si="405"/>
        <v>0</v>
      </c>
      <c r="U1095" s="4" t="str">
        <f t="shared" si="406"/>
        <v>J=</v>
      </c>
      <c r="V1095" s="29">
        <f t="shared" si="407"/>
        <v>45293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5">
        <f t="shared" si="390"/>
        <v>45278</v>
      </c>
      <c r="B1096" s="15">
        <f t="shared" ca="1" si="392"/>
        <v>20.164665300000046</v>
      </c>
      <c r="C1096" s="14">
        <f t="shared" si="393"/>
        <v>19.999999970000047</v>
      </c>
      <c r="D1096" s="13">
        <f ca="1">IF(A1096&lt;$B$1,VLOOKUP(A1096,[1]DI!$A$4:$B$15000,2,FALSE),0)</f>
        <v>0.11650000000000001</v>
      </c>
      <c r="E1096" s="14">
        <f t="shared" ca="1" si="394"/>
        <v>1.0004373900000001</v>
      </c>
      <c r="F1096" s="14">
        <f ca="1">(TRUNC(PRODUCT($E$12:$E1095),16))</f>
        <v>1.3217468707234601</v>
      </c>
      <c r="G1096" s="14">
        <f t="shared" ca="1" si="395"/>
        <v>1.31459600153802</v>
      </c>
      <c r="H1096" s="14">
        <f t="shared" ca="1" si="396"/>
        <v>1.0054395899999999</v>
      </c>
      <c r="I1096" s="13">
        <f t="shared" si="391"/>
        <v>0.06</v>
      </c>
      <c r="J1096" s="29">
        <f t="shared" si="397"/>
        <v>45260</v>
      </c>
      <c r="K1096" s="2">
        <f t="shared" si="398"/>
        <v>12</v>
      </c>
      <c r="L1096" s="17">
        <f t="shared" si="399"/>
        <v>12</v>
      </c>
      <c r="M1096" s="12">
        <f t="shared" si="400"/>
        <v>1.0027785629999999</v>
      </c>
      <c r="N1096" s="12">
        <f t="shared" ca="1" si="401"/>
        <v>1.008233267</v>
      </c>
      <c r="O1096" s="17">
        <f t="shared" si="402"/>
        <v>0</v>
      </c>
      <c r="P1096" s="14">
        <f t="shared" ca="1" si="403"/>
        <v>0.16466533</v>
      </c>
      <c r="Q1096" s="14">
        <f t="shared" si="408"/>
        <v>0</v>
      </c>
      <c r="R1096" s="14">
        <f t="shared" ca="1" si="404"/>
        <v>0</v>
      </c>
      <c r="S1096" s="20">
        <f t="shared" si="389"/>
        <v>0</v>
      </c>
      <c r="T1096" s="14">
        <f t="shared" si="405"/>
        <v>0</v>
      </c>
      <c r="U1096" s="4" t="str">
        <f t="shared" si="406"/>
        <v>J=</v>
      </c>
      <c r="V1096" s="29">
        <f t="shared" si="407"/>
        <v>45293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5">
        <f t="shared" si="390"/>
        <v>45279</v>
      </c>
      <c r="B1097" s="15">
        <f t="shared" ca="1" si="392"/>
        <v>20.178150320000046</v>
      </c>
      <c r="C1097" s="14">
        <f t="shared" si="393"/>
        <v>19.999999970000047</v>
      </c>
      <c r="D1097" s="13">
        <f ca="1">IF(A1097&lt;$B$1,VLOOKUP(A1097,[1]DI!$A$4:$B$15000,2,FALSE),0)</f>
        <v>0.11650000000000001</v>
      </c>
      <c r="E1097" s="14">
        <f t="shared" ca="1" si="394"/>
        <v>1.0004373900000001</v>
      </c>
      <c r="F1097" s="14">
        <f ca="1">(TRUNC(PRODUCT($E$12:$E1096),16))</f>
        <v>1.32232498958725</v>
      </c>
      <c r="G1097" s="14">
        <f t="shared" ca="1" si="395"/>
        <v>1.31459600153802</v>
      </c>
      <c r="H1097" s="14">
        <f t="shared" ca="1" si="396"/>
        <v>1.00587936</v>
      </c>
      <c r="I1097" s="13">
        <f t="shared" si="391"/>
        <v>0.06</v>
      </c>
      <c r="J1097" s="29">
        <f t="shared" si="397"/>
        <v>45260</v>
      </c>
      <c r="K1097" s="2">
        <f t="shared" si="398"/>
        <v>13</v>
      </c>
      <c r="L1097" s="17">
        <f t="shared" si="399"/>
        <v>13</v>
      </c>
      <c r="M1097" s="12">
        <f t="shared" si="400"/>
        <v>1.0030104580000001</v>
      </c>
      <c r="N1097" s="12">
        <f t="shared" ca="1" si="401"/>
        <v>1.008907518</v>
      </c>
      <c r="O1097" s="17">
        <f t="shared" si="402"/>
        <v>0</v>
      </c>
      <c r="P1097" s="14">
        <f t="shared" ca="1" si="403"/>
        <v>0.17815035000000001</v>
      </c>
      <c r="Q1097" s="14">
        <f t="shared" si="408"/>
        <v>0</v>
      </c>
      <c r="R1097" s="14">
        <f t="shared" ca="1" si="404"/>
        <v>0</v>
      </c>
      <c r="S1097" s="20">
        <f t="shared" si="389"/>
        <v>0</v>
      </c>
      <c r="T1097" s="14">
        <f t="shared" si="405"/>
        <v>0</v>
      </c>
      <c r="U1097" s="4" t="str">
        <f t="shared" si="406"/>
        <v>J=</v>
      </c>
      <c r="V1097" s="29">
        <f t="shared" si="407"/>
        <v>45293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5">
        <f t="shared" si="390"/>
        <v>45280</v>
      </c>
      <c r="B1098" s="15">
        <f t="shared" ca="1" si="392"/>
        <v>20.191644500000049</v>
      </c>
      <c r="C1098" s="14">
        <f t="shared" si="393"/>
        <v>19.999999970000047</v>
      </c>
      <c r="D1098" s="13">
        <f ca="1">IF(A1098&lt;$B$1,VLOOKUP(A1098,[1]DI!$A$4:$B$15000,2,FALSE),0)</f>
        <v>0.11650000000000001</v>
      </c>
      <c r="E1098" s="14">
        <f t="shared" ca="1" si="394"/>
        <v>1.0004373900000001</v>
      </c>
      <c r="F1098" s="14">
        <f ca="1">(TRUNC(PRODUCT($E$12:$E1097),16))</f>
        <v>1.3229033613144401</v>
      </c>
      <c r="G1098" s="14">
        <f t="shared" ca="1" si="395"/>
        <v>1.31459600153802</v>
      </c>
      <c r="H1098" s="14">
        <f t="shared" ca="1" si="396"/>
        <v>1.00631933</v>
      </c>
      <c r="I1098" s="13">
        <f t="shared" si="391"/>
        <v>0.06</v>
      </c>
      <c r="J1098" s="29">
        <f t="shared" si="397"/>
        <v>45260</v>
      </c>
      <c r="K1098" s="2">
        <f t="shared" si="398"/>
        <v>14</v>
      </c>
      <c r="L1098" s="17">
        <f t="shared" si="399"/>
        <v>14</v>
      </c>
      <c r="M1098" s="12">
        <f t="shared" si="400"/>
        <v>1.0032424069999999</v>
      </c>
      <c r="N1098" s="12">
        <f t="shared" ca="1" si="401"/>
        <v>1.0095822270000001</v>
      </c>
      <c r="O1098" s="17">
        <f t="shared" si="402"/>
        <v>0</v>
      </c>
      <c r="P1098" s="14">
        <f t="shared" ca="1" si="403"/>
        <v>0.19164453000000001</v>
      </c>
      <c r="Q1098" s="14">
        <f t="shared" si="408"/>
        <v>0</v>
      </c>
      <c r="R1098" s="14">
        <f t="shared" ca="1" si="404"/>
        <v>0</v>
      </c>
      <c r="S1098" s="20">
        <f t="shared" si="389"/>
        <v>0</v>
      </c>
      <c r="T1098" s="14">
        <f t="shared" si="405"/>
        <v>0</v>
      </c>
      <c r="U1098" s="4" t="str">
        <f t="shared" si="406"/>
        <v>J=</v>
      </c>
      <c r="V1098" s="29">
        <f t="shared" si="407"/>
        <v>45293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5">
        <f t="shared" si="390"/>
        <v>45281</v>
      </c>
      <c r="B1099" s="15">
        <f t="shared" ca="1" si="392"/>
        <v>20.205147440000047</v>
      </c>
      <c r="C1099" s="14">
        <f t="shared" si="393"/>
        <v>19.999999970000047</v>
      </c>
      <c r="D1099" s="13">
        <f ca="1">IF(A1099&lt;$B$1,VLOOKUP(A1099,[1]DI!$A$4:$B$15000,2,FALSE),0)</f>
        <v>0.11650000000000001</v>
      </c>
      <c r="E1099" s="14">
        <f t="shared" ca="1" si="394"/>
        <v>1.0004373900000001</v>
      </c>
      <c r="F1099" s="14">
        <f ca="1">(TRUNC(PRODUCT($E$12:$E1098),16))</f>
        <v>1.3234819860156499</v>
      </c>
      <c r="G1099" s="14">
        <f t="shared" ca="1" si="395"/>
        <v>1.31459600153802</v>
      </c>
      <c r="H1099" s="14">
        <f t="shared" ca="1" si="396"/>
        <v>1.0067594799999999</v>
      </c>
      <c r="I1099" s="13">
        <f t="shared" si="391"/>
        <v>0.06</v>
      </c>
      <c r="J1099" s="29">
        <f t="shared" si="397"/>
        <v>45260</v>
      </c>
      <c r="K1099" s="2">
        <f t="shared" si="398"/>
        <v>15</v>
      </c>
      <c r="L1099" s="17">
        <f t="shared" si="399"/>
        <v>15</v>
      </c>
      <c r="M1099" s="12">
        <f t="shared" si="400"/>
        <v>1.0034744090000001</v>
      </c>
      <c r="N1099" s="12">
        <f t="shared" ca="1" si="401"/>
        <v>1.010257374</v>
      </c>
      <c r="O1099" s="17">
        <f t="shared" si="402"/>
        <v>0</v>
      </c>
      <c r="P1099" s="14">
        <f t="shared" ca="1" si="403"/>
        <v>0.20514747</v>
      </c>
      <c r="Q1099" s="14">
        <f t="shared" si="408"/>
        <v>0</v>
      </c>
      <c r="R1099" s="14">
        <f t="shared" ca="1" si="404"/>
        <v>0</v>
      </c>
      <c r="S1099" s="20">
        <f t="shared" si="389"/>
        <v>0</v>
      </c>
      <c r="T1099" s="14">
        <f t="shared" si="405"/>
        <v>0</v>
      </c>
      <c r="U1099" s="4" t="str">
        <f t="shared" si="406"/>
        <v>J=</v>
      </c>
      <c r="V1099" s="29">
        <f t="shared" si="407"/>
        <v>45293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5">
        <f t="shared" si="390"/>
        <v>45282</v>
      </c>
      <c r="B1100" s="15">
        <f t="shared" ca="1" si="392"/>
        <v>20.218659580000047</v>
      </c>
      <c r="C1100" s="14">
        <f t="shared" si="393"/>
        <v>19.999999970000047</v>
      </c>
      <c r="D1100" s="13">
        <f ca="1">IF(A1100&lt;$B$1,VLOOKUP(A1100,[1]DI!$A$4:$B$15000,2,FALSE),0)</f>
        <v>0.11650000000000001</v>
      </c>
      <c r="E1100" s="14">
        <f t="shared" ca="1" si="394"/>
        <v>1.0004373900000001</v>
      </c>
      <c r="F1100" s="14">
        <f ca="1">(TRUNC(PRODUCT($E$12:$E1099),16))</f>
        <v>1.3240608638015099</v>
      </c>
      <c r="G1100" s="14">
        <f t="shared" ca="1" si="395"/>
        <v>1.31459600153802</v>
      </c>
      <c r="H1100" s="14">
        <f t="shared" ca="1" si="396"/>
        <v>1.00719983</v>
      </c>
      <c r="I1100" s="13">
        <f t="shared" si="391"/>
        <v>0.06</v>
      </c>
      <c r="J1100" s="29">
        <f t="shared" si="397"/>
        <v>45260</v>
      </c>
      <c r="K1100" s="2">
        <f t="shared" si="398"/>
        <v>16</v>
      </c>
      <c r="L1100" s="17">
        <f t="shared" si="399"/>
        <v>16</v>
      </c>
      <c r="M1100" s="12">
        <f t="shared" si="400"/>
        <v>1.003706465</v>
      </c>
      <c r="N1100" s="12">
        <f t="shared" ca="1" si="401"/>
        <v>1.0109329810000001</v>
      </c>
      <c r="O1100" s="17">
        <f t="shared" si="402"/>
        <v>0</v>
      </c>
      <c r="P1100" s="14">
        <f t="shared" ca="1" si="403"/>
        <v>0.21865961</v>
      </c>
      <c r="Q1100" s="14">
        <f t="shared" si="408"/>
        <v>0</v>
      </c>
      <c r="R1100" s="14">
        <f t="shared" ca="1" si="404"/>
        <v>0</v>
      </c>
      <c r="S1100" s="20">
        <f t="shared" ref="S1100:S1163" si="409">IF($O1100&gt;0,VLOOKUP($O1100,$Y$12:$AE$150,7),0)</f>
        <v>0</v>
      </c>
      <c r="T1100" s="14">
        <f t="shared" si="405"/>
        <v>0</v>
      </c>
      <c r="U1100" s="4" t="str">
        <f t="shared" si="406"/>
        <v>J=</v>
      </c>
      <c r="V1100" s="29">
        <f t="shared" si="407"/>
        <v>45293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5">
        <f t="shared" ref="A1101:A1164" si="410">(A1100+1)</f>
        <v>45283</v>
      </c>
      <c r="B1101" s="15">
        <f t="shared" ca="1" si="392"/>
        <v>20.232180500000048</v>
      </c>
      <c r="C1101" s="14">
        <f t="shared" si="393"/>
        <v>19.999999970000047</v>
      </c>
      <c r="D1101" s="13">
        <f ca="1">IF(A1101&lt;$B$1,VLOOKUP(A1101,[1]DI!$A$4:$B$15000,2,FALSE),0)</f>
        <v>0</v>
      </c>
      <c r="E1101" s="14">
        <f t="shared" ca="1" si="394"/>
        <v>1</v>
      </c>
      <c r="F1101" s="14">
        <f ca="1">(TRUNC(PRODUCT($E$12:$E1100),16))</f>
        <v>1.3246399947827301</v>
      </c>
      <c r="G1101" s="14">
        <f t="shared" ca="1" si="395"/>
        <v>1.31459600153802</v>
      </c>
      <c r="H1101" s="14">
        <f t="shared" ca="1" si="396"/>
        <v>1.0076403599999999</v>
      </c>
      <c r="I1101" s="13">
        <f t="shared" ref="I1101:I1164" si="411">I1100</f>
        <v>0.06</v>
      </c>
      <c r="J1101" s="29">
        <f t="shared" si="397"/>
        <v>45260</v>
      </c>
      <c r="K1101" s="2">
        <f t="shared" si="398"/>
        <v>16</v>
      </c>
      <c r="L1101" s="17">
        <f t="shared" si="399"/>
        <v>17</v>
      </c>
      <c r="M1101" s="12">
        <f t="shared" si="400"/>
        <v>1.0039385750000001</v>
      </c>
      <c r="N1101" s="12">
        <f t="shared" ca="1" si="401"/>
        <v>1.011609027</v>
      </c>
      <c r="O1101" s="17">
        <f t="shared" si="402"/>
        <v>0</v>
      </c>
      <c r="P1101" s="14">
        <f t="shared" ca="1" si="403"/>
        <v>0.23218053</v>
      </c>
      <c r="Q1101" s="14">
        <f t="shared" si="408"/>
        <v>0</v>
      </c>
      <c r="R1101" s="14">
        <f t="shared" ca="1" si="404"/>
        <v>0</v>
      </c>
      <c r="S1101" s="20">
        <f t="shared" si="409"/>
        <v>0</v>
      </c>
      <c r="T1101" s="14">
        <f t="shared" si="405"/>
        <v>0</v>
      </c>
      <c r="U1101" s="4" t="str">
        <f t="shared" si="406"/>
        <v>J=</v>
      </c>
      <c r="V1101" s="29">
        <f t="shared" si="407"/>
        <v>45293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5">
        <f t="shared" si="410"/>
        <v>45284</v>
      </c>
      <c r="B1102" s="15">
        <f t="shared" ca="1" si="392"/>
        <v>20.232180500000048</v>
      </c>
      <c r="C1102" s="14">
        <f t="shared" si="393"/>
        <v>19.999999970000047</v>
      </c>
      <c r="D1102" s="13">
        <f ca="1">IF(A1102&lt;$B$1,VLOOKUP(A1102,[1]DI!$A$4:$B$15000,2,FALSE),0)</f>
        <v>0</v>
      </c>
      <c r="E1102" s="14">
        <f t="shared" ca="1" si="394"/>
        <v>1</v>
      </c>
      <c r="F1102" s="14">
        <f ca="1">(TRUNC(PRODUCT($E$12:$E1101),16))</f>
        <v>1.3246399947827301</v>
      </c>
      <c r="G1102" s="14">
        <f t="shared" ca="1" si="395"/>
        <v>1.31459600153802</v>
      </c>
      <c r="H1102" s="14">
        <f t="shared" ca="1" si="396"/>
        <v>1.0076403599999999</v>
      </c>
      <c r="I1102" s="13">
        <f t="shared" si="411"/>
        <v>0.06</v>
      </c>
      <c r="J1102" s="29">
        <f t="shared" si="397"/>
        <v>45260</v>
      </c>
      <c r="K1102" s="2">
        <f t="shared" si="398"/>
        <v>16</v>
      </c>
      <c r="L1102" s="17">
        <f t="shared" si="399"/>
        <v>17</v>
      </c>
      <c r="M1102" s="12">
        <f t="shared" si="400"/>
        <v>1.0039385750000001</v>
      </c>
      <c r="N1102" s="12">
        <f t="shared" ca="1" si="401"/>
        <v>1.011609027</v>
      </c>
      <c r="O1102" s="17">
        <f t="shared" si="402"/>
        <v>0</v>
      </c>
      <c r="P1102" s="14">
        <f t="shared" ca="1" si="403"/>
        <v>0.23218053</v>
      </c>
      <c r="Q1102" s="14">
        <f t="shared" si="408"/>
        <v>0</v>
      </c>
      <c r="R1102" s="14">
        <f t="shared" ca="1" si="404"/>
        <v>0</v>
      </c>
      <c r="S1102" s="20">
        <f t="shared" si="409"/>
        <v>0</v>
      </c>
      <c r="T1102" s="14">
        <f t="shared" si="405"/>
        <v>0</v>
      </c>
      <c r="U1102" s="4" t="str">
        <f t="shared" si="406"/>
        <v>J=</v>
      </c>
      <c r="V1102" s="29">
        <f t="shared" si="407"/>
        <v>45293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5">
        <f t="shared" si="410"/>
        <v>45285</v>
      </c>
      <c r="B1103" s="15">
        <f t="shared" ca="1" si="392"/>
        <v>20.232180500000048</v>
      </c>
      <c r="C1103" s="14">
        <f t="shared" si="393"/>
        <v>19.999999970000047</v>
      </c>
      <c r="D1103" s="13">
        <f ca="1">IF(A1103&lt;$B$1,VLOOKUP(A1103,[1]DI!$A$4:$B$15000,2,FALSE),0)</f>
        <v>0</v>
      </c>
      <c r="E1103" s="14">
        <f t="shared" ca="1" si="394"/>
        <v>1</v>
      </c>
      <c r="F1103" s="14">
        <f ca="1">(TRUNC(PRODUCT($E$12:$E1102),16))</f>
        <v>1.3246399947827301</v>
      </c>
      <c r="G1103" s="14">
        <f t="shared" ca="1" si="395"/>
        <v>1.31459600153802</v>
      </c>
      <c r="H1103" s="14">
        <f t="shared" ca="1" si="396"/>
        <v>1.0076403599999999</v>
      </c>
      <c r="I1103" s="13">
        <f t="shared" si="411"/>
        <v>0.06</v>
      </c>
      <c r="J1103" s="29">
        <f t="shared" si="397"/>
        <v>45260</v>
      </c>
      <c r="K1103" s="2">
        <f t="shared" si="398"/>
        <v>16</v>
      </c>
      <c r="L1103" s="17">
        <f t="shared" si="399"/>
        <v>17</v>
      </c>
      <c r="M1103" s="12">
        <f t="shared" si="400"/>
        <v>1.0039385750000001</v>
      </c>
      <c r="N1103" s="12">
        <f t="shared" ca="1" si="401"/>
        <v>1.011609027</v>
      </c>
      <c r="O1103" s="17">
        <f t="shared" si="402"/>
        <v>0</v>
      </c>
      <c r="P1103" s="14">
        <f t="shared" ca="1" si="403"/>
        <v>0.23218053</v>
      </c>
      <c r="Q1103" s="14">
        <f t="shared" si="408"/>
        <v>0</v>
      </c>
      <c r="R1103" s="14">
        <f t="shared" ca="1" si="404"/>
        <v>0</v>
      </c>
      <c r="S1103" s="20">
        <f t="shared" si="409"/>
        <v>0</v>
      </c>
      <c r="T1103" s="14">
        <f t="shared" si="405"/>
        <v>0</v>
      </c>
      <c r="U1103" s="4" t="str">
        <f t="shared" si="406"/>
        <v>J=</v>
      </c>
      <c r="V1103" s="29">
        <f t="shared" si="407"/>
        <v>45293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5">
        <f t="shared" si="410"/>
        <v>45286</v>
      </c>
      <c r="B1104" s="15">
        <f t="shared" ca="1" si="392"/>
        <v>20.232180500000048</v>
      </c>
      <c r="C1104" s="14">
        <f t="shared" si="393"/>
        <v>19.999999970000047</v>
      </c>
      <c r="D1104" s="13">
        <f ca="1">IF(A1104&lt;$B$1,VLOOKUP(A1104,[1]DI!$A$4:$B$15000,2,FALSE),0)</f>
        <v>0.11650000000000001</v>
      </c>
      <c r="E1104" s="14">
        <f t="shared" ca="1" si="394"/>
        <v>1.0004373900000001</v>
      </c>
      <c r="F1104" s="14">
        <f ca="1">(TRUNC(PRODUCT($E$12:$E1103),16))</f>
        <v>1.3246399947827301</v>
      </c>
      <c r="G1104" s="14">
        <f t="shared" ca="1" si="395"/>
        <v>1.31459600153802</v>
      </c>
      <c r="H1104" s="14">
        <f t="shared" ca="1" si="396"/>
        <v>1.0076403599999999</v>
      </c>
      <c r="I1104" s="13">
        <f t="shared" si="411"/>
        <v>0.06</v>
      </c>
      <c r="J1104" s="29">
        <f t="shared" si="397"/>
        <v>45260</v>
      </c>
      <c r="K1104" s="2">
        <f t="shared" si="398"/>
        <v>17</v>
      </c>
      <c r="L1104" s="17">
        <f t="shared" si="399"/>
        <v>17</v>
      </c>
      <c r="M1104" s="12">
        <f t="shared" si="400"/>
        <v>1.0039385750000001</v>
      </c>
      <c r="N1104" s="12">
        <f t="shared" ca="1" si="401"/>
        <v>1.011609027</v>
      </c>
      <c r="O1104" s="17">
        <f t="shared" si="402"/>
        <v>0</v>
      </c>
      <c r="P1104" s="14">
        <f t="shared" ca="1" si="403"/>
        <v>0.23218053</v>
      </c>
      <c r="Q1104" s="14">
        <f t="shared" si="408"/>
        <v>0</v>
      </c>
      <c r="R1104" s="14">
        <f t="shared" ca="1" si="404"/>
        <v>0</v>
      </c>
      <c r="S1104" s="20">
        <f t="shared" si="409"/>
        <v>0</v>
      </c>
      <c r="T1104" s="14">
        <f t="shared" si="405"/>
        <v>0</v>
      </c>
      <c r="U1104" s="4" t="str">
        <f t="shared" si="406"/>
        <v>J=</v>
      </c>
      <c r="V1104" s="29">
        <f t="shared" si="407"/>
        <v>45293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5">
        <f t="shared" si="410"/>
        <v>45287</v>
      </c>
      <c r="B1105" s="15">
        <f t="shared" ca="1" si="392"/>
        <v>20.245710800000047</v>
      </c>
      <c r="C1105" s="14">
        <f t="shared" si="393"/>
        <v>19.999999970000047</v>
      </c>
      <c r="D1105" s="13">
        <f ca="1">IF(A1105&lt;$B$1,VLOOKUP(A1105,[1]DI!$A$4:$B$15000,2,FALSE),0)</f>
        <v>0.11650000000000001</v>
      </c>
      <c r="E1105" s="14">
        <f t="shared" ca="1" si="394"/>
        <v>1.0004373900000001</v>
      </c>
      <c r="F1105" s="14">
        <f ca="1">(TRUNC(PRODUCT($E$12:$E1104),16))</f>
        <v>1.3252193790700499</v>
      </c>
      <c r="G1105" s="14">
        <f t="shared" ca="1" si="395"/>
        <v>1.31459600153802</v>
      </c>
      <c r="H1105" s="14">
        <f t="shared" ca="1" si="396"/>
        <v>1.0080811000000001</v>
      </c>
      <c r="I1105" s="13">
        <f t="shared" si="411"/>
        <v>0.06</v>
      </c>
      <c r="J1105" s="29">
        <f t="shared" si="397"/>
        <v>45260</v>
      </c>
      <c r="K1105" s="2">
        <f t="shared" si="398"/>
        <v>18</v>
      </c>
      <c r="L1105" s="17">
        <f t="shared" si="399"/>
        <v>18</v>
      </c>
      <c r="M1105" s="12">
        <f t="shared" si="400"/>
        <v>1.004170738</v>
      </c>
      <c r="N1105" s="12">
        <f t="shared" ca="1" si="401"/>
        <v>1.0122855420000001</v>
      </c>
      <c r="O1105" s="17">
        <f t="shared" si="402"/>
        <v>0</v>
      </c>
      <c r="P1105" s="14">
        <f t="shared" ca="1" si="403"/>
        <v>0.24571082999999999</v>
      </c>
      <c r="Q1105" s="14">
        <f t="shared" si="408"/>
        <v>0</v>
      </c>
      <c r="R1105" s="14">
        <f t="shared" ca="1" si="404"/>
        <v>0</v>
      </c>
      <c r="S1105" s="20">
        <f t="shared" si="409"/>
        <v>0</v>
      </c>
      <c r="T1105" s="14">
        <f t="shared" si="405"/>
        <v>0</v>
      </c>
      <c r="U1105" s="4" t="str">
        <f t="shared" si="406"/>
        <v>J=</v>
      </c>
      <c r="V1105" s="29">
        <f t="shared" si="407"/>
        <v>45293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5">
        <f t="shared" si="410"/>
        <v>45288</v>
      </c>
      <c r="B1106" s="15">
        <f t="shared" ca="1" si="392"/>
        <v>20.259249900000047</v>
      </c>
      <c r="C1106" s="14">
        <f t="shared" si="393"/>
        <v>19.999999970000047</v>
      </c>
      <c r="D1106" s="13">
        <f ca="1">IF(A1106&lt;$B$1,VLOOKUP(A1106,[1]DI!$A$4:$B$15000,2,FALSE),0)</f>
        <v>0.11650000000000001</v>
      </c>
      <c r="E1106" s="14">
        <f t="shared" ca="1" si="394"/>
        <v>1.0004373900000001</v>
      </c>
      <c r="F1106" s="14">
        <f ca="1">(TRUNC(PRODUCT($E$12:$E1105),16))</f>
        <v>1.3257990167742599</v>
      </c>
      <c r="G1106" s="14">
        <f t="shared" ca="1" si="395"/>
        <v>1.31459600153802</v>
      </c>
      <c r="H1106" s="14">
        <f t="shared" ca="1" si="396"/>
        <v>1.00852202</v>
      </c>
      <c r="I1106" s="13">
        <f t="shared" si="411"/>
        <v>0.06</v>
      </c>
      <c r="J1106" s="29">
        <f t="shared" si="397"/>
        <v>45260</v>
      </c>
      <c r="K1106" s="2">
        <f t="shared" si="398"/>
        <v>19</v>
      </c>
      <c r="L1106" s="17">
        <f t="shared" si="399"/>
        <v>19</v>
      </c>
      <c r="M1106" s="12">
        <f t="shared" si="400"/>
        <v>1.004402955</v>
      </c>
      <c r="N1106" s="12">
        <f t="shared" ca="1" si="401"/>
        <v>1.012962497</v>
      </c>
      <c r="O1106" s="17">
        <f t="shared" si="402"/>
        <v>0</v>
      </c>
      <c r="P1106" s="14">
        <f t="shared" ca="1" si="403"/>
        <v>0.25924993000000002</v>
      </c>
      <c r="Q1106" s="14">
        <f t="shared" si="408"/>
        <v>0</v>
      </c>
      <c r="R1106" s="14">
        <f t="shared" ca="1" si="404"/>
        <v>0</v>
      </c>
      <c r="S1106" s="20">
        <f t="shared" si="409"/>
        <v>0</v>
      </c>
      <c r="T1106" s="14">
        <f t="shared" si="405"/>
        <v>0</v>
      </c>
      <c r="U1106" s="4" t="str">
        <f t="shared" si="406"/>
        <v>J=</v>
      </c>
      <c r="V1106" s="29">
        <f t="shared" si="407"/>
        <v>45293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5">
        <f t="shared" si="410"/>
        <v>45289</v>
      </c>
      <c r="B1107" s="15">
        <f t="shared" ca="1" si="392"/>
        <v>20.272798200000047</v>
      </c>
      <c r="C1107" s="14">
        <f t="shared" si="393"/>
        <v>19.999999970000047</v>
      </c>
      <c r="D1107" s="13">
        <f ca="1">IF(A1107&lt;$B$1,VLOOKUP(A1107,[1]DI!$A$4:$B$15000,2,FALSE),0)</f>
        <v>0.11650000000000001</v>
      </c>
      <c r="E1107" s="14">
        <f t="shared" ca="1" si="394"/>
        <v>1.0004373900000001</v>
      </c>
      <c r="F1107" s="14">
        <f ca="1">(TRUNC(PRODUCT($E$12:$E1106),16))</f>
        <v>1.3263789080062101</v>
      </c>
      <c r="G1107" s="14">
        <f t="shared" ca="1" si="395"/>
        <v>1.31459600153802</v>
      </c>
      <c r="H1107" s="14">
        <f t="shared" ca="1" si="396"/>
        <v>1.0089631400000001</v>
      </c>
      <c r="I1107" s="13">
        <f t="shared" si="411"/>
        <v>0.06</v>
      </c>
      <c r="J1107" s="29">
        <f t="shared" si="397"/>
        <v>45260</v>
      </c>
      <c r="K1107" s="2">
        <f t="shared" si="398"/>
        <v>20</v>
      </c>
      <c r="L1107" s="17">
        <f t="shared" si="399"/>
        <v>20</v>
      </c>
      <c r="M1107" s="12">
        <f t="shared" si="400"/>
        <v>1.004635226</v>
      </c>
      <c r="N1107" s="12">
        <f t="shared" ca="1" si="401"/>
        <v>1.0136399119999999</v>
      </c>
      <c r="O1107" s="17">
        <f t="shared" si="402"/>
        <v>0</v>
      </c>
      <c r="P1107" s="14">
        <f t="shared" ca="1" si="403"/>
        <v>0.27279822999999997</v>
      </c>
      <c r="Q1107" s="14">
        <f t="shared" si="408"/>
        <v>0</v>
      </c>
      <c r="R1107" s="14">
        <f t="shared" ca="1" si="404"/>
        <v>0</v>
      </c>
      <c r="S1107" s="20">
        <f t="shared" si="409"/>
        <v>0</v>
      </c>
      <c r="T1107" s="14">
        <f t="shared" si="405"/>
        <v>0</v>
      </c>
      <c r="U1107" s="4" t="str">
        <f t="shared" si="406"/>
        <v>J=</v>
      </c>
      <c r="V1107" s="29">
        <f t="shared" si="407"/>
        <v>45293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5">
        <f t="shared" si="410"/>
        <v>45290</v>
      </c>
      <c r="B1108" s="15">
        <f t="shared" ca="1" si="392"/>
        <v>20.286355520000047</v>
      </c>
      <c r="C1108" s="14">
        <f t="shared" si="393"/>
        <v>19.999999970000047</v>
      </c>
      <c r="D1108" s="13">
        <f ca="1">IF(A1108&lt;$B$1,VLOOKUP(A1108,[1]DI!$A$4:$B$15000,2,FALSE),0)</f>
        <v>0</v>
      </c>
      <c r="E1108" s="14">
        <f t="shared" ca="1" si="394"/>
        <v>1</v>
      </c>
      <c r="F1108" s="14">
        <f ca="1">(TRUNC(PRODUCT($E$12:$E1107),16))</f>
        <v>1.3269590528767801</v>
      </c>
      <c r="G1108" s="14">
        <f t="shared" ca="1" si="395"/>
        <v>1.31459600153802</v>
      </c>
      <c r="H1108" s="14">
        <f t="shared" ca="1" si="396"/>
        <v>1.0094044499999999</v>
      </c>
      <c r="I1108" s="13">
        <f t="shared" si="411"/>
        <v>0.06</v>
      </c>
      <c r="J1108" s="29">
        <f t="shared" si="397"/>
        <v>45260</v>
      </c>
      <c r="K1108" s="2">
        <f t="shared" si="398"/>
        <v>20</v>
      </c>
      <c r="L1108" s="17">
        <f t="shared" si="399"/>
        <v>21</v>
      </c>
      <c r="M1108" s="12">
        <f t="shared" si="400"/>
        <v>1.004867551</v>
      </c>
      <c r="N1108" s="12">
        <f t="shared" ca="1" si="401"/>
        <v>1.0143177779999999</v>
      </c>
      <c r="O1108" s="17">
        <f t="shared" si="402"/>
        <v>0</v>
      </c>
      <c r="P1108" s="14">
        <f t="shared" ca="1" si="403"/>
        <v>0.28635555000000001</v>
      </c>
      <c r="Q1108" s="14">
        <f t="shared" si="408"/>
        <v>0</v>
      </c>
      <c r="R1108" s="14">
        <f t="shared" ca="1" si="404"/>
        <v>0</v>
      </c>
      <c r="S1108" s="20">
        <f t="shared" si="409"/>
        <v>0</v>
      </c>
      <c r="T1108" s="14">
        <f t="shared" si="405"/>
        <v>0</v>
      </c>
      <c r="U1108" s="4" t="str">
        <f t="shared" si="406"/>
        <v>J=</v>
      </c>
      <c r="V1108" s="29">
        <f t="shared" si="407"/>
        <v>45293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5">
        <f t="shared" si="410"/>
        <v>45291</v>
      </c>
      <c r="B1109" s="15">
        <f t="shared" ca="1" si="392"/>
        <v>20.286355520000047</v>
      </c>
      <c r="C1109" s="14">
        <f t="shared" si="393"/>
        <v>19.999999970000047</v>
      </c>
      <c r="D1109" s="13">
        <f ca="1">IF(A1109&lt;$B$1,VLOOKUP(A1109,[1]DI!$A$4:$B$15000,2,FALSE),0)</f>
        <v>0</v>
      </c>
      <c r="E1109" s="14">
        <f t="shared" ca="1" si="394"/>
        <v>1</v>
      </c>
      <c r="F1109" s="14">
        <f ca="1">(TRUNC(PRODUCT($E$12:$E1108),16))</f>
        <v>1.3269590528767801</v>
      </c>
      <c r="G1109" s="14">
        <f t="shared" ca="1" si="395"/>
        <v>1.31459600153802</v>
      </c>
      <c r="H1109" s="14">
        <f t="shared" ca="1" si="396"/>
        <v>1.0094044499999999</v>
      </c>
      <c r="I1109" s="13">
        <f t="shared" si="411"/>
        <v>0.06</v>
      </c>
      <c r="J1109" s="29">
        <f t="shared" si="397"/>
        <v>45260</v>
      </c>
      <c r="K1109" s="2">
        <f t="shared" si="398"/>
        <v>20</v>
      </c>
      <c r="L1109" s="17">
        <f t="shared" si="399"/>
        <v>21</v>
      </c>
      <c r="M1109" s="12">
        <f t="shared" si="400"/>
        <v>1.004867551</v>
      </c>
      <c r="N1109" s="12">
        <f t="shared" ca="1" si="401"/>
        <v>1.0143177779999999</v>
      </c>
      <c r="O1109" s="17">
        <f t="shared" si="402"/>
        <v>0</v>
      </c>
      <c r="P1109" s="14">
        <f t="shared" ca="1" si="403"/>
        <v>0.28635555000000001</v>
      </c>
      <c r="Q1109" s="14">
        <f t="shared" si="408"/>
        <v>0</v>
      </c>
      <c r="R1109" s="14">
        <f t="shared" ca="1" si="404"/>
        <v>0</v>
      </c>
      <c r="S1109" s="20">
        <f t="shared" si="409"/>
        <v>0</v>
      </c>
      <c r="T1109" s="14">
        <f t="shared" si="405"/>
        <v>0</v>
      </c>
      <c r="U1109" s="4" t="str">
        <f t="shared" si="406"/>
        <v>J=</v>
      </c>
      <c r="V1109" s="29">
        <f t="shared" si="407"/>
        <v>45293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5">
        <f t="shared" si="410"/>
        <v>45292</v>
      </c>
      <c r="B1110" s="15">
        <f t="shared" ca="1" si="392"/>
        <v>20.286355520000047</v>
      </c>
      <c r="C1110" s="14">
        <f t="shared" si="393"/>
        <v>19.999999970000047</v>
      </c>
      <c r="D1110" s="13">
        <f ca="1">IF(A1110&lt;$B$1,VLOOKUP(A1110,[1]DI!$A$4:$B$15000,2,FALSE),0)</f>
        <v>0</v>
      </c>
      <c r="E1110" s="14">
        <f t="shared" ca="1" si="394"/>
        <v>1</v>
      </c>
      <c r="F1110" s="14">
        <f ca="1">(TRUNC(PRODUCT($E$12:$E1109),16))</f>
        <v>1.3269590528767801</v>
      </c>
      <c r="G1110" s="14">
        <f t="shared" ca="1" si="395"/>
        <v>1.31459600153802</v>
      </c>
      <c r="H1110" s="14">
        <f t="shared" ca="1" si="396"/>
        <v>1.0094044499999999</v>
      </c>
      <c r="I1110" s="13">
        <f t="shared" si="411"/>
        <v>0.06</v>
      </c>
      <c r="J1110" s="29">
        <f t="shared" si="397"/>
        <v>45260</v>
      </c>
      <c r="K1110" s="2">
        <f t="shared" si="398"/>
        <v>20</v>
      </c>
      <c r="L1110" s="17">
        <f t="shared" si="399"/>
        <v>21</v>
      </c>
      <c r="M1110" s="12">
        <f t="shared" si="400"/>
        <v>1.004867551</v>
      </c>
      <c r="N1110" s="12">
        <f t="shared" ca="1" si="401"/>
        <v>1.0143177779999999</v>
      </c>
      <c r="O1110" s="17">
        <f t="shared" si="402"/>
        <v>0</v>
      </c>
      <c r="P1110" s="14">
        <f t="shared" ca="1" si="403"/>
        <v>0.28635555000000001</v>
      </c>
      <c r="Q1110" s="14">
        <f t="shared" si="408"/>
        <v>0</v>
      </c>
      <c r="R1110" s="14">
        <f t="shared" ca="1" si="404"/>
        <v>0</v>
      </c>
      <c r="S1110" s="20">
        <f t="shared" si="409"/>
        <v>0</v>
      </c>
      <c r="T1110" s="14">
        <f t="shared" si="405"/>
        <v>0</v>
      </c>
      <c r="U1110" s="4" t="str">
        <f t="shared" si="406"/>
        <v>J=</v>
      </c>
      <c r="V1110" s="29">
        <f t="shared" si="407"/>
        <v>45293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5">
        <f t="shared" si="410"/>
        <v>45293</v>
      </c>
      <c r="B1111" s="15">
        <f t="shared" ca="1" si="392"/>
        <v>20.286355520000047</v>
      </c>
      <c r="C1111" s="14">
        <f t="shared" si="393"/>
        <v>19.999999970000047</v>
      </c>
      <c r="D1111" s="13">
        <f ca="1">IF(A1111&lt;$B$1,VLOOKUP(A1111,[1]DI!$A$4:$B$15000,2,FALSE),0)</f>
        <v>0.11650000000000001</v>
      </c>
      <c r="E1111" s="14">
        <f t="shared" ca="1" si="394"/>
        <v>1.0004373900000001</v>
      </c>
      <c r="F1111" s="14">
        <f ca="1">(TRUNC(PRODUCT($E$12:$E1110),16))</f>
        <v>1.3269590528767801</v>
      </c>
      <c r="G1111" s="14">
        <f t="shared" ca="1" si="395"/>
        <v>1.31459600153802</v>
      </c>
      <c r="H1111" s="14">
        <f t="shared" ca="1" si="396"/>
        <v>1.0094044499999999</v>
      </c>
      <c r="I1111" s="13">
        <f t="shared" si="411"/>
        <v>0.06</v>
      </c>
      <c r="J1111" s="29">
        <f t="shared" si="397"/>
        <v>45260</v>
      </c>
      <c r="K1111" s="2">
        <f t="shared" si="398"/>
        <v>21</v>
      </c>
      <c r="L1111" s="17">
        <f t="shared" si="399"/>
        <v>21</v>
      </c>
      <c r="M1111" s="12">
        <f t="shared" si="400"/>
        <v>1.004867551</v>
      </c>
      <c r="N1111" s="12">
        <f t="shared" ca="1" si="401"/>
        <v>1.0143177779999999</v>
      </c>
      <c r="O1111" s="17">
        <f t="shared" si="402"/>
        <v>17</v>
      </c>
      <c r="P1111" s="14">
        <f t="shared" ca="1" si="403"/>
        <v>0.28635555000000001</v>
      </c>
      <c r="Q1111" s="14">
        <f ca="1">P1111</f>
        <v>0.28635555000000001</v>
      </c>
      <c r="R1111" s="14">
        <f t="shared" ca="1" si="404"/>
        <v>0</v>
      </c>
      <c r="S1111" s="20">
        <f t="shared" si="409"/>
        <v>0</v>
      </c>
      <c r="T1111" s="14">
        <f t="shared" si="405"/>
        <v>0</v>
      </c>
      <c r="U1111" s="4" t="str">
        <f t="shared" si="406"/>
        <v>J=</v>
      </c>
      <c r="V1111" s="29">
        <f t="shared" si="407"/>
        <v>45293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5">
        <f t="shared" si="410"/>
        <v>45294</v>
      </c>
      <c r="B1112" s="15">
        <f t="shared" ca="1" si="392"/>
        <v>20.013374840000047</v>
      </c>
      <c r="C1112" s="14">
        <f t="shared" si="393"/>
        <v>19.999999970000047</v>
      </c>
      <c r="D1112" s="13">
        <f ca="1">IF(A1112&lt;$B$1,VLOOKUP(A1112,[1]DI!$A$4:$B$15000,2,FALSE),0)</f>
        <v>0.11650000000000001</v>
      </c>
      <c r="E1112" s="14">
        <f t="shared" ca="1" si="394"/>
        <v>1.0004373900000001</v>
      </c>
      <c r="F1112" s="14">
        <f ca="1">(TRUNC(PRODUCT($E$12:$E1111),16))</f>
        <v>1.3275394514969201</v>
      </c>
      <c r="G1112" s="14">
        <f t="shared" ca="1" si="395"/>
        <v>1.3269590528767801</v>
      </c>
      <c r="H1112" s="14">
        <f t="shared" ca="1" si="396"/>
        <v>1.0004373900000001</v>
      </c>
      <c r="I1112" s="13">
        <f t="shared" si="411"/>
        <v>0.06</v>
      </c>
      <c r="J1112" s="29">
        <f t="shared" si="397"/>
        <v>45293</v>
      </c>
      <c r="K1112" s="2">
        <f t="shared" si="398"/>
        <v>1</v>
      </c>
      <c r="L1112" s="17">
        <f t="shared" si="399"/>
        <v>1</v>
      </c>
      <c r="M1112" s="12">
        <f t="shared" si="400"/>
        <v>1.0002312529999999</v>
      </c>
      <c r="N1112" s="12">
        <f t="shared" ca="1" si="401"/>
        <v>1.0006687439999999</v>
      </c>
      <c r="O1112" s="17">
        <f t="shared" si="402"/>
        <v>0</v>
      </c>
      <c r="P1112" s="14">
        <f t="shared" ca="1" si="403"/>
        <v>1.3374870000000001E-2</v>
      </c>
      <c r="Q1112" s="14">
        <v>0</v>
      </c>
      <c r="R1112" s="14">
        <f t="shared" ca="1" si="404"/>
        <v>0</v>
      </c>
      <c r="S1112" s="20">
        <f t="shared" si="409"/>
        <v>0</v>
      </c>
      <c r="T1112" s="14">
        <f t="shared" si="405"/>
        <v>0</v>
      </c>
      <c r="U1112" s="4" t="str">
        <f t="shared" si="406"/>
        <v>J=</v>
      </c>
      <c r="V1112" s="29">
        <f t="shared" si="407"/>
        <v>45321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5">
        <f t="shared" si="410"/>
        <v>45295</v>
      </c>
      <c r="B1113" s="15">
        <f t="shared" ref="B1113:B1176" ca="1" si="412">IF(A1113&lt;=TODAY(),C1113+P1113,IF(AND(A1113&gt;TODAY(),A1113&lt;=$B$1),IF(VLOOKUP(TODAY(),$A$10:$D$5000,4,FALSE)=0,"n.d",C1113+P1113),"n.d"))</f>
        <v>20.026758640000047</v>
      </c>
      <c r="C1113" s="14">
        <f t="shared" ref="C1113:C1176" si="413">(C1112-T1112)</f>
        <v>19.999999970000047</v>
      </c>
      <c r="D1113" s="13">
        <f ca="1">IF(A1113&lt;$B$1,VLOOKUP(A1113,[1]DI!$A$4:$B$15000,2,FALSE),0)</f>
        <v>0.11650000000000001</v>
      </c>
      <c r="E1113" s="14">
        <f t="shared" ref="E1113:E1176" ca="1" si="414">ROUND(((1+D1113)^(1/252)),8)</f>
        <v>1.0004373900000001</v>
      </c>
      <c r="F1113" s="14">
        <f ca="1">(TRUNC(PRODUCT($E$12:$E1112),16))</f>
        <v>1.32812010397761</v>
      </c>
      <c r="G1113" s="14">
        <f t="shared" ref="G1113:G1176" ca="1" si="415">IF(O1112&gt;0,F1112,G1112)</f>
        <v>1.3269590528767801</v>
      </c>
      <c r="H1113" s="14">
        <f t="shared" ref="H1113:H1176" ca="1" si="416">ROUND(F1113/G1113,8)</f>
        <v>1.0008749699999999</v>
      </c>
      <c r="I1113" s="13">
        <f t="shared" si="411"/>
        <v>0.06</v>
      </c>
      <c r="J1113" s="29">
        <f t="shared" ref="J1113:J1176" si="417">IF(O1112&gt;0,VLOOKUP(O1112,Y$12:AI$150,2),J1112)</f>
        <v>45293</v>
      </c>
      <c r="K1113" s="2">
        <f t="shared" ref="K1113:K1176" si="418">IF(A1113&gt;J1113,IF(NETWORKDAYS(J1113,A1113,$Y$160:$Y$544)-1=0,1,NETWORKDAYS(J1113,A1113,$Y$160:$Y$544)-1),0)</f>
        <v>2</v>
      </c>
      <c r="L1113" s="17">
        <f t="shared" ref="L1113:L1176" si="419">IF(AND(K1113=1,K1112=1),1,IF(K1113&gt;0,IF(K1113=K1112,K1113+1,K1113),0))</f>
        <v>2</v>
      </c>
      <c r="M1113" s="12">
        <f t="shared" ref="M1113:M1176" si="420">ROUND((I1113+1)^(L1113/252),9)</f>
        <v>1.000462559</v>
      </c>
      <c r="N1113" s="12">
        <f t="shared" ref="N1113:N1176" ca="1" si="421">ROUND(H1113*M1113,9)</f>
        <v>1.0013379339999999</v>
      </c>
      <c r="O1113" s="17">
        <f t="shared" ref="O1113:O1176" si="422">IF(VLOOKUP(A1113,Z$12:AG$150,8)=VLOOKUP(A1112,Z$12:AG$150,8),0,VLOOKUP(A1113,Z$12:AG$150,8))</f>
        <v>0</v>
      </c>
      <c r="P1113" s="14">
        <f t="shared" ref="P1113:P1176" ca="1" si="423">TRUNC(((N1113-1)*C1113),8)+TRUNC(R1112*N1113,8)</f>
        <v>2.6758669999999998E-2</v>
      </c>
      <c r="Q1113" s="14">
        <f t="shared" si="408"/>
        <v>0</v>
      </c>
      <c r="R1113" s="14">
        <f t="shared" ref="R1113:R1176" ca="1" si="424">IF(O1113&gt;0,P1113-Q1113,R1112)</f>
        <v>0</v>
      </c>
      <c r="S1113" s="20">
        <f t="shared" si="409"/>
        <v>0</v>
      </c>
      <c r="T1113" s="14">
        <f t="shared" ref="T1113:T1176" si="425">IF(S1113&gt;0,TRUNC(S1113*C1113,8),0)</f>
        <v>0</v>
      </c>
      <c r="U1113" s="4" t="str">
        <f t="shared" ref="U1113:U1176" si="426">IF(O1112&gt;0,VLOOKUP(O1112,Y$12:AI$150,10),U1112)</f>
        <v>J=</v>
      </c>
      <c r="V1113" s="29">
        <f t="shared" ref="V1113:V1176" si="427">IF(O1112&gt;0,VLOOKUP(O1112,Y$12:AI$150,11),V1112)</f>
        <v>45321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5">
        <f t="shared" si="410"/>
        <v>45296</v>
      </c>
      <c r="B1114" s="15">
        <f t="shared" ca="1" si="412"/>
        <v>20.040151340000047</v>
      </c>
      <c r="C1114" s="14">
        <f t="shared" si="413"/>
        <v>19.999999970000047</v>
      </c>
      <c r="D1114" s="13">
        <f ca="1">IF(A1114&lt;$B$1,VLOOKUP(A1114,[1]DI!$A$4:$B$15000,2,FALSE),0)</f>
        <v>0.11650000000000001</v>
      </c>
      <c r="E1114" s="14">
        <f t="shared" ca="1" si="414"/>
        <v>1.0004373900000001</v>
      </c>
      <c r="F1114" s="14">
        <f ca="1">(TRUNC(PRODUCT($E$12:$E1113),16))</f>
        <v>1.32870101042989</v>
      </c>
      <c r="G1114" s="14">
        <f t="shared" ca="1" si="415"/>
        <v>1.3269590528767801</v>
      </c>
      <c r="H1114" s="14">
        <f t="shared" ca="1" si="416"/>
        <v>1.0013127399999999</v>
      </c>
      <c r="I1114" s="13">
        <f t="shared" si="411"/>
        <v>0.06</v>
      </c>
      <c r="J1114" s="29">
        <f t="shared" si="417"/>
        <v>45293</v>
      </c>
      <c r="K1114" s="2">
        <f t="shared" si="418"/>
        <v>3</v>
      </c>
      <c r="L1114" s="17">
        <f t="shared" si="419"/>
        <v>3</v>
      </c>
      <c r="M1114" s="12">
        <f t="shared" si="420"/>
        <v>1.0006939180000001</v>
      </c>
      <c r="N1114" s="12">
        <f t="shared" ca="1" si="421"/>
        <v>1.0020075690000001</v>
      </c>
      <c r="O1114" s="17">
        <f t="shared" si="422"/>
        <v>0</v>
      </c>
      <c r="P1114" s="14">
        <f t="shared" ca="1" si="423"/>
        <v>4.0151369999999999E-2</v>
      </c>
      <c r="Q1114" s="14">
        <f t="shared" si="408"/>
        <v>0</v>
      </c>
      <c r="R1114" s="14">
        <f t="shared" ca="1" si="424"/>
        <v>0</v>
      </c>
      <c r="S1114" s="20">
        <f t="shared" si="409"/>
        <v>0</v>
      </c>
      <c r="T1114" s="14">
        <f t="shared" si="425"/>
        <v>0</v>
      </c>
      <c r="U1114" s="4" t="str">
        <f t="shared" si="426"/>
        <v>J=</v>
      </c>
      <c r="V1114" s="29">
        <f t="shared" si="427"/>
        <v>45321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5">
        <f t="shared" si="410"/>
        <v>45297</v>
      </c>
      <c r="B1115" s="15">
        <f t="shared" ca="1" si="412"/>
        <v>20.053553180000048</v>
      </c>
      <c r="C1115" s="14">
        <f t="shared" si="413"/>
        <v>19.999999970000047</v>
      </c>
      <c r="D1115" s="13">
        <f ca="1">IF(A1115&lt;$B$1,VLOOKUP(A1115,[1]DI!$A$4:$B$15000,2,FALSE),0)</f>
        <v>0</v>
      </c>
      <c r="E1115" s="14">
        <f t="shared" ca="1" si="414"/>
        <v>1</v>
      </c>
      <c r="F1115" s="14">
        <f ca="1">(TRUNC(PRODUCT($E$12:$E1114),16))</f>
        <v>1.3292821709648399</v>
      </c>
      <c r="G1115" s="14">
        <f t="shared" ca="1" si="415"/>
        <v>1.3269590528767801</v>
      </c>
      <c r="H1115" s="14">
        <f t="shared" ca="1" si="416"/>
        <v>1.00175071</v>
      </c>
      <c r="I1115" s="13">
        <f t="shared" si="411"/>
        <v>0.06</v>
      </c>
      <c r="J1115" s="29">
        <f t="shared" si="417"/>
        <v>45293</v>
      </c>
      <c r="K1115" s="2">
        <f t="shared" si="418"/>
        <v>3</v>
      </c>
      <c r="L1115" s="17">
        <f t="shared" si="419"/>
        <v>4</v>
      </c>
      <c r="M1115" s="12">
        <f t="shared" si="420"/>
        <v>1.0009253309999999</v>
      </c>
      <c r="N1115" s="12">
        <f t="shared" ca="1" si="421"/>
        <v>1.0026776610000001</v>
      </c>
      <c r="O1115" s="17">
        <f t="shared" si="422"/>
        <v>0</v>
      </c>
      <c r="P1115" s="14">
        <f t="shared" ca="1" si="423"/>
        <v>5.3553209999999997E-2</v>
      </c>
      <c r="Q1115" s="14">
        <f t="shared" si="408"/>
        <v>0</v>
      </c>
      <c r="R1115" s="14">
        <f t="shared" ca="1" si="424"/>
        <v>0</v>
      </c>
      <c r="S1115" s="20">
        <f t="shared" si="409"/>
        <v>0</v>
      </c>
      <c r="T1115" s="14">
        <f t="shared" si="425"/>
        <v>0</v>
      </c>
      <c r="U1115" s="4" t="str">
        <f t="shared" si="426"/>
        <v>J=</v>
      </c>
      <c r="V1115" s="29">
        <f t="shared" si="427"/>
        <v>45321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5">
        <f t="shared" si="410"/>
        <v>45298</v>
      </c>
      <c r="B1116" s="15">
        <f t="shared" ca="1" si="412"/>
        <v>20.053553180000048</v>
      </c>
      <c r="C1116" s="14">
        <f t="shared" si="413"/>
        <v>19.999999970000047</v>
      </c>
      <c r="D1116" s="13">
        <f ca="1">IF(A1116&lt;$B$1,VLOOKUP(A1116,[1]DI!$A$4:$B$15000,2,FALSE),0)</f>
        <v>0</v>
      </c>
      <c r="E1116" s="14">
        <f t="shared" ca="1" si="414"/>
        <v>1</v>
      </c>
      <c r="F1116" s="14">
        <f ca="1">(TRUNC(PRODUCT($E$12:$E1115),16))</f>
        <v>1.3292821709648399</v>
      </c>
      <c r="G1116" s="14">
        <f t="shared" ca="1" si="415"/>
        <v>1.3269590528767801</v>
      </c>
      <c r="H1116" s="14">
        <f t="shared" ca="1" si="416"/>
        <v>1.00175071</v>
      </c>
      <c r="I1116" s="13">
        <f t="shared" si="411"/>
        <v>0.06</v>
      </c>
      <c r="J1116" s="29">
        <f t="shared" si="417"/>
        <v>45293</v>
      </c>
      <c r="K1116" s="2">
        <f t="shared" si="418"/>
        <v>3</v>
      </c>
      <c r="L1116" s="17">
        <f t="shared" si="419"/>
        <v>4</v>
      </c>
      <c r="M1116" s="12">
        <f t="shared" si="420"/>
        <v>1.0009253309999999</v>
      </c>
      <c r="N1116" s="12">
        <f t="shared" ca="1" si="421"/>
        <v>1.0026776610000001</v>
      </c>
      <c r="O1116" s="17">
        <f t="shared" si="422"/>
        <v>0</v>
      </c>
      <c r="P1116" s="14">
        <f t="shared" ca="1" si="423"/>
        <v>5.3553209999999997E-2</v>
      </c>
      <c r="Q1116" s="14">
        <f t="shared" si="408"/>
        <v>0</v>
      </c>
      <c r="R1116" s="14">
        <f t="shared" ca="1" si="424"/>
        <v>0</v>
      </c>
      <c r="S1116" s="20">
        <f t="shared" si="409"/>
        <v>0</v>
      </c>
      <c r="T1116" s="14">
        <f t="shared" si="425"/>
        <v>0</v>
      </c>
      <c r="U1116" s="4" t="str">
        <f t="shared" si="426"/>
        <v>J=</v>
      </c>
      <c r="V1116" s="29">
        <f t="shared" si="427"/>
        <v>45321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5">
        <f t="shared" si="410"/>
        <v>45299</v>
      </c>
      <c r="B1117" s="15">
        <f t="shared" ca="1" si="412"/>
        <v>20.053553180000048</v>
      </c>
      <c r="C1117" s="14">
        <f t="shared" si="413"/>
        <v>19.999999970000047</v>
      </c>
      <c r="D1117" s="13">
        <f ca="1">IF(A1117&lt;$B$1,VLOOKUP(A1117,[1]DI!$A$4:$B$15000,2,FALSE),0)</f>
        <v>0.11650000000000001</v>
      </c>
      <c r="E1117" s="14">
        <f t="shared" ca="1" si="414"/>
        <v>1.0004373900000001</v>
      </c>
      <c r="F1117" s="14">
        <f ca="1">(TRUNC(PRODUCT($E$12:$E1116),16))</f>
        <v>1.3292821709648399</v>
      </c>
      <c r="G1117" s="14">
        <f t="shared" ca="1" si="415"/>
        <v>1.3269590528767801</v>
      </c>
      <c r="H1117" s="14">
        <f t="shared" ca="1" si="416"/>
        <v>1.00175071</v>
      </c>
      <c r="I1117" s="13">
        <f t="shared" si="411"/>
        <v>0.06</v>
      </c>
      <c r="J1117" s="29">
        <f t="shared" si="417"/>
        <v>45293</v>
      </c>
      <c r="K1117" s="2">
        <f t="shared" si="418"/>
        <v>4</v>
      </c>
      <c r="L1117" s="17">
        <f t="shared" si="419"/>
        <v>4</v>
      </c>
      <c r="M1117" s="12">
        <f t="shared" si="420"/>
        <v>1.0009253309999999</v>
      </c>
      <c r="N1117" s="12">
        <f t="shared" ca="1" si="421"/>
        <v>1.0026776610000001</v>
      </c>
      <c r="O1117" s="17">
        <f t="shared" si="422"/>
        <v>0</v>
      </c>
      <c r="P1117" s="14">
        <f t="shared" ca="1" si="423"/>
        <v>5.3553209999999997E-2</v>
      </c>
      <c r="Q1117" s="14">
        <f t="shared" si="408"/>
        <v>0</v>
      </c>
      <c r="R1117" s="14">
        <f t="shared" ca="1" si="424"/>
        <v>0</v>
      </c>
      <c r="S1117" s="20">
        <f t="shared" si="409"/>
        <v>0</v>
      </c>
      <c r="T1117" s="14">
        <f t="shared" si="425"/>
        <v>0</v>
      </c>
      <c r="U1117" s="4" t="str">
        <f t="shared" si="426"/>
        <v>J=</v>
      </c>
      <c r="V1117" s="29">
        <f t="shared" si="427"/>
        <v>45321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5">
        <f t="shared" si="410"/>
        <v>45300</v>
      </c>
      <c r="B1118" s="15">
        <f t="shared" ca="1" si="412"/>
        <v>20.066963760000046</v>
      </c>
      <c r="C1118" s="14">
        <f t="shared" si="413"/>
        <v>19.999999970000047</v>
      </c>
      <c r="D1118" s="13">
        <f ca="1">IF(A1118&lt;$B$1,VLOOKUP(A1118,[1]DI!$A$4:$B$15000,2,FALSE),0)</f>
        <v>0.11650000000000001</v>
      </c>
      <c r="E1118" s="14">
        <f t="shared" ca="1" si="414"/>
        <v>1.0004373900000001</v>
      </c>
      <c r="F1118" s="14">
        <f ca="1">(TRUNC(PRODUCT($E$12:$E1117),16))</f>
        <v>1.3298635856936001</v>
      </c>
      <c r="G1118" s="14">
        <f t="shared" ca="1" si="415"/>
        <v>1.3269590528767801</v>
      </c>
      <c r="H1118" s="14">
        <f t="shared" ca="1" si="416"/>
        <v>1.00218886</v>
      </c>
      <c r="I1118" s="13">
        <f t="shared" si="411"/>
        <v>0.06</v>
      </c>
      <c r="J1118" s="29">
        <f t="shared" si="417"/>
        <v>45293</v>
      </c>
      <c r="K1118" s="2">
        <f t="shared" si="418"/>
        <v>5</v>
      </c>
      <c r="L1118" s="17">
        <f t="shared" si="419"/>
        <v>5</v>
      </c>
      <c r="M1118" s="12">
        <f t="shared" si="420"/>
        <v>1.001156798</v>
      </c>
      <c r="N1118" s="12">
        <f t="shared" ca="1" si="421"/>
        <v>1.0033481900000001</v>
      </c>
      <c r="O1118" s="17">
        <f t="shared" si="422"/>
        <v>0</v>
      </c>
      <c r="P1118" s="14">
        <f t="shared" ca="1" si="423"/>
        <v>6.6963789999999995E-2</v>
      </c>
      <c r="Q1118" s="14">
        <f t="shared" si="408"/>
        <v>0</v>
      </c>
      <c r="R1118" s="14">
        <f t="shared" ca="1" si="424"/>
        <v>0</v>
      </c>
      <c r="S1118" s="20">
        <f t="shared" si="409"/>
        <v>0</v>
      </c>
      <c r="T1118" s="14">
        <f t="shared" si="425"/>
        <v>0</v>
      </c>
      <c r="U1118" s="4" t="str">
        <f t="shared" si="426"/>
        <v>J=</v>
      </c>
      <c r="V1118" s="29">
        <f t="shared" si="427"/>
        <v>45321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5">
        <f t="shared" si="410"/>
        <v>45301</v>
      </c>
      <c r="B1119" s="15">
        <f t="shared" ca="1" si="412"/>
        <v>20.080383460000046</v>
      </c>
      <c r="C1119" s="14">
        <f t="shared" si="413"/>
        <v>19.999999970000047</v>
      </c>
      <c r="D1119" s="13">
        <f ca="1">IF(A1119&lt;$B$1,VLOOKUP(A1119,[1]DI!$A$4:$B$15000,2,FALSE),0)</f>
        <v>0.11650000000000001</v>
      </c>
      <c r="E1119" s="14">
        <f t="shared" ca="1" si="414"/>
        <v>1.0004373900000001</v>
      </c>
      <c r="F1119" s="14">
        <f ca="1">(TRUNC(PRODUCT($E$12:$E1118),16))</f>
        <v>1.33044525472734</v>
      </c>
      <c r="G1119" s="14">
        <f t="shared" ca="1" si="415"/>
        <v>1.3269590528767801</v>
      </c>
      <c r="H1119" s="14">
        <f t="shared" ca="1" si="416"/>
        <v>1.00262721</v>
      </c>
      <c r="I1119" s="13">
        <f t="shared" si="411"/>
        <v>0.06</v>
      </c>
      <c r="J1119" s="29">
        <f t="shared" si="417"/>
        <v>45293</v>
      </c>
      <c r="K1119" s="2">
        <f t="shared" si="418"/>
        <v>6</v>
      </c>
      <c r="L1119" s="17">
        <f t="shared" si="419"/>
        <v>6</v>
      </c>
      <c r="M1119" s="12">
        <f t="shared" si="420"/>
        <v>1.0013883180000001</v>
      </c>
      <c r="N1119" s="12">
        <f t="shared" ca="1" si="421"/>
        <v>1.004019175</v>
      </c>
      <c r="O1119" s="17">
        <f t="shared" si="422"/>
        <v>0</v>
      </c>
      <c r="P1119" s="14">
        <f t="shared" ca="1" si="423"/>
        <v>8.0383490000000002E-2</v>
      </c>
      <c r="Q1119" s="14">
        <f t="shared" si="408"/>
        <v>0</v>
      </c>
      <c r="R1119" s="14">
        <f t="shared" ca="1" si="424"/>
        <v>0</v>
      </c>
      <c r="S1119" s="20">
        <f t="shared" si="409"/>
        <v>0</v>
      </c>
      <c r="T1119" s="14">
        <f t="shared" si="425"/>
        <v>0</v>
      </c>
      <c r="U1119" s="4" t="str">
        <f t="shared" si="426"/>
        <v>J=</v>
      </c>
      <c r="V1119" s="29">
        <f t="shared" si="427"/>
        <v>45321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5">
        <f t="shared" si="410"/>
        <v>45302</v>
      </c>
      <c r="B1120" s="15">
        <f t="shared" ca="1" si="412"/>
        <v>20.093812100000047</v>
      </c>
      <c r="C1120" s="14">
        <f t="shared" si="413"/>
        <v>19.999999970000047</v>
      </c>
      <c r="D1120" s="13">
        <f ca="1">IF(A1120&lt;$B$1,VLOOKUP(A1120,[1]DI!$A$4:$B$15000,2,FALSE),0)</f>
        <v>0.11650000000000001</v>
      </c>
      <c r="E1120" s="14">
        <f t="shared" ca="1" si="414"/>
        <v>1.0004373900000001</v>
      </c>
      <c r="F1120" s="14">
        <f ca="1">(TRUNC(PRODUCT($E$12:$E1119),16))</f>
        <v>1.33102717817731</v>
      </c>
      <c r="G1120" s="14">
        <f t="shared" ca="1" si="415"/>
        <v>1.3269590528767801</v>
      </c>
      <c r="H1120" s="14">
        <f t="shared" ca="1" si="416"/>
        <v>1.00306575</v>
      </c>
      <c r="I1120" s="13">
        <f t="shared" si="411"/>
        <v>0.06</v>
      </c>
      <c r="J1120" s="29">
        <f t="shared" si="417"/>
        <v>45293</v>
      </c>
      <c r="K1120" s="2">
        <f t="shared" si="418"/>
        <v>7</v>
      </c>
      <c r="L1120" s="17">
        <f t="shared" si="419"/>
        <v>7</v>
      </c>
      <c r="M1120" s="12">
        <f t="shared" si="420"/>
        <v>1.001619891</v>
      </c>
      <c r="N1120" s="12">
        <f t="shared" ca="1" si="421"/>
        <v>1.0046906069999999</v>
      </c>
      <c r="O1120" s="17">
        <f t="shared" si="422"/>
        <v>0</v>
      </c>
      <c r="P1120" s="14">
        <f t="shared" ca="1" si="423"/>
        <v>9.3812129999999994E-2</v>
      </c>
      <c r="Q1120" s="14">
        <f t="shared" si="408"/>
        <v>0</v>
      </c>
      <c r="R1120" s="14">
        <f t="shared" ca="1" si="424"/>
        <v>0</v>
      </c>
      <c r="S1120" s="20">
        <f t="shared" si="409"/>
        <v>0</v>
      </c>
      <c r="T1120" s="14">
        <f t="shared" si="425"/>
        <v>0</v>
      </c>
      <c r="U1120" s="4" t="str">
        <f t="shared" si="426"/>
        <v>J=</v>
      </c>
      <c r="V1120" s="29">
        <f t="shared" si="427"/>
        <v>45321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5">
        <f t="shared" si="410"/>
        <v>45303</v>
      </c>
      <c r="B1121" s="15">
        <f t="shared" ca="1" si="412"/>
        <v>20.107249720000048</v>
      </c>
      <c r="C1121" s="14">
        <f t="shared" si="413"/>
        <v>19.999999970000047</v>
      </c>
      <c r="D1121" s="13">
        <f ca="1">IF(A1121&lt;$B$1,VLOOKUP(A1121,[1]DI!$A$4:$B$15000,2,FALSE),0)</f>
        <v>0.11650000000000001</v>
      </c>
      <c r="E1121" s="14">
        <f t="shared" ca="1" si="414"/>
        <v>1.0004373900000001</v>
      </c>
      <c r="F1121" s="14">
        <f ca="1">(TRUNC(PRODUCT($E$12:$E1120),16))</f>
        <v>1.3316093561547699</v>
      </c>
      <c r="G1121" s="14">
        <f t="shared" ca="1" si="415"/>
        <v>1.3269590528767801</v>
      </c>
      <c r="H1121" s="14">
        <f t="shared" ca="1" si="416"/>
        <v>1.0035044799999999</v>
      </c>
      <c r="I1121" s="13">
        <f t="shared" si="411"/>
        <v>0.06</v>
      </c>
      <c r="J1121" s="29">
        <f t="shared" si="417"/>
        <v>45293</v>
      </c>
      <c r="K1121" s="2">
        <f t="shared" si="418"/>
        <v>8</v>
      </c>
      <c r="L1121" s="17">
        <f t="shared" si="419"/>
        <v>8</v>
      </c>
      <c r="M1121" s="12">
        <f t="shared" si="420"/>
        <v>1.0018515189999999</v>
      </c>
      <c r="N1121" s="12">
        <f t="shared" ca="1" si="421"/>
        <v>1.0053624880000001</v>
      </c>
      <c r="O1121" s="17">
        <f t="shared" si="422"/>
        <v>0</v>
      </c>
      <c r="P1121" s="14">
        <f t="shared" ca="1" si="423"/>
        <v>0.10724975</v>
      </c>
      <c r="Q1121" s="14">
        <f t="shared" si="408"/>
        <v>0</v>
      </c>
      <c r="R1121" s="14">
        <f t="shared" ca="1" si="424"/>
        <v>0</v>
      </c>
      <c r="S1121" s="20">
        <f t="shared" si="409"/>
        <v>0</v>
      </c>
      <c r="T1121" s="14">
        <f t="shared" si="425"/>
        <v>0</v>
      </c>
      <c r="U1121" s="4" t="str">
        <f t="shared" si="426"/>
        <v>J=</v>
      </c>
      <c r="V1121" s="29">
        <f t="shared" si="427"/>
        <v>45321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5">
        <f t="shared" si="410"/>
        <v>45304</v>
      </c>
      <c r="B1122" s="15">
        <f t="shared" ca="1" si="412"/>
        <v>20.120696240000047</v>
      </c>
      <c r="C1122" s="14">
        <f t="shared" si="413"/>
        <v>19.999999970000047</v>
      </c>
      <c r="D1122" s="13">
        <f ca="1">IF(A1122&lt;$B$1,VLOOKUP(A1122,[1]DI!$A$4:$B$15000,2,FALSE),0)</f>
        <v>0</v>
      </c>
      <c r="E1122" s="14">
        <f t="shared" ca="1" si="414"/>
        <v>1</v>
      </c>
      <c r="F1122" s="14">
        <f ca="1">(TRUNC(PRODUCT($E$12:$E1121),16))</f>
        <v>1.3321917887710599</v>
      </c>
      <c r="G1122" s="14">
        <f t="shared" ca="1" si="415"/>
        <v>1.3269590528767801</v>
      </c>
      <c r="H1122" s="14">
        <f t="shared" ca="1" si="416"/>
        <v>1.0039434</v>
      </c>
      <c r="I1122" s="13">
        <f t="shared" si="411"/>
        <v>0.06</v>
      </c>
      <c r="J1122" s="29">
        <f t="shared" si="417"/>
        <v>45293</v>
      </c>
      <c r="K1122" s="2">
        <f t="shared" si="418"/>
        <v>8</v>
      </c>
      <c r="L1122" s="17">
        <f t="shared" si="419"/>
        <v>9</v>
      </c>
      <c r="M1122" s="12">
        <f t="shared" si="420"/>
        <v>1.0020831990000001</v>
      </c>
      <c r="N1122" s="12">
        <f t="shared" ca="1" si="421"/>
        <v>1.0060348139999999</v>
      </c>
      <c r="O1122" s="17">
        <f t="shared" si="422"/>
        <v>0</v>
      </c>
      <c r="P1122" s="14">
        <f t="shared" ca="1" si="423"/>
        <v>0.12069626999999999</v>
      </c>
      <c r="Q1122" s="14">
        <f t="shared" si="408"/>
        <v>0</v>
      </c>
      <c r="R1122" s="14">
        <f t="shared" ca="1" si="424"/>
        <v>0</v>
      </c>
      <c r="S1122" s="20">
        <f t="shared" si="409"/>
        <v>0</v>
      </c>
      <c r="T1122" s="14">
        <f t="shared" si="425"/>
        <v>0</v>
      </c>
      <c r="U1122" s="4" t="str">
        <f t="shared" si="426"/>
        <v>J=</v>
      </c>
      <c r="V1122" s="29">
        <f t="shared" si="427"/>
        <v>45321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5">
        <f t="shared" si="410"/>
        <v>45305</v>
      </c>
      <c r="B1123" s="15">
        <f t="shared" ca="1" si="412"/>
        <v>20.120696240000047</v>
      </c>
      <c r="C1123" s="14">
        <f t="shared" si="413"/>
        <v>19.999999970000047</v>
      </c>
      <c r="D1123" s="13">
        <f ca="1">IF(A1123&lt;$B$1,VLOOKUP(A1123,[1]DI!$A$4:$B$15000,2,FALSE),0)</f>
        <v>0</v>
      </c>
      <c r="E1123" s="14">
        <f t="shared" ca="1" si="414"/>
        <v>1</v>
      </c>
      <c r="F1123" s="14">
        <f ca="1">(TRUNC(PRODUCT($E$12:$E1122),16))</f>
        <v>1.3321917887710599</v>
      </c>
      <c r="G1123" s="14">
        <f t="shared" ca="1" si="415"/>
        <v>1.3269590528767801</v>
      </c>
      <c r="H1123" s="14">
        <f t="shared" ca="1" si="416"/>
        <v>1.0039434</v>
      </c>
      <c r="I1123" s="13">
        <f t="shared" si="411"/>
        <v>0.06</v>
      </c>
      <c r="J1123" s="29">
        <f t="shared" si="417"/>
        <v>45293</v>
      </c>
      <c r="K1123" s="2">
        <f t="shared" si="418"/>
        <v>8</v>
      </c>
      <c r="L1123" s="17">
        <f t="shared" si="419"/>
        <v>9</v>
      </c>
      <c r="M1123" s="12">
        <f t="shared" si="420"/>
        <v>1.0020831990000001</v>
      </c>
      <c r="N1123" s="12">
        <f t="shared" ca="1" si="421"/>
        <v>1.0060348139999999</v>
      </c>
      <c r="O1123" s="17">
        <f t="shared" si="422"/>
        <v>0</v>
      </c>
      <c r="P1123" s="14">
        <f t="shared" ca="1" si="423"/>
        <v>0.12069626999999999</v>
      </c>
      <c r="Q1123" s="14">
        <f t="shared" si="408"/>
        <v>0</v>
      </c>
      <c r="R1123" s="14">
        <f t="shared" ca="1" si="424"/>
        <v>0</v>
      </c>
      <c r="S1123" s="20">
        <f t="shared" si="409"/>
        <v>0</v>
      </c>
      <c r="T1123" s="14">
        <f t="shared" si="425"/>
        <v>0</v>
      </c>
      <c r="U1123" s="4" t="str">
        <f t="shared" si="426"/>
        <v>J=</v>
      </c>
      <c r="V1123" s="29">
        <f t="shared" si="427"/>
        <v>45321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5">
        <f t="shared" si="410"/>
        <v>45306</v>
      </c>
      <c r="B1124" s="15">
        <f t="shared" ca="1" si="412"/>
        <v>20.120696240000047</v>
      </c>
      <c r="C1124" s="14">
        <f t="shared" si="413"/>
        <v>19.999999970000047</v>
      </c>
      <c r="D1124" s="13">
        <f ca="1">IF(A1124&lt;$B$1,VLOOKUP(A1124,[1]DI!$A$4:$B$15000,2,FALSE),0)</f>
        <v>0.11650000000000001</v>
      </c>
      <c r="E1124" s="14">
        <f t="shared" ca="1" si="414"/>
        <v>1.0004373900000001</v>
      </c>
      <c r="F1124" s="14">
        <f ca="1">(TRUNC(PRODUCT($E$12:$E1123),16))</f>
        <v>1.3321917887710599</v>
      </c>
      <c r="G1124" s="14">
        <f t="shared" ca="1" si="415"/>
        <v>1.3269590528767801</v>
      </c>
      <c r="H1124" s="14">
        <f t="shared" ca="1" si="416"/>
        <v>1.0039434</v>
      </c>
      <c r="I1124" s="13">
        <f t="shared" si="411"/>
        <v>0.06</v>
      </c>
      <c r="J1124" s="29">
        <f t="shared" si="417"/>
        <v>45293</v>
      </c>
      <c r="K1124" s="2">
        <f t="shared" si="418"/>
        <v>9</v>
      </c>
      <c r="L1124" s="17">
        <f t="shared" si="419"/>
        <v>9</v>
      </c>
      <c r="M1124" s="12">
        <f t="shared" si="420"/>
        <v>1.0020831990000001</v>
      </c>
      <c r="N1124" s="12">
        <f t="shared" ca="1" si="421"/>
        <v>1.0060348139999999</v>
      </c>
      <c r="O1124" s="17">
        <f t="shared" si="422"/>
        <v>0</v>
      </c>
      <c r="P1124" s="14">
        <f t="shared" ca="1" si="423"/>
        <v>0.12069626999999999</v>
      </c>
      <c r="Q1124" s="14">
        <f t="shared" si="408"/>
        <v>0</v>
      </c>
      <c r="R1124" s="14">
        <f t="shared" ca="1" si="424"/>
        <v>0</v>
      </c>
      <c r="S1124" s="20">
        <f t="shared" si="409"/>
        <v>0</v>
      </c>
      <c r="T1124" s="14">
        <f t="shared" si="425"/>
        <v>0</v>
      </c>
      <c r="U1124" s="4" t="str">
        <f t="shared" si="426"/>
        <v>J=</v>
      </c>
      <c r="V1124" s="29">
        <f t="shared" si="427"/>
        <v>45321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5">
        <f t="shared" si="410"/>
        <v>45307</v>
      </c>
      <c r="B1125" s="15">
        <f t="shared" ca="1" si="412"/>
        <v>20.134151940000049</v>
      </c>
      <c r="C1125" s="14">
        <f t="shared" si="413"/>
        <v>19.999999970000047</v>
      </c>
      <c r="D1125" s="13">
        <f ca="1">IF(A1125&lt;$B$1,VLOOKUP(A1125,[1]DI!$A$4:$B$15000,2,FALSE),0)</f>
        <v>0.11650000000000001</v>
      </c>
      <c r="E1125" s="14">
        <f t="shared" ca="1" si="414"/>
        <v>1.0004373900000001</v>
      </c>
      <c r="F1125" s="14">
        <f ca="1">(TRUNC(PRODUCT($E$12:$E1124),16))</f>
        <v>1.33277447613755</v>
      </c>
      <c r="G1125" s="14">
        <f t="shared" ca="1" si="415"/>
        <v>1.3269590528767801</v>
      </c>
      <c r="H1125" s="14">
        <f t="shared" ca="1" si="416"/>
        <v>1.0043825200000001</v>
      </c>
      <c r="I1125" s="13">
        <f t="shared" si="411"/>
        <v>0.06</v>
      </c>
      <c r="J1125" s="29">
        <f t="shared" si="417"/>
        <v>45293</v>
      </c>
      <c r="K1125" s="2">
        <f t="shared" si="418"/>
        <v>10</v>
      </c>
      <c r="L1125" s="17">
        <f t="shared" si="419"/>
        <v>10</v>
      </c>
      <c r="M1125" s="12">
        <f t="shared" si="420"/>
        <v>1.0023149339999999</v>
      </c>
      <c r="N1125" s="12">
        <f t="shared" ca="1" si="421"/>
        <v>1.0067075990000001</v>
      </c>
      <c r="O1125" s="17">
        <f t="shared" si="422"/>
        <v>0</v>
      </c>
      <c r="P1125" s="14">
        <f t="shared" ca="1" si="423"/>
        <v>0.13415197000000001</v>
      </c>
      <c r="Q1125" s="14">
        <f t="shared" si="408"/>
        <v>0</v>
      </c>
      <c r="R1125" s="14">
        <f t="shared" ca="1" si="424"/>
        <v>0</v>
      </c>
      <c r="S1125" s="20">
        <f t="shared" si="409"/>
        <v>0</v>
      </c>
      <c r="T1125" s="14">
        <f t="shared" si="425"/>
        <v>0</v>
      </c>
      <c r="U1125" s="4" t="str">
        <f t="shared" si="426"/>
        <v>J=</v>
      </c>
      <c r="V1125" s="29">
        <f t="shared" si="427"/>
        <v>45321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5">
        <f t="shared" si="410"/>
        <v>45308</v>
      </c>
      <c r="B1126" s="15">
        <f t="shared" ca="1" si="412"/>
        <v>20.147616580000047</v>
      </c>
      <c r="C1126" s="14">
        <f t="shared" si="413"/>
        <v>19.999999970000047</v>
      </c>
      <c r="D1126" s="13">
        <f ca="1">IF(A1126&lt;$B$1,VLOOKUP(A1126,[1]DI!$A$4:$B$15000,2,FALSE),0)</f>
        <v>0.11650000000000001</v>
      </c>
      <c r="E1126" s="14">
        <f t="shared" ca="1" si="414"/>
        <v>1.0004373900000001</v>
      </c>
      <c r="F1126" s="14">
        <f ca="1">(TRUNC(PRODUCT($E$12:$E1125),16))</f>
        <v>1.33335741836567</v>
      </c>
      <c r="G1126" s="14">
        <f t="shared" ca="1" si="415"/>
        <v>1.3269590528767801</v>
      </c>
      <c r="H1126" s="14">
        <f t="shared" ca="1" si="416"/>
        <v>1.00482183</v>
      </c>
      <c r="I1126" s="13">
        <f t="shared" si="411"/>
        <v>0.06</v>
      </c>
      <c r="J1126" s="29">
        <f t="shared" si="417"/>
        <v>45293</v>
      </c>
      <c r="K1126" s="2">
        <f t="shared" si="418"/>
        <v>11</v>
      </c>
      <c r="L1126" s="17">
        <f t="shared" si="419"/>
        <v>11</v>
      </c>
      <c r="M1126" s="12">
        <f t="shared" si="420"/>
        <v>1.0025467210000001</v>
      </c>
      <c r="N1126" s="12">
        <f t="shared" ca="1" si="421"/>
        <v>1.0073808310000001</v>
      </c>
      <c r="O1126" s="17">
        <f t="shared" si="422"/>
        <v>0</v>
      </c>
      <c r="P1126" s="14">
        <f t="shared" ca="1" si="423"/>
        <v>0.14761661000000001</v>
      </c>
      <c r="Q1126" s="14">
        <f t="shared" si="408"/>
        <v>0</v>
      </c>
      <c r="R1126" s="14">
        <f t="shared" ca="1" si="424"/>
        <v>0</v>
      </c>
      <c r="S1126" s="20">
        <f t="shared" si="409"/>
        <v>0</v>
      </c>
      <c r="T1126" s="14">
        <f t="shared" si="425"/>
        <v>0</v>
      </c>
      <c r="U1126" s="4" t="str">
        <f t="shared" si="426"/>
        <v>J=</v>
      </c>
      <c r="V1126" s="29">
        <f t="shared" si="427"/>
        <v>45321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5">
        <f t="shared" si="410"/>
        <v>45309</v>
      </c>
      <c r="B1127" s="15">
        <f t="shared" ca="1" si="412"/>
        <v>20.161090000000048</v>
      </c>
      <c r="C1127" s="14">
        <f t="shared" si="413"/>
        <v>19.999999970000047</v>
      </c>
      <c r="D1127" s="13">
        <f ca="1">IF(A1127&lt;$B$1,VLOOKUP(A1127,[1]DI!$A$4:$B$15000,2,FALSE),0)</f>
        <v>0.11650000000000001</v>
      </c>
      <c r="E1127" s="14">
        <f t="shared" ca="1" si="414"/>
        <v>1.0004373900000001</v>
      </c>
      <c r="F1127" s="14">
        <f ca="1">(TRUNC(PRODUCT($E$12:$E1126),16))</f>
        <v>1.33394061556689</v>
      </c>
      <c r="G1127" s="14">
        <f t="shared" ca="1" si="415"/>
        <v>1.3269590528767801</v>
      </c>
      <c r="H1127" s="14">
        <f t="shared" ca="1" si="416"/>
        <v>1.00526132</v>
      </c>
      <c r="I1127" s="13">
        <f t="shared" si="411"/>
        <v>0.06</v>
      </c>
      <c r="J1127" s="29">
        <f t="shared" si="417"/>
        <v>45293</v>
      </c>
      <c r="K1127" s="2">
        <f t="shared" si="418"/>
        <v>12</v>
      </c>
      <c r="L1127" s="17">
        <f t="shared" si="419"/>
        <v>12</v>
      </c>
      <c r="M1127" s="12">
        <f t="shared" si="420"/>
        <v>1.0027785629999999</v>
      </c>
      <c r="N1127" s="12">
        <f t="shared" ca="1" si="421"/>
        <v>1.008054502</v>
      </c>
      <c r="O1127" s="17">
        <f t="shared" si="422"/>
        <v>0</v>
      </c>
      <c r="P1127" s="14">
        <f t="shared" ca="1" si="423"/>
        <v>0.16109003</v>
      </c>
      <c r="Q1127" s="14">
        <f t="shared" si="408"/>
        <v>0</v>
      </c>
      <c r="R1127" s="14">
        <f t="shared" ca="1" si="424"/>
        <v>0</v>
      </c>
      <c r="S1127" s="20">
        <f t="shared" si="409"/>
        <v>0</v>
      </c>
      <c r="T1127" s="14">
        <f t="shared" si="425"/>
        <v>0</v>
      </c>
      <c r="U1127" s="4" t="str">
        <f t="shared" si="426"/>
        <v>J=</v>
      </c>
      <c r="V1127" s="29">
        <f t="shared" si="427"/>
        <v>45321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5">
        <f t="shared" si="410"/>
        <v>45310</v>
      </c>
      <c r="B1128" s="15">
        <f t="shared" ca="1" si="412"/>
        <v>20.174572780000048</v>
      </c>
      <c r="C1128" s="14">
        <f t="shared" si="413"/>
        <v>19.999999970000047</v>
      </c>
      <c r="D1128" s="13">
        <f ca="1">IF(A1128&lt;$B$1,VLOOKUP(A1128,[1]DI!$A$4:$B$15000,2,FALSE),0)</f>
        <v>0.11650000000000001</v>
      </c>
      <c r="E1128" s="14">
        <f t="shared" ca="1" si="414"/>
        <v>1.0004373900000001</v>
      </c>
      <c r="F1128" s="14">
        <f ca="1">(TRUNC(PRODUCT($E$12:$E1127),16))</f>
        <v>1.3345240678527299</v>
      </c>
      <c r="G1128" s="14">
        <f t="shared" ca="1" si="415"/>
        <v>1.3269590528767801</v>
      </c>
      <c r="H1128" s="14">
        <f t="shared" ca="1" si="416"/>
        <v>1.0057010200000001</v>
      </c>
      <c r="I1128" s="13">
        <f t="shared" si="411"/>
        <v>0.06</v>
      </c>
      <c r="J1128" s="29">
        <f t="shared" si="417"/>
        <v>45293</v>
      </c>
      <c r="K1128" s="2">
        <f t="shared" si="418"/>
        <v>13</v>
      </c>
      <c r="L1128" s="17">
        <f t="shared" si="419"/>
        <v>13</v>
      </c>
      <c r="M1128" s="12">
        <f t="shared" si="420"/>
        <v>1.0030104580000001</v>
      </c>
      <c r="N1128" s="12">
        <f t="shared" ca="1" si="421"/>
        <v>1.008728641</v>
      </c>
      <c r="O1128" s="17">
        <f t="shared" si="422"/>
        <v>0</v>
      </c>
      <c r="P1128" s="14">
        <f t="shared" ca="1" si="423"/>
        <v>0.17457280999999999</v>
      </c>
      <c r="Q1128" s="14">
        <f t="shared" si="408"/>
        <v>0</v>
      </c>
      <c r="R1128" s="14">
        <f t="shared" ca="1" si="424"/>
        <v>0</v>
      </c>
      <c r="S1128" s="20">
        <f t="shared" si="409"/>
        <v>0</v>
      </c>
      <c r="T1128" s="14">
        <f t="shared" si="425"/>
        <v>0</v>
      </c>
      <c r="U1128" s="4" t="str">
        <f t="shared" si="426"/>
        <v>J=</v>
      </c>
      <c r="V1128" s="29">
        <f t="shared" si="427"/>
        <v>45321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5">
        <f t="shared" si="410"/>
        <v>45311</v>
      </c>
      <c r="B1129" s="15">
        <f t="shared" ca="1" si="412"/>
        <v>20.188064320000048</v>
      </c>
      <c r="C1129" s="14">
        <f t="shared" si="413"/>
        <v>19.999999970000047</v>
      </c>
      <c r="D1129" s="13">
        <f ca="1">IF(A1129&lt;$B$1,VLOOKUP(A1129,[1]DI!$A$4:$B$15000,2,FALSE),0)</f>
        <v>0</v>
      </c>
      <c r="E1129" s="14">
        <f t="shared" ca="1" si="414"/>
        <v>1</v>
      </c>
      <c r="F1129" s="14">
        <f ca="1">(TRUNC(PRODUCT($E$12:$E1128),16))</f>
        <v>1.33510777533477</v>
      </c>
      <c r="G1129" s="14">
        <f t="shared" ca="1" si="415"/>
        <v>1.3269590528767801</v>
      </c>
      <c r="H1129" s="14">
        <f t="shared" ca="1" si="416"/>
        <v>1.0061408999999999</v>
      </c>
      <c r="I1129" s="13">
        <f t="shared" si="411"/>
        <v>0.06</v>
      </c>
      <c r="J1129" s="29">
        <f t="shared" si="417"/>
        <v>45293</v>
      </c>
      <c r="K1129" s="2">
        <f t="shared" si="418"/>
        <v>13</v>
      </c>
      <c r="L1129" s="17">
        <f t="shared" si="419"/>
        <v>14</v>
      </c>
      <c r="M1129" s="12">
        <f t="shared" si="420"/>
        <v>1.0032424069999999</v>
      </c>
      <c r="N1129" s="12">
        <f t="shared" ca="1" si="421"/>
        <v>1.0094032180000001</v>
      </c>
      <c r="O1129" s="17">
        <f t="shared" si="422"/>
        <v>0</v>
      </c>
      <c r="P1129" s="14">
        <f t="shared" ca="1" si="423"/>
        <v>0.18806434999999999</v>
      </c>
      <c r="Q1129" s="14">
        <f t="shared" si="408"/>
        <v>0</v>
      </c>
      <c r="R1129" s="14">
        <f t="shared" ca="1" si="424"/>
        <v>0</v>
      </c>
      <c r="S1129" s="20">
        <f t="shared" si="409"/>
        <v>0</v>
      </c>
      <c r="T1129" s="14">
        <f t="shared" si="425"/>
        <v>0</v>
      </c>
      <c r="U1129" s="4" t="str">
        <f t="shared" si="426"/>
        <v>J=</v>
      </c>
      <c r="V1129" s="29">
        <f t="shared" si="427"/>
        <v>45321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5">
        <f t="shared" si="410"/>
        <v>45312</v>
      </c>
      <c r="B1130" s="15">
        <f t="shared" ca="1" si="412"/>
        <v>20.188064320000048</v>
      </c>
      <c r="C1130" s="14">
        <f t="shared" si="413"/>
        <v>19.999999970000047</v>
      </c>
      <c r="D1130" s="13">
        <f ca="1">IF(A1130&lt;$B$1,VLOOKUP(A1130,[1]DI!$A$4:$B$15000,2,FALSE),0)</f>
        <v>0</v>
      </c>
      <c r="E1130" s="14">
        <f t="shared" ca="1" si="414"/>
        <v>1</v>
      </c>
      <c r="F1130" s="14">
        <f ca="1">(TRUNC(PRODUCT($E$12:$E1129),16))</f>
        <v>1.33510777533477</v>
      </c>
      <c r="G1130" s="14">
        <f t="shared" ca="1" si="415"/>
        <v>1.3269590528767801</v>
      </c>
      <c r="H1130" s="14">
        <f t="shared" ca="1" si="416"/>
        <v>1.0061408999999999</v>
      </c>
      <c r="I1130" s="13">
        <f t="shared" si="411"/>
        <v>0.06</v>
      </c>
      <c r="J1130" s="29">
        <f t="shared" si="417"/>
        <v>45293</v>
      </c>
      <c r="K1130" s="2">
        <f t="shared" si="418"/>
        <v>13</v>
      </c>
      <c r="L1130" s="17">
        <f t="shared" si="419"/>
        <v>14</v>
      </c>
      <c r="M1130" s="12">
        <f t="shared" si="420"/>
        <v>1.0032424069999999</v>
      </c>
      <c r="N1130" s="12">
        <f t="shared" ca="1" si="421"/>
        <v>1.0094032180000001</v>
      </c>
      <c r="O1130" s="17">
        <f t="shared" si="422"/>
        <v>0</v>
      </c>
      <c r="P1130" s="14">
        <f t="shared" ca="1" si="423"/>
        <v>0.18806434999999999</v>
      </c>
      <c r="Q1130" s="14">
        <f t="shared" si="408"/>
        <v>0</v>
      </c>
      <c r="R1130" s="14">
        <f t="shared" ca="1" si="424"/>
        <v>0</v>
      </c>
      <c r="S1130" s="20">
        <f t="shared" si="409"/>
        <v>0</v>
      </c>
      <c r="T1130" s="14">
        <f t="shared" si="425"/>
        <v>0</v>
      </c>
      <c r="U1130" s="4" t="str">
        <f t="shared" si="426"/>
        <v>J=</v>
      </c>
      <c r="V1130" s="29">
        <f t="shared" si="427"/>
        <v>45321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5">
        <f t="shared" si="410"/>
        <v>45313</v>
      </c>
      <c r="B1131" s="15">
        <f t="shared" ca="1" si="412"/>
        <v>20.188064320000048</v>
      </c>
      <c r="C1131" s="14">
        <f t="shared" si="413"/>
        <v>19.999999970000047</v>
      </c>
      <c r="D1131" s="13">
        <f ca="1">IF(A1131&lt;$B$1,VLOOKUP(A1131,[1]DI!$A$4:$B$15000,2,FALSE),0)</f>
        <v>0.11650000000000001</v>
      </c>
      <c r="E1131" s="14">
        <f t="shared" ca="1" si="414"/>
        <v>1.0004373900000001</v>
      </c>
      <c r="F1131" s="14">
        <f ca="1">(TRUNC(PRODUCT($E$12:$E1130),16))</f>
        <v>1.33510777533477</v>
      </c>
      <c r="G1131" s="14">
        <f t="shared" ca="1" si="415"/>
        <v>1.3269590528767801</v>
      </c>
      <c r="H1131" s="14">
        <f t="shared" ca="1" si="416"/>
        <v>1.0061408999999999</v>
      </c>
      <c r="I1131" s="13">
        <f t="shared" si="411"/>
        <v>0.06</v>
      </c>
      <c r="J1131" s="29">
        <f t="shared" si="417"/>
        <v>45293</v>
      </c>
      <c r="K1131" s="2">
        <f t="shared" si="418"/>
        <v>14</v>
      </c>
      <c r="L1131" s="17">
        <f t="shared" si="419"/>
        <v>14</v>
      </c>
      <c r="M1131" s="12">
        <f t="shared" si="420"/>
        <v>1.0032424069999999</v>
      </c>
      <c r="N1131" s="12">
        <f t="shared" ca="1" si="421"/>
        <v>1.0094032180000001</v>
      </c>
      <c r="O1131" s="17">
        <f t="shared" si="422"/>
        <v>0</v>
      </c>
      <c r="P1131" s="14">
        <f t="shared" ca="1" si="423"/>
        <v>0.18806434999999999</v>
      </c>
      <c r="Q1131" s="14">
        <f t="shared" si="408"/>
        <v>0</v>
      </c>
      <c r="R1131" s="14">
        <f t="shared" ca="1" si="424"/>
        <v>0</v>
      </c>
      <c r="S1131" s="20">
        <f t="shared" si="409"/>
        <v>0</v>
      </c>
      <c r="T1131" s="14">
        <f t="shared" si="425"/>
        <v>0</v>
      </c>
      <c r="U1131" s="4" t="str">
        <f t="shared" si="426"/>
        <v>J=</v>
      </c>
      <c r="V1131" s="29">
        <f t="shared" si="427"/>
        <v>45321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5">
        <f t="shared" si="410"/>
        <v>45314</v>
      </c>
      <c r="B1132" s="15">
        <f t="shared" ca="1" si="412"/>
        <v>20.201565040000048</v>
      </c>
      <c r="C1132" s="14">
        <f t="shared" si="413"/>
        <v>19.999999970000047</v>
      </c>
      <c r="D1132" s="13">
        <f ca="1">IF(A1132&lt;$B$1,VLOOKUP(A1132,[1]DI!$A$4:$B$15000,2,FALSE),0)</f>
        <v>0.11650000000000001</v>
      </c>
      <c r="E1132" s="14">
        <f t="shared" ca="1" si="414"/>
        <v>1.0004373900000001</v>
      </c>
      <c r="F1132" s="14">
        <f ca="1">(TRUNC(PRODUCT($E$12:$E1131),16))</f>
        <v>1.3356917381246201</v>
      </c>
      <c r="G1132" s="14">
        <f t="shared" ca="1" si="415"/>
        <v>1.3269590528767801</v>
      </c>
      <c r="H1132" s="14">
        <f t="shared" ca="1" si="416"/>
        <v>1.0065809800000001</v>
      </c>
      <c r="I1132" s="13">
        <f t="shared" si="411"/>
        <v>0.06</v>
      </c>
      <c r="J1132" s="29">
        <f t="shared" si="417"/>
        <v>45293</v>
      </c>
      <c r="K1132" s="2">
        <f t="shared" si="418"/>
        <v>15</v>
      </c>
      <c r="L1132" s="17">
        <f t="shared" si="419"/>
        <v>15</v>
      </c>
      <c r="M1132" s="12">
        <f t="shared" si="420"/>
        <v>1.0034744090000001</v>
      </c>
      <c r="N1132" s="12">
        <f t="shared" ca="1" si="421"/>
        <v>1.010078254</v>
      </c>
      <c r="O1132" s="17">
        <f t="shared" si="422"/>
        <v>0</v>
      </c>
      <c r="P1132" s="14">
        <f t="shared" ca="1" si="423"/>
        <v>0.20156507000000001</v>
      </c>
      <c r="Q1132" s="14">
        <f t="shared" si="408"/>
        <v>0</v>
      </c>
      <c r="R1132" s="14">
        <f t="shared" ca="1" si="424"/>
        <v>0</v>
      </c>
      <c r="S1132" s="20">
        <f t="shared" si="409"/>
        <v>0</v>
      </c>
      <c r="T1132" s="14">
        <f t="shared" si="425"/>
        <v>0</v>
      </c>
      <c r="U1132" s="4" t="str">
        <f t="shared" si="426"/>
        <v>J=</v>
      </c>
      <c r="V1132" s="29">
        <f t="shared" si="427"/>
        <v>45321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5">
        <f t="shared" si="410"/>
        <v>45315</v>
      </c>
      <c r="B1133" s="15">
        <f t="shared" ca="1" si="412"/>
        <v>20.215074540000046</v>
      </c>
      <c r="C1133" s="14">
        <f t="shared" si="413"/>
        <v>19.999999970000047</v>
      </c>
      <c r="D1133" s="13">
        <f ca="1">IF(A1133&lt;$B$1,VLOOKUP(A1133,[1]DI!$A$4:$B$15000,2,FALSE),0)</f>
        <v>0.11650000000000001</v>
      </c>
      <c r="E1133" s="14">
        <f t="shared" ca="1" si="414"/>
        <v>1.0004373900000001</v>
      </c>
      <c r="F1133" s="14">
        <f ca="1">(TRUNC(PRODUCT($E$12:$E1132),16))</f>
        <v>1.3362759563339599</v>
      </c>
      <c r="G1133" s="14">
        <f t="shared" ca="1" si="415"/>
        <v>1.3269590528767801</v>
      </c>
      <c r="H1133" s="14">
        <f t="shared" ca="1" si="416"/>
        <v>1.00702124</v>
      </c>
      <c r="I1133" s="13">
        <f t="shared" si="411"/>
        <v>0.06</v>
      </c>
      <c r="J1133" s="29">
        <f t="shared" si="417"/>
        <v>45293</v>
      </c>
      <c r="K1133" s="2">
        <f t="shared" si="418"/>
        <v>16</v>
      </c>
      <c r="L1133" s="17">
        <f t="shared" si="419"/>
        <v>16</v>
      </c>
      <c r="M1133" s="12">
        <f t="shared" si="420"/>
        <v>1.003706465</v>
      </c>
      <c r="N1133" s="12">
        <f t="shared" ca="1" si="421"/>
        <v>1.0107537289999999</v>
      </c>
      <c r="O1133" s="17">
        <f t="shared" si="422"/>
        <v>0</v>
      </c>
      <c r="P1133" s="14">
        <f t="shared" ca="1" si="423"/>
        <v>0.21507456999999999</v>
      </c>
      <c r="Q1133" s="14">
        <f t="shared" si="408"/>
        <v>0</v>
      </c>
      <c r="R1133" s="14">
        <f t="shared" ca="1" si="424"/>
        <v>0</v>
      </c>
      <c r="S1133" s="20">
        <f t="shared" si="409"/>
        <v>0</v>
      </c>
      <c r="T1133" s="14">
        <f t="shared" si="425"/>
        <v>0</v>
      </c>
      <c r="U1133" s="4" t="str">
        <f t="shared" si="426"/>
        <v>J=</v>
      </c>
      <c r="V1133" s="29">
        <f t="shared" si="427"/>
        <v>45321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5">
        <f t="shared" si="410"/>
        <v>45316</v>
      </c>
      <c r="B1134" s="15">
        <f t="shared" ca="1" si="412"/>
        <v>20.228593440000047</v>
      </c>
      <c r="C1134" s="14">
        <f t="shared" si="413"/>
        <v>19.999999970000047</v>
      </c>
      <c r="D1134" s="13">
        <f ca="1">IF(A1134&lt;$B$1,VLOOKUP(A1134,[1]DI!$A$4:$B$15000,2,FALSE),0)</f>
        <v>0.11650000000000001</v>
      </c>
      <c r="E1134" s="14">
        <f t="shared" ca="1" si="414"/>
        <v>1.0004373900000001</v>
      </c>
      <c r="F1134" s="14">
        <f ca="1">(TRUNC(PRODUCT($E$12:$E1133),16))</f>
        <v>1.3368604300745</v>
      </c>
      <c r="G1134" s="14">
        <f t="shared" ca="1" si="415"/>
        <v>1.3269590528767801</v>
      </c>
      <c r="H1134" s="14">
        <f t="shared" ca="1" si="416"/>
        <v>1.0074617100000001</v>
      </c>
      <c r="I1134" s="13">
        <f t="shared" si="411"/>
        <v>0.06</v>
      </c>
      <c r="J1134" s="29">
        <f t="shared" si="417"/>
        <v>45293</v>
      </c>
      <c r="K1134" s="2">
        <f t="shared" si="418"/>
        <v>17</v>
      </c>
      <c r="L1134" s="17">
        <f t="shared" si="419"/>
        <v>17</v>
      </c>
      <c r="M1134" s="12">
        <f t="shared" si="420"/>
        <v>1.0039385750000001</v>
      </c>
      <c r="N1134" s="12">
        <f t="shared" ca="1" si="421"/>
        <v>1.0114296739999999</v>
      </c>
      <c r="O1134" s="17">
        <f t="shared" si="422"/>
        <v>0</v>
      </c>
      <c r="P1134" s="14">
        <f t="shared" ca="1" si="423"/>
        <v>0.22859346999999999</v>
      </c>
      <c r="Q1134" s="14">
        <f t="shared" si="408"/>
        <v>0</v>
      </c>
      <c r="R1134" s="14">
        <f t="shared" ca="1" si="424"/>
        <v>0</v>
      </c>
      <c r="S1134" s="20">
        <f t="shared" si="409"/>
        <v>0</v>
      </c>
      <c r="T1134" s="14">
        <f t="shared" si="425"/>
        <v>0</v>
      </c>
      <c r="U1134" s="4" t="str">
        <f t="shared" si="426"/>
        <v>J=</v>
      </c>
      <c r="V1134" s="29">
        <f t="shared" si="427"/>
        <v>45321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5">
        <f t="shared" si="410"/>
        <v>45317</v>
      </c>
      <c r="B1135" s="15">
        <f t="shared" ca="1" si="412"/>
        <v>20.242121100000048</v>
      </c>
      <c r="C1135" s="14">
        <f t="shared" si="413"/>
        <v>19.999999970000047</v>
      </c>
      <c r="D1135" s="13">
        <f ca="1">IF(A1135&lt;$B$1,VLOOKUP(A1135,[1]DI!$A$4:$B$15000,2,FALSE),0)</f>
        <v>0.11650000000000001</v>
      </c>
      <c r="E1135" s="14">
        <f t="shared" ca="1" si="414"/>
        <v>1.0004373900000001</v>
      </c>
      <c r="F1135" s="14">
        <f ca="1">(TRUNC(PRODUCT($E$12:$E1134),16))</f>
        <v>1.3374451594580099</v>
      </c>
      <c r="G1135" s="14">
        <f t="shared" ca="1" si="415"/>
        <v>1.3269590528767801</v>
      </c>
      <c r="H1135" s="14">
        <f t="shared" ca="1" si="416"/>
        <v>1.0079023600000001</v>
      </c>
      <c r="I1135" s="13">
        <f t="shared" si="411"/>
        <v>0.06</v>
      </c>
      <c r="J1135" s="29">
        <f t="shared" si="417"/>
        <v>45293</v>
      </c>
      <c r="K1135" s="2">
        <f t="shared" si="418"/>
        <v>18</v>
      </c>
      <c r="L1135" s="17">
        <f t="shared" si="419"/>
        <v>18</v>
      </c>
      <c r="M1135" s="12">
        <f t="shared" si="420"/>
        <v>1.004170738</v>
      </c>
      <c r="N1135" s="12">
        <f t="shared" ca="1" si="421"/>
        <v>1.012106057</v>
      </c>
      <c r="O1135" s="17">
        <f t="shared" si="422"/>
        <v>0</v>
      </c>
      <c r="P1135" s="14">
        <f t="shared" ca="1" si="423"/>
        <v>0.24212112999999999</v>
      </c>
      <c r="Q1135" s="14">
        <f t="shared" si="408"/>
        <v>0</v>
      </c>
      <c r="R1135" s="14">
        <f t="shared" ca="1" si="424"/>
        <v>0</v>
      </c>
      <c r="S1135" s="20">
        <f t="shared" si="409"/>
        <v>0</v>
      </c>
      <c r="T1135" s="14">
        <f t="shared" si="425"/>
        <v>0</v>
      </c>
      <c r="U1135" s="4" t="str">
        <f t="shared" si="426"/>
        <v>J=</v>
      </c>
      <c r="V1135" s="29">
        <f t="shared" si="427"/>
        <v>45321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5">
        <f t="shared" si="410"/>
        <v>45318</v>
      </c>
      <c r="B1136" s="15">
        <f t="shared" ca="1" si="412"/>
        <v>20.255657960000047</v>
      </c>
      <c r="C1136" s="14">
        <f t="shared" si="413"/>
        <v>19.999999970000047</v>
      </c>
      <c r="D1136" s="13">
        <f ca="1">IF(A1136&lt;$B$1,VLOOKUP(A1136,[1]DI!$A$4:$B$15000,2,FALSE),0)</f>
        <v>0</v>
      </c>
      <c r="E1136" s="14">
        <f t="shared" ca="1" si="414"/>
        <v>1</v>
      </c>
      <c r="F1136" s="14">
        <f ca="1">(TRUNC(PRODUCT($E$12:$E1135),16))</f>
        <v>1.3380301445963101</v>
      </c>
      <c r="G1136" s="14">
        <f t="shared" ca="1" si="415"/>
        <v>1.3269590528767801</v>
      </c>
      <c r="H1136" s="14">
        <f t="shared" ca="1" si="416"/>
        <v>1.00834321</v>
      </c>
      <c r="I1136" s="13">
        <f t="shared" si="411"/>
        <v>0.06</v>
      </c>
      <c r="J1136" s="29">
        <f t="shared" si="417"/>
        <v>45293</v>
      </c>
      <c r="K1136" s="2">
        <f t="shared" si="418"/>
        <v>18</v>
      </c>
      <c r="L1136" s="17">
        <f t="shared" si="419"/>
        <v>19</v>
      </c>
      <c r="M1136" s="12">
        <f t="shared" si="420"/>
        <v>1.004402955</v>
      </c>
      <c r="N1136" s="12">
        <f t="shared" ca="1" si="421"/>
        <v>1.0127828999999999</v>
      </c>
      <c r="O1136" s="17">
        <f t="shared" si="422"/>
        <v>0</v>
      </c>
      <c r="P1136" s="14">
        <f t="shared" ca="1" si="423"/>
        <v>0.25565799</v>
      </c>
      <c r="Q1136" s="14">
        <f t="shared" si="408"/>
        <v>0</v>
      </c>
      <c r="R1136" s="14">
        <f t="shared" ca="1" si="424"/>
        <v>0</v>
      </c>
      <c r="S1136" s="20">
        <f t="shared" si="409"/>
        <v>0</v>
      </c>
      <c r="T1136" s="14">
        <f t="shared" si="425"/>
        <v>0</v>
      </c>
      <c r="U1136" s="4" t="str">
        <f t="shared" si="426"/>
        <v>J=</v>
      </c>
      <c r="V1136" s="29">
        <f t="shared" si="427"/>
        <v>45321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5">
        <f t="shared" si="410"/>
        <v>45319</v>
      </c>
      <c r="B1137" s="15">
        <f t="shared" ca="1" si="412"/>
        <v>20.255657960000047</v>
      </c>
      <c r="C1137" s="14">
        <f t="shared" si="413"/>
        <v>19.999999970000047</v>
      </c>
      <c r="D1137" s="13">
        <f ca="1">IF(A1137&lt;$B$1,VLOOKUP(A1137,[1]DI!$A$4:$B$15000,2,FALSE),0)</f>
        <v>0</v>
      </c>
      <c r="E1137" s="14">
        <f t="shared" ca="1" si="414"/>
        <v>1</v>
      </c>
      <c r="F1137" s="14">
        <f ca="1">(TRUNC(PRODUCT($E$12:$E1136),16))</f>
        <v>1.3380301445963101</v>
      </c>
      <c r="G1137" s="14">
        <f t="shared" ca="1" si="415"/>
        <v>1.3269590528767801</v>
      </c>
      <c r="H1137" s="14">
        <f t="shared" ca="1" si="416"/>
        <v>1.00834321</v>
      </c>
      <c r="I1137" s="13">
        <f t="shared" si="411"/>
        <v>0.06</v>
      </c>
      <c r="J1137" s="29">
        <f t="shared" si="417"/>
        <v>45293</v>
      </c>
      <c r="K1137" s="2">
        <f t="shared" si="418"/>
        <v>18</v>
      </c>
      <c r="L1137" s="17">
        <f t="shared" si="419"/>
        <v>19</v>
      </c>
      <c r="M1137" s="12">
        <f t="shared" si="420"/>
        <v>1.004402955</v>
      </c>
      <c r="N1137" s="12">
        <f t="shared" ca="1" si="421"/>
        <v>1.0127828999999999</v>
      </c>
      <c r="O1137" s="17">
        <f t="shared" si="422"/>
        <v>0</v>
      </c>
      <c r="P1137" s="14">
        <f t="shared" ca="1" si="423"/>
        <v>0.25565799</v>
      </c>
      <c r="Q1137" s="14">
        <f t="shared" si="408"/>
        <v>0</v>
      </c>
      <c r="R1137" s="14">
        <f t="shared" ca="1" si="424"/>
        <v>0</v>
      </c>
      <c r="S1137" s="20">
        <f t="shared" si="409"/>
        <v>0</v>
      </c>
      <c r="T1137" s="14">
        <f t="shared" si="425"/>
        <v>0</v>
      </c>
      <c r="U1137" s="4" t="str">
        <f t="shared" si="426"/>
        <v>J=</v>
      </c>
      <c r="V1137" s="29">
        <f t="shared" si="427"/>
        <v>45321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5">
        <f t="shared" si="410"/>
        <v>45320</v>
      </c>
      <c r="B1138" s="15">
        <f t="shared" ca="1" si="412"/>
        <v>20.255657960000047</v>
      </c>
      <c r="C1138" s="14">
        <f t="shared" si="413"/>
        <v>19.999999970000047</v>
      </c>
      <c r="D1138" s="13">
        <f ca="1">IF(A1138&lt;$B$1,VLOOKUP(A1138,[1]DI!$A$4:$B$15000,2,FALSE),0)</f>
        <v>0.11650000000000001</v>
      </c>
      <c r="E1138" s="14">
        <f t="shared" ca="1" si="414"/>
        <v>1.0004373900000001</v>
      </c>
      <c r="F1138" s="14">
        <f ca="1">(TRUNC(PRODUCT($E$12:$E1137),16))</f>
        <v>1.3380301445963101</v>
      </c>
      <c r="G1138" s="14">
        <f t="shared" ca="1" si="415"/>
        <v>1.3269590528767801</v>
      </c>
      <c r="H1138" s="14">
        <f t="shared" ca="1" si="416"/>
        <v>1.00834321</v>
      </c>
      <c r="I1138" s="13">
        <f t="shared" si="411"/>
        <v>0.06</v>
      </c>
      <c r="J1138" s="29">
        <f t="shared" si="417"/>
        <v>45293</v>
      </c>
      <c r="K1138" s="2">
        <f t="shared" si="418"/>
        <v>19</v>
      </c>
      <c r="L1138" s="17">
        <f t="shared" si="419"/>
        <v>19</v>
      </c>
      <c r="M1138" s="12">
        <f t="shared" si="420"/>
        <v>1.004402955</v>
      </c>
      <c r="N1138" s="12">
        <f t="shared" ca="1" si="421"/>
        <v>1.0127828999999999</v>
      </c>
      <c r="O1138" s="17">
        <f t="shared" si="422"/>
        <v>0</v>
      </c>
      <c r="P1138" s="14">
        <f t="shared" ca="1" si="423"/>
        <v>0.25565799</v>
      </c>
      <c r="Q1138" s="14">
        <f t="shared" ref="Q1138:Q1200" si="428">Q1137</f>
        <v>0</v>
      </c>
      <c r="R1138" s="14">
        <f t="shared" ca="1" si="424"/>
        <v>0</v>
      </c>
      <c r="S1138" s="20">
        <f t="shared" si="409"/>
        <v>0</v>
      </c>
      <c r="T1138" s="14">
        <f t="shared" si="425"/>
        <v>0</v>
      </c>
      <c r="U1138" s="4" t="str">
        <f t="shared" si="426"/>
        <v>J=</v>
      </c>
      <c r="V1138" s="29">
        <f t="shared" si="427"/>
        <v>45321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5">
        <f t="shared" si="410"/>
        <v>45321</v>
      </c>
      <c r="B1139" s="15">
        <f t="shared" ca="1" si="412"/>
        <v>20.269203620000049</v>
      </c>
      <c r="C1139" s="14">
        <f t="shared" si="413"/>
        <v>19.999999970000047</v>
      </c>
      <c r="D1139" s="13">
        <f ca="1">IF(A1139&lt;$B$1,VLOOKUP(A1139,[1]DI!$A$4:$B$15000,2,FALSE),0)</f>
        <v>0.11650000000000001</v>
      </c>
      <c r="E1139" s="14">
        <f t="shared" ca="1" si="414"/>
        <v>1.0004373900000001</v>
      </c>
      <c r="F1139" s="14">
        <f ca="1">(TRUNC(PRODUCT($E$12:$E1138),16))</f>
        <v>1.3386153856012499</v>
      </c>
      <c r="G1139" s="14">
        <f t="shared" ca="1" si="415"/>
        <v>1.3269590528767801</v>
      </c>
      <c r="H1139" s="14">
        <f t="shared" ca="1" si="416"/>
        <v>1.00878424</v>
      </c>
      <c r="I1139" s="13">
        <f t="shared" si="411"/>
        <v>0.06</v>
      </c>
      <c r="J1139" s="29">
        <f t="shared" si="417"/>
        <v>45293</v>
      </c>
      <c r="K1139" s="2">
        <f t="shared" si="418"/>
        <v>20</v>
      </c>
      <c r="L1139" s="17">
        <f t="shared" si="419"/>
        <v>20</v>
      </c>
      <c r="M1139" s="12">
        <f t="shared" si="420"/>
        <v>1.004635226</v>
      </c>
      <c r="N1139" s="12">
        <f t="shared" ca="1" si="421"/>
        <v>1.0134601830000001</v>
      </c>
      <c r="O1139" s="17">
        <f t="shared" si="422"/>
        <v>18</v>
      </c>
      <c r="P1139" s="14">
        <f t="shared" ca="1" si="423"/>
        <v>0.26920365000000002</v>
      </c>
      <c r="Q1139" s="14">
        <f ca="1">P1139</f>
        <v>0.26920365000000002</v>
      </c>
      <c r="R1139" s="14">
        <f t="shared" ca="1" si="424"/>
        <v>0</v>
      </c>
      <c r="S1139" s="20">
        <f t="shared" si="409"/>
        <v>0</v>
      </c>
      <c r="T1139" s="14">
        <f t="shared" si="425"/>
        <v>0</v>
      </c>
      <c r="U1139" s="4" t="str">
        <f t="shared" si="426"/>
        <v>J=</v>
      </c>
      <c r="V1139" s="29">
        <f t="shared" si="427"/>
        <v>45321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5">
        <f t="shared" si="410"/>
        <v>45322</v>
      </c>
      <c r="B1140" s="15">
        <f t="shared" ca="1" si="412"/>
        <v>20.013374840000047</v>
      </c>
      <c r="C1140" s="14">
        <f t="shared" si="413"/>
        <v>19.999999970000047</v>
      </c>
      <c r="D1140" s="13">
        <f ca="1">IF(A1140&lt;$B$1,VLOOKUP(A1140,[1]DI!$A$4:$B$15000,2,FALSE),0)</f>
        <v>0.11650000000000001</v>
      </c>
      <c r="E1140" s="14">
        <f t="shared" ca="1" si="414"/>
        <v>1.0004373900000001</v>
      </c>
      <c r="F1140" s="14">
        <f ca="1">(TRUNC(PRODUCT($E$12:$E1139),16))</f>
        <v>1.3392008825847601</v>
      </c>
      <c r="G1140" s="14">
        <f t="shared" ca="1" si="415"/>
        <v>1.3386153856012499</v>
      </c>
      <c r="H1140" s="14">
        <f t="shared" ca="1" si="416"/>
        <v>1.0004373900000001</v>
      </c>
      <c r="I1140" s="13">
        <f t="shared" si="411"/>
        <v>0.06</v>
      </c>
      <c r="J1140" s="29">
        <f t="shared" si="417"/>
        <v>45321</v>
      </c>
      <c r="K1140" s="2">
        <f t="shared" si="418"/>
        <v>1</v>
      </c>
      <c r="L1140" s="17">
        <f t="shared" si="419"/>
        <v>1</v>
      </c>
      <c r="M1140" s="12">
        <f t="shared" si="420"/>
        <v>1.0002312529999999</v>
      </c>
      <c r="N1140" s="12">
        <f t="shared" ca="1" si="421"/>
        <v>1.0006687439999999</v>
      </c>
      <c r="O1140" s="17">
        <f t="shared" si="422"/>
        <v>0</v>
      </c>
      <c r="P1140" s="14">
        <f t="shared" ca="1" si="423"/>
        <v>1.3374870000000001E-2</v>
      </c>
      <c r="Q1140" s="14">
        <v>0</v>
      </c>
      <c r="R1140" s="14">
        <f t="shared" ca="1" si="424"/>
        <v>0</v>
      </c>
      <c r="S1140" s="20">
        <f t="shared" si="409"/>
        <v>0</v>
      </c>
      <c r="T1140" s="14">
        <f t="shared" si="425"/>
        <v>0</v>
      </c>
      <c r="U1140" s="4" t="str">
        <f t="shared" si="426"/>
        <v>J=</v>
      </c>
      <c r="V1140" s="29">
        <f t="shared" si="427"/>
        <v>45351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5">
        <f t="shared" si="410"/>
        <v>45323</v>
      </c>
      <c r="B1141" s="15">
        <f t="shared" ca="1" si="412"/>
        <v>20.026758640000047</v>
      </c>
      <c r="C1141" s="14">
        <f t="shared" si="413"/>
        <v>19.999999970000047</v>
      </c>
      <c r="D1141" s="13">
        <f ca="1">IF(A1141&lt;$B$1,VLOOKUP(A1141,[1]DI!$A$4:$B$15000,2,FALSE),0)</f>
        <v>0.1115</v>
      </c>
      <c r="E1141" s="14">
        <f t="shared" ca="1" si="414"/>
        <v>1.00041957</v>
      </c>
      <c r="F1141" s="14">
        <f ca="1">(TRUNC(PRODUCT($E$12:$E1140),16))</f>
        <v>1.33978663565879</v>
      </c>
      <c r="G1141" s="14">
        <f t="shared" ca="1" si="415"/>
        <v>1.3386153856012499</v>
      </c>
      <c r="H1141" s="14">
        <f t="shared" ca="1" si="416"/>
        <v>1.0008749699999999</v>
      </c>
      <c r="I1141" s="13">
        <f t="shared" si="411"/>
        <v>0.06</v>
      </c>
      <c r="J1141" s="29">
        <f t="shared" si="417"/>
        <v>45321</v>
      </c>
      <c r="K1141" s="2">
        <f t="shared" si="418"/>
        <v>2</v>
      </c>
      <c r="L1141" s="17">
        <f t="shared" si="419"/>
        <v>2</v>
      </c>
      <c r="M1141" s="12">
        <f t="shared" si="420"/>
        <v>1.000462559</v>
      </c>
      <c r="N1141" s="12">
        <f t="shared" ca="1" si="421"/>
        <v>1.0013379339999999</v>
      </c>
      <c r="O1141" s="17">
        <f t="shared" si="422"/>
        <v>0</v>
      </c>
      <c r="P1141" s="14">
        <f t="shared" ca="1" si="423"/>
        <v>2.6758669999999998E-2</v>
      </c>
      <c r="Q1141" s="14">
        <f t="shared" si="428"/>
        <v>0</v>
      </c>
      <c r="R1141" s="14">
        <f t="shared" ca="1" si="424"/>
        <v>0</v>
      </c>
      <c r="S1141" s="20">
        <f t="shared" si="409"/>
        <v>0</v>
      </c>
      <c r="T1141" s="14">
        <f t="shared" si="425"/>
        <v>0</v>
      </c>
      <c r="U1141" s="4" t="str">
        <f t="shared" si="426"/>
        <v>J=</v>
      </c>
      <c r="V1141" s="29">
        <f t="shared" si="427"/>
        <v>45351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5">
        <f t="shared" si="410"/>
        <v>45324</v>
      </c>
      <c r="B1142" s="15">
        <f t="shared" ca="1" si="412"/>
        <v>20.039794500000049</v>
      </c>
      <c r="C1142" s="14">
        <f t="shared" si="413"/>
        <v>19.999999970000047</v>
      </c>
      <c r="D1142" s="13">
        <f ca="1">IF(A1142&lt;$B$1,VLOOKUP(A1142,[1]DI!$A$4:$B$15000,2,FALSE),0)</f>
        <v>0.1115</v>
      </c>
      <c r="E1142" s="14">
        <f t="shared" ca="1" si="414"/>
        <v>1.00041957</v>
      </c>
      <c r="F1142" s="14">
        <f ca="1">(TRUNC(PRODUCT($E$12:$E1141),16))</f>
        <v>1.3403487699375201</v>
      </c>
      <c r="G1142" s="14">
        <f t="shared" ca="1" si="415"/>
        <v>1.3386153856012499</v>
      </c>
      <c r="H1142" s="14">
        <f t="shared" ca="1" si="416"/>
        <v>1.0012949099999999</v>
      </c>
      <c r="I1142" s="13">
        <f t="shared" si="411"/>
        <v>0.06</v>
      </c>
      <c r="J1142" s="29">
        <f t="shared" si="417"/>
        <v>45321</v>
      </c>
      <c r="K1142" s="2">
        <f t="shared" si="418"/>
        <v>3</v>
      </c>
      <c r="L1142" s="17">
        <f t="shared" si="419"/>
        <v>3</v>
      </c>
      <c r="M1142" s="12">
        <f t="shared" si="420"/>
        <v>1.0006939180000001</v>
      </c>
      <c r="N1142" s="12">
        <f t="shared" ca="1" si="421"/>
        <v>1.001989727</v>
      </c>
      <c r="O1142" s="17">
        <f t="shared" si="422"/>
        <v>0</v>
      </c>
      <c r="P1142" s="14">
        <f t="shared" ca="1" si="423"/>
        <v>3.9794530000000002E-2</v>
      </c>
      <c r="Q1142" s="14">
        <f t="shared" si="428"/>
        <v>0</v>
      </c>
      <c r="R1142" s="14">
        <f t="shared" ca="1" si="424"/>
        <v>0</v>
      </c>
      <c r="S1142" s="20">
        <f t="shared" si="409"/>
        <v>0</v>
      </c>
      <c r="T1142" s="14">
        <f t="shared" si="425"/>
        <v>0</v>
      </c>
      <c r="U1142" s="4" t="str">
        <f t="shared" si="426"/>
        <v>J=</v>
      </c>
      <c r="V1142" s="29">
        <f t="shared" si="427"/>
        <v>45351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5">
        <f t="shared" si="410"/>
        <v>45325</v>
      </c>
      <c r="B1143" s="15">
        <f t="shared" ca="1" si="412"/>
        <v>20.052838720000047</v>
      </c>
      <c r="C1143" s="14">
        <f t="shared" si="413"/>
        <v>19.999999970000047</v>
      </c>
      <c r="D1143" s="13">
        <f ca="1">IF(A1143&lt;$B$1,VLOOKUP(A1143,[1]DI!$A$4:$B$15000,2,FALSE),0)</f>
        <v>0</v>
      </c>
      <c r="E1143" s="14">
        <f t="shared" ca="1" si="414"/>
        <v>1</v>
      </c>
      <c r="F1143" s="14">
        <f ca="1">(TRUNC(PRODUCT($E$12:$E1142),16))</f>
        <v>1.3409111400709199</v>
      </c>
      <c r="G1143" s="14">
        <f t="shared" ca="1" si="415"/>
        <v>1.3386153856012499</v>
      </c>
      <c r="H1143" s="14">
        <f t="shared" ca="1" si="416"/>
        <v>1.00171502</v>
      </c>
      <c r="I1143" s="13">
        <f t="shared" si="411"/>
        <v>0.06</v>
      </c>
      <c r="J1143" s="29">
        <f t="shared" si="417"/>
        <v>45321</v>
      </c>
      <c r="K1143" s="2">
        <f t="shared" si="418"/>
        <v>3</v>
      </c>
      <c r="L1143" s="17">
        <f t="shared" si="419"/>
        <v>4</v>
      </c>
      <c r="M1143" s="12">
        <f t="shared" si="420"/>
        <v>1.0009253309999999</v>
      </c>
      <c r="N1143" s="12">
        <f t="shared" ca="1" si="421"/>
        <v>1.002641938</v>
      </c>
      <c r="O1143" s="17">
        <f t="shared" si="422"/>
        <v>0</v>
      </c>
      <c r="P1143" s="14">
        <f t="shared" ca="1" si="423"/>
        <v>5.2838749999999997E-2</v>
      </c>
      <c r="Q1143" s="14">
        <f t="shared" si="428"/>
        <v>0</v>
      </c>
      <c r="R1143" s="14">
        <f t="shared" ca="1" si="424"/>
        <v>0</v>
      </c>
      <c r="S1143" s="20">
        <f t="shared" si="409"/>
        <v>0</v>
      </c>
      <c r="T1143" s="14">
        <f t="shared" si="425"/>
        <v>0</v>
      </c>
      <c r="U1143" s="4" t="str">
        <f t="shared" si="426"/>
        <v>J=</v>
      </c>
      <c r="V1143" s="29">
        <f t="shared" si="427"/>
        <v>45351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5">
        <f t="shared" si="410"/>
        <v>45326</v>
      </c>
      <c r="B1144" s="15">
        <f t="shared" ca="1" si="412"/>
        <v>20.052838720000047</v>
      </c>
      <c r="C1144" s="14">
        <f t="shared" si="413"/>
        <v>19.999999970000047</v>
      </c>
      <c r="D1144" s="13">
        <f ca="1">IF(A1144&lt;$B$1,VLOOKUP(A1144,[1]DI!$A$4:$B$15000,2,FALSE),0)</f>
        <v>0</v>
      </c>
      <c r="E1144" s="14">
        <f t="shared" ca="1" si="414"/>
        <v>1</v>
      </c>
      <c r="F1144" s="14">
        <f ca="1">(TRUNC(PRODUCT($E$12:$E1143),16))</f>
        <v>1.3409111400709199</v>
      </c>
      <c r="G1144" s="14">
        <f t="shared" ca="1" si="415"/>
        <v>1.3386153856012499</v>
      </c>
      <c r="H1144" s="14">
        <f t="shared" ca="1" si="416"/>
        <v>1.00171502</v>
      </c>
      <c r="I1144" s="13">
        <f t="shared" si="411"/>
        <v>0.06</v>
      </c>
      <c r="J1144" s="29">
        <f t="shared" si="417"/>
        <v>45321</v>
      </c>
      <c r="K1144" s="2">
        <f t="shared" si="418"/>
        <v>3</v>
      </c>
      <c r="L1144" s="17">
        <f t="shared" si="419"/>
        <v>4</v>
      </c>
      <c r="M1144" s="12">
        <f t="shared" si="420"/>
        <v>1.0009253309999999</v>
      </c>
      <c r="N1144" s="12">
        <f t="shared" ca="1" si="421"/>
        <v>1.002641938</v>
      </c>
      <c r="O1144" s="17">
        <f t="shared" si="422"/>
        <v>0</v>
      </c>
      <c r="P1144" s="14">
        <f t="shared" ca="1" si="423"/>
        <v>5.2838749999999997E-2</v>
      </c>
      <c r="Q1144" s="14">
        <f t="shared" si="428"/>
        <v>0</v>
      </c>
      <c r="R1144" s="14">
        <f t="shared" ca="1" si="424"/>
        <v>0</v>
      </c>
      <c r="S1144" s="20">
        <f t="shared" si="409"/>
        <v>0</v>
      </c>
      <c r="T1144" s="14">
        <f t="shared" si="425"/>
        <v>0</v>
      </c>
      <c r="U1144" s="4" t="str">
        <f t="shared" si="426"/>
        <v>J=</v>
      </c>
      <c r="V1144" s="29">
        <f t="shared" si="427"/>
        <v>45351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5">
        <f t="shared" si="410"/>
        <v>45327</v>
      </c>
      <c r="B1145" s="15">
        <f t="shared" ca="1" si="412"/>
        <v>20.052838720000047</v>
      </c>
      <c r="C1145" s="14">
        <f t="shared" si="413"/>
        <v>19.999999970000047</v>
      </c>
      <c r="D1145" s="13">
        <f ca="1">IF(A1145&lt;$B$1,VLOOKUP(A1145,[1]DI!$A$4:$B$15000,2,FALSE),0)</f>
        <v>0.1115</v>
      </c>
      <c r="E1145" s="14">
        <f t="shared" ca="1" si="414"/>
        <v>1.00041957</v>
      </c>
      <c r="F1145" s="14">
        <f ca="1">(TRUNC(PRODUCT($E$12:$E1144),16))</f>
        <v>1.3409111400709199</v>
      </c>
      <c r="G1145" s="14">
        <f t="shared" ca="1" si="415"/>
        <v>1.3386153856012499</v>
      </c>
      <c r="H1145" s="14">
        <f t="shared" ca="1" si="416"/>
        <v>1.00171502</v>
      </c>
      <c r="I1145" s="13">
        <f t="shared" si="411"/>
        <v>0.06</v>
      </c>
      <c r="J1145" s="29">
        <f t="shared" si="417"/>
        <v>45321</v>
      </c>
      <c r="K1145" s="2">
        <f t="shared" si="418"/>
        <v>4</v>
      </c>
      <c r="L1145" s="17">
        <f t="shared" si="419"/>
        <v>4</v>
      </c>
      <c r="M1145" s="12">
        <f t="shared" si="420"/>
        <v>1.0009253309999999</v>
      </c>
      <c r="N1145" s="12">
        <f t="shared" ca="1" si="421"/>
        <v>1.002641938</v>
      </c>
      <c r="O1145" s="17">
        <f t="shared" si="422"/>
        <v>0</v>
      </c>
      <c r="P1145" s="14">
        <f t="shared" ca="1" si="423"/>
        <v>5.2838749999999997E-2</v>
      </c>
      <c r="Q1145" s="14">
        <f t="shared" si="428"/>
        <v>0</v>
      </c>
      <c r="R1145" s="14">
        <f t="shared" ca="1" si="424"/>
        <v>0</v>
      </c>
      <c r="S1145" s="20">
        <f t="shared" si="409"/>
        <v>0</v>
      </c>
      <c r="T1145" s="14">
        <f t="shared" si="425"/>
        <v>0</v>
      </c>
      <c r="U1145" s="4" t="str">
        <f t="shared" si="426"/>
        <v>J=</v>
      </c>
      <c r="V1145" s="29">
        <f t="shared" si="427"/>
        <v>45351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5">
        <f t="shared" si="410"/>
        <v>45328</v>
      </c>
      <c r="B1146" s="15">
        <f t="shared" ca="1" si="412"/>
        <v>20.065891520000047</v>
      </c>
      <c r="C1146" s="14">
        <f t="shared" si="413"/>
        <v>19.999999970000047</v>
      </c>
      <c r="D1146" s="13">
        <f ca="1">IF(A1146&lt;$B$1,VLOOKUP(A1146,[1]DI!$A$4:$B$15000,2,FALSE),0)</f>
        <v>0.1115</v>
      </c>
      <c r="E1146" s="14">
        <f t="shared" ca="1" si="414"/>
        <v>1.00041957</v>
      </c>
      <c r="F1146" s="14">
        <f ca="1">(TRUNC(PRODUCT($E$12:$E1145),16))</f>
        <v>1.34147374615796</v>
      </c>
      <c r="G1146" s="14">
        <f t="shared" ca="1" si="415"/>
        <v>1.3386153856012499</v>
      </c>
      <c r="H1146" s="14">
        <f t="shared" ca="1" si="416"/>
        <v>1.0021353099999999</v>
      </c>
      <c r="I1146" s="13">
        <f t="shared" si="411"/>
        <v>0.06</v>
      </c>
      <c r="J1146" s="29">
        <f t="shared" si="417"/>
        <v>45321</v>
      </c>
      <c r="K1146" s="2">
        <f t="shared" si="418"/>
        <v>5</v>
      </c>
      <c r="L1146" s="17">
        <f t="shared" si="419"/>
        <v>5</v>
      </c>
      <c r="M1146" s="12">
        <f t="shared" si="420"/>
        <v>1.001156798</v>
      </c>
      <c r="N1146" s="12">
        <f t="shared" ca="1" si="421"/>
        <v>1.003294578</v>
      </c>
      <c r="O1146" s="17">
        <f t="shared" si="422"/>
        <v>0</v>
      </c>
      <c r="P1146" s="14">
        <f t="shared" ca="1" si="423"/>
        <v>6.5891549999999993E-2</v>
      </c>
      <c r="Q1146" s="14">
        <f t="shared" si="428"/>
        <v>0</v>
      </c>
      <c r="R1146" s="14">
        <f t="shared" ca="1" si="424"/>
        <v>0</v>
      </c>
      <c r="S1146" s="20">
        <f t="shared" si="409"/>
        <v>0</v>
      </c>
      <c r="T1146" s="14">
        <f t="shared" si="425"/>
        <v>0</v>
      </c>
      <c r="U1146" s="4" t="str">
        <f t="shared" si="426"/>
        <v>J=</v>
      </c>
      <c r="V1146" s="29">
        <f t="shared" si="427"/>
        <v>45351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5">
        <f t="shared" si="410"/>
        <v>45329</v>
      </c>
      <c r="B1147" s="15">
        <f t="shared" ca="1" si="412"/>
        <v>20.078952880000049</v>
      </c>
      <c r="C1147" s="14">
        <f t="shared" si="413"/>
        <v>19.999999970000047</v>
      </c>
      <c r="D1147" s="13">
        <f ca="1">IF(A1147&lt;$B$1,VLOOKUP(A1147,[1]DI!$A$4:$B$15000,2,FALSE),0)</f>
        <v>0.1115</v>
      </c>
      <c r="E1147" s="14">
        <f t="shared" ca="1" si="414"/>
        <v>1.00041957</v>
      </c>
      <c r="F1147" s="14">
        <f ca="1">(TRUNC(PRODUCT($E$12:$E1146),16))</f>
        <v>1.3420365882976399</v>
      </c>
      <c r="G1147" s="14">
        <f t="shared" ca="1" si="415"/>
        <v>1.3386153856012499</v>
      </c>
      <c r="H1147" s="14">
        <f t="shared" ca="1" si="416"/>
        <v>1.00255578</v>
      </c>
      <c r="I1147" s="13">
        <f t="shared" si="411"/>
        <v>0.06</v>
      </c>
      <c r="J1147" s="29">
        <f t="shared" si="417"/>
        <v>45321</v>
      </c>
      <c r="K1147" s="2">
        <f t="shared" si="418"/>
        <v>6</v>
      </c>
      <c r="L1147" s="17">
        <f t="shared" si="419"/>
        <v>6</v>
      </c>
      <c r="M1147" s="12">
        <f t="shared" si="420"/>
        <v>1.0013883180000001</v>
      </c>
      <c r="N1147" s="12">
        <f t="shared" ca="1" si="421"/>
        <v>1.0039476460000001</v>
      </c>
      <c r="O1147" s="17">
        <f t="shared" si="422"/>
        <v>0</v>
      </c>
      <c r="P1147" s="14">
        <f t="shared" ca="1" si="423"/>
        <v>7.8952910000000001E-2</v>
      </c>
      <c r="Q1147" s="14">
        <f t="shared" si="428"/>
        <v>0</v>
      </c>
      <c r="R1147" s="14">
        <f t="shared" ca="1" si="424"/>
        <v>0</v>
      </c>
      <c r="S1147" s="20">
        <f t="shared" si="409"/>
        <v>0</v>
      </c>
      <c r="T1147" s="14">
        <f t="shared" si="425"/>
        <v>0</v>
      </c>
      <c r="U1147" s="4" t="str">
        <f t="shared" si="426"/>
        <v>J=</v>
      </c>
      <c r="V1147" s="29">
        <f t="shared" si="427"/>
        <v>45351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5">
        <f t="shared" si="410"/>
        <v>45330</v>
      </c>
      <c r="B1148" s="15">
        <f t="shared" ca="1" si="412"/>
        <v>20.092022600000046</v>
      </c>
      <c r="C1148" s="14">
        <f t="shared" si="413"/>
        <v>19.999999970000047</v>
      </c>
      <c r="D1148" s="13">
        <f ca="1">IF(A1148&lt;$B$1,VLOOKUP(A1148,[1]DI!$A$4:$B$15000,2,FALSE),0)</f>
        <v>0.1115</v>
      </c>
      <c r="E1148" s="14">
        <f t="shared" ca="1" si="414"/>
        <v>1.00041957</v>
      </c>
      <c r="F1148" s="14">
        <f ca="1">(TRUNC(PRODUCT($E$12:$E1147),16))</f>
        <v>1.3425996665889901</v>
      </c>
      <c r="G1148" s="14">
        <f t="shared" ca="1" si="415"/>
        <v>1.3386153856012499</v>
      </c>
      <c r="H1148" s="14">
        <f t="shared" ca="1" si="416"/>
        <v>1.00297642</v>
      </c>
      <c r="I1148" s="13">
        <f t="shared" si="411"/>
        <v>0.06</v>
      </c>
      <c r="J1148" s="29">
        <f t="shared" si="417"/>
        <v>45321</v>
      </c>
      <c r="K1148" s="2">
        <f t="shared" si="418"/>
        <v>7</v>
      </c>
      <c r="L1148" s="17">
        <f t="shared" si="419"/>
        <v>7</v>
      </c>
      <c r="M1148" s="12">
        <f t="shared" si="420"/>
        <v>1.001619891</v>
      </c>
      <c r="N1148" s="12">
        <f t="shared" ca="1" si="421"/>
        <v>1.0046011319999999</v>
      </c>
      <c r="O1148" s="17">
        <f t="shared" si="422"/>
        <v>0</v>
      </c>
      <c r="P1148" s="14">
        <f t="shared" ca="1" si="423"/>
        <v>9.2022629999999994E-2</v>
      </c>
      <c r="Q1148" s="14">
        <f t="shared" si="428"/>
        <v>0</v>
      </c>
      <c r="R1148" s="14">
        <f t="shared" ca="1" si="424"/>
        <v>0</v>
      </c>
      <c r="S1148" s="20">
        <f t="shared" si="409"/>
        <v>0</v>
      </c>
      <c r="T1148" s="14">
        <f t="shared" si="425"/>
        <v>0</v>
      </c>
      <c r="U1148" s="4" t="str">
        <f t="shared" si="426"/>
        <v>J=</v>
      </c>
      <c r="V1148" s="29">
        <f t="shared" si="427"/>
        <v>45351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5">
        <f t="shared" si="410"/>
        <v>45331</v>
      </c>
      <c r="B1149" s="15">
        <f t="shared" ca="1" si="412"/>
        <v>20.105100940000046</v>
      </c>
      <c r="C1149" s="14">
        <f t="shared" si="413"/>
        <v>19.999999970000047</v>
      </c>
      <c r="D1149" s="13">
        <f ca="1">IF(A1149&lt;$B$1,VLOOKUP(A1149,[1]DI!$A$4:$B$15000,2,FALSE),0)</f>
        <v>0.1115</v>
      </c>
      <c r="E1149" s="14">
        <f t="shared" ca="1" si="414"/>
        <v>1.00041957</v>
      </c>
      <c r="F1149" s="14">
        <f ca="1">(TRUNC(PRODUCT($E$12:$E1148),16))</f>
        <v>1.3431629811311001</v>
      </c>
      <c r="G1149" s="14">
        <f t="shared" ca="1" si="415"/>
        <v>1.3386153856012499</v>
      </c>
      <c r="H1149" s="14">
        <f t="shared" ca="1" si="416"/>
        <v>1.00339724</v>
      </c>
      <c r="I1149" s="13">
        <f t="shared" si="411"/>
        <v>0.06</v>
      </c>
      <c r="J1149" s="29">
        <f t="shared" si="417"/>
        <v>45321</v>
      </c>
      <c r="K1149" s="2">
        <f t="shared" si="418"/>
        <v>8</v>
      </c>
      <c r="L1149" s="17">
        <f t="shared" si="419"/>
        <v>8</v>
      </c>
      <c r="M1149" s="12">
        <f t="shared" si="420"/>
        <v>1.0018515189999999</v>
      </c>
      <c r="N1149" s="12">
        <f t="shared" ca="1" si="421"/>
        <v>1.0052550490000001</v>
      </c>
      <c r="O1149" s="17">
        <f t="shared" si="422"/>
        <v>0</v>
      </c>
      <c r="P1149" s="14">
        <f t="shared" ca="1" si="423"/>
        <v>0.10510097</v>
      </c>
      <c r="Q1149" s="14">
        <f t="shared" si="428"/>
        <v>0</v>
      </c>
      <c r="R1149" s="14">
        <f t="shared" ca="1" si="424"/>
        <v>0</v>
      </c>
      <c r="S1149" s="20">
        <f t="shared" si="409"/>
        <v>0</v>
      </c>
      <c r="T1149" s="14">
        <f t="shared" si="425"/>
        <v>0</v>
      </c>
      <c r="U1149" s="4" t="str">
        <f t="shared" si="426"/>
        <v>J=</v>
      </c>
      <c r="V1149" s="29">
        <f t="shared" si="427"/>
        <v>45351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5">
        <f t="shared" si="410"/>
        <v>45332</v>
      </c>
      <c r="B1150" s="15">
        <f t="shared" ca="1" si="412"/>
        <v>20.118187620000047</v>
      </c>
      <c r="C1150" s="14">
        <f t="shared" si="413"/>
        <v>19.999999970000047</v>
      </c>
      <c r="D1150" s="13">
        <f ca="1">IF(A1150&lt;$B$1,VLOOKUP(A1150,[1]DI!$A$4:$B$15000,2,FALSE),0)</f>
        <v>0</v>
      </c>
      <c r="E1150" s="14">
        <f t="shared" ca="1" si="414"/>
        <v>1</v>
      </c>
      <c r="F1150" s="14">
        <f ca="1">(TRUNC(PRODUCT($E$12:$E1149),16))</f>
        <v>1.34372653202309</v>
      </c>
      <c r="G1150" s="14">
        <f t="shared" ca="1" si="415"/>
        <v>1.3386153856012499</v>
      </c>
      <c r="H1150" s="14">
        <f t="shared" ca="1" si="416"/>
        <v>1.00381823</v>
      </c>
      <c r="I1150" s="13">
        <f t="shared" si="411"/>
        <v>0.06</v>
      </c>
      <c r="J1150" s="29">
        <f t="shared" si="417"/>
        <v>45321</v>
      </c>
      <c r="K1150" s="2">
        <f t="shared" si="418"/>
        <v>8</v>
      </c>
      <c r="L1150" s="17">
        <f t="shared" si="419"/>
        <v>9</v>
      </c>
      <c r="M1150" s="12">
        <f t="shared" si="420"/>
        <v>1.0020831990000001</v>
      </c>
      <c r="N1150" s="12">
        <f t="shared" ca="1" si="421"/>
        <v>1.0059093830000001</v>
      </c>
      <c r="O1150" s="17">
        <f t="shared" si="422"/>
        <v>0</v>
      </c>
      <c r="P1150" s="14">
        <f t="shared" ca="1" si="423"/>
        <v>0.11818765000000001</v>
      </c>
      <c r="Q1150" s="14">
        <f t="shared" si="428"/>
        <v>0</v>
      </c>
      <c r="R1150" s="14">
        <f t="shared" ca="1" si="424"/>
        <v>0</v>
      </c>
      <c r="S1150" s="20">
        <f t="shared" si="409"/>
        <v>0</v>
      </c>
      <c r="T1150" s="14">
        <f t="shared" si="425"/>
        <v>0</v>
      </c>
      <c r="U1150" s="4" t="str">
        <f t="shared" si="426"/>
        <v>J=</v>
      </c>
      <c r="V1150" s="29">
        <f t="shared" si="427"/>
        <v>45351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5">
        <f t="shared" si="410"/>
        <v>45333</v>
      </c>
      <c r="B1151" s="15">
        <f t="shared" ca="1" si="412"/>
        <v>20.118187620000047</v>
      </c>
      <c r="C1151" s="14">
        <f t="shared" si="413"/>
        <v>19.999999970000047</v>
      </c>
      <c r="D1151" s="13">
        <f ca="1">IF(A1151&lt;$B$1,VLOOKUP(A1151,[1]DI!$A$4:$B$15000,2,FALSE),0)</f>
        <v>0</v>
      </c>
      <c r="E1151" s="14">
        <f t="shared" ca="1" si="414"/>
        <v>1</v>
      </c>
      <c r="F1151" s="14">
        <f ca="1">(TRUNC(PRODUCT($E$12:$E1150),16))</f>
        <v>1.34372653202309</v>
      </c>
      <c r="G1151" s="14">
        <f t="shared" ca="1" si="415"/>
        <v>1.3386153856012499</v>
      </c>
      <c r="H1151" s="14">
        <f t="shared" ca="1" si="416"/>
        <v>1.00381823</v>
      </c>
      <c r="I1151" s="13">
        <f t="shared" si="411"/>
        <v>0.06</v>
      </c>
      <c r="J1151" s="29">
        <f t="shared" si="417"/>
        <v>45321</v>
      </c>
      <c r="K1151" s="2">
        <f t="shared" si="418"/>
        <v>8</v>
      </c>
      <c r="L1151" s="17">
        <f t="shared" si="419"/>
        <v>9</v>
      </c>
      <c r="M1151" s="12">
        <f t="shared" si="420"/>
        <v>1.0020831990000001</v>
      </c>
      <c r="N1151" s="12">
        <f t="shared" ca="1" si="421"/>
        <v>1.0059093830000001</v>
      </c>
      <c r="O1151" s="17">
        <f t="shared" si="422"/>
        <v>0</v>
      </c>
      <c r="P1151" s="14">
        <f t="shared" ca="1" si="423"/>
        <v>0.11818765000000001</v>
      </c>
      <c r="Q1151" s="14">
        <f t="shared" si="428"/>
        <v>0</v>
      </c>
      <c r="R1151" s="14">
        <f t="shared" ca="1" si="424"/>
        <v>0</v>
      </c>
      <c r="S1151" s="20">
        <f t="shared" si="409"/>
        <v>0</v>
      </c>
      <c r="T1151" s="14">
        <f t="shared" si="425"/>
        <v>0</v>
      </c>
      <c r="U1151" s="4" t="str">
        <f t="shared" si="426"/>
        <v>J=</v>
      </c>
      <c r="V1151" s="29">
        <f t="shared" si="427"/>
        <v>45351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5">
        <f t="shared" si="410"/>
        <v>45334</v>
      </c>
      <c r="B1152" s="15">
        <f t="shared" ca="1" si="412"/>
        <v>20.118187620000047</v>
      </c>
      <c r="C1152" s="14">
        <f t="shared" si="413"/>
        <v>19.999999970000047</v>
      </c>
      <c r="D1152" s="13">
        <f ca="1">IF(A1152&lt;$B$1,VLOOKUP(A1152,[1]DI!$A$4:$B$15000,2,FALSE),0)</f>
        <v>0</v>
      </c>
      <c r="E1152" s="14">
        <f t="shared" ca="1" si="414"/>
        <v>1</v>
      </c>
      <c r="F1152" s="14">
        <f ca="1">(TRUNC(PRODUCT($E$12:$E1151),16))</f>
        <v>1.34372653202309</v>
      </c>
      <c r="G1152" s="14">
        <f t="shared" ca="1" si="415"/>
        <v>1.3386153856012499</v>
      </c>
      <c r="H1152" s="14">
        <f t="shared" ca="1" si="416"/>
        <v>1.00381823</v>
      </c>
      <c r="I1152" s="13">
        <f t="shared" si="411"/>
        <v>0.06</v>
      </c>
      <c r="J1152" s="29">
        <f t="shared" si="417"/>
        <v>45321</v>
      </c>
      <c r="K1152" s="2">
        <f t="shared" si="418"/>
        <v>8</v>
      </c>
      <c r="L1152" s="17">
        <f t="shared" si="419"/>
        <v>9</v>
      </c>
      <c r="M1152" s="12">
        <f t="shared" si="420"/>
        <v>1.0020831990000001</v>
      </c>
      <c r="N1152" s="12">
        <f t="shared" ca="1" si="421"/>
        <v>1.0059093830000001</v>
      </c>
      <c r="O1152" s="17">
        <f t="shared" si="422"/>
        <v>0</v>
      </c>
      <c r="P1152" s="14">
        <f t="shared" ca="1" si="423"/>
        <v>0.11818765000000001</v>
      </c>
      <c r="Q1152" s="14">
        <f t="shared" si="428"/>
        <v>0</v>
      </c>
      <c r="R1152" s="14">
        <f t="shared" ca="1" si="424"/>
        <v>0</v>
      </c>
      <c r="S1152" s="20">
        <f t="shared" si="409"/>
        <v>0</v>
      </c>
      <c r="T1152" s="14">
        <f t="shared" si="425"/>
        <v>0</v>
      </c>
      <c r="U1152" s="4" t="str">
        <f t="shared" si="426"/>
        <v>J=</v>
      </c>
      <c r="V1152" s="29">
        <f t="shared" si="427"/>
        <v>45351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5">
        <f t="shared" si="410"/>
        <v>45335</v>
      </c>
      <c r="B1153" s="15">
        <f t="shared" ca="1" si="412"/>
        <v>20.118187620000047</v>
      </c>
      <c r="C1153" s="14">
        <f t="shared" si="413"/>
        <v>19.999999970000047</v>
      </c>
      <c r="D1153" s="13">
        <f ca="1">IF(A1153&lt;$B$1,VLOOKUP(A1153,[1]DI!$A$4:$B$15000,2,FALSE),0)</f>
        <v>0</v>
      </c>
      <c r="E1153" s="14">
        <f t="shared" ca="1" si="414"/>
        <v>1</v>
      </c>
      <c r="F1153" s="14">
        <f ca="1">(TRUNC(PRODUCT($E$12:$E1152),16))</f>
        <v>1.34372653202309</v>
      </c>
      <c r="G1153" s="14">
        <f t="shared" ca="1" si="415"/>
        <v>1.3386153856012499</v>
      </c>
      <c r="H1153" s="14">
        <f t="shared" ca="1" si="416"/>
        <v>1.00381823</v>
      </c>
      <c r="I1153" s="13">
        <f t="shared" si="411"/>
        <v>0.06</v>
      </c>
      <c r="J1153" s="29">
        <f t="shared" si="417"/>
        <v>45321</v>
      </c>
      <c r="K1153" s="2">
        <f t="shared" si="418"/>
        <v>8</v>
      </c>
      <c r="L1153" s="17">
        <f t="shared" si="419"/>
        <v>9</v>
      </c>
      <c r="M1153" s="12">
        <f t="shared" si="420"/>
        <v>1.0020831990000001</v>
      </c>
      <c r="N1153" s="12">
        <f t="shared" ca="1" si="421"/>
        <v>1.0059093830000001</v>
      </c>
      <c r="O1153" s="17">
        <f t="shared" si="422"/>
        <v>0</v>
      </c>
      <c r="P1153" s="14">
        <f t="shared" ca="1" si="423"/>
        <v>0.11818765000000001</v>
      </c>
      <c r="Q1153" s="14">
        <f t="shared" si="428"/>
        <v>0</v>
      </c>
      <c r="R1153" s="14">
        <f t="shared" ca="1" si="424"/>
        <v>0</v>
      </c>
      <c r="S1153" s="20">
        <f t="shared" si="409"/>
        <v>0</v>
      </c>
      <c r="T1153" s="14">
        <f t="shared" si="425"/>
        <v>0</v>
      </c>
      <c r="U1153" s="4" t="str">
        <f t="shared" si="426"/>
        <v>J=</v>
      </c>
      <c r="V1153" s="29">
        <f t="shared" si="427"/>
        <v>45351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5">
        <f t="shared" si="410"/>
        <v>45336</v>
      </c>
      <c r="B1154" s="15">
        <f t="shared" ca="1" si="412"/>
        <v>20.118187620000047</v>
      </c>
      <c r="C1154" s="14">
        <f t="shared" si="413"/>
        <v>19.999999970000047</v>
      </c>
      <c r="D1154" s="13">
        <f ca="1">IF(A1154&lt;$B$1,VLOOKUP(A1154,[1]DI!$A$4:$B$15000,2,FALSE),0)</f>
        <v>0.1115</v>
      </c>
      <c r="E1154" s="14">
        <f t="shared" ca="1" si="414"/>
        <v>1.00041957</v>
      </c>
      <c r="F1154" s="14">
        <f ca="1">(TRUNC(PRODUCT($E$12:$E1153),16))</f>
        <v>1.34372653202309</v>
      </c>
      <c r="G1154" s="14">
        <f t="shared" ca="1" si="415"/>
        <v>1.3386153856012499</v>
      </c>
      <c r="H1154" s="14">
        <f t="shared" ca="1" si="416"/>
        <v>1.00381823</v>
      </c>
      <c r="I1154" s="13">
        <f t="shared" si="411"/>
        <v>0.06</v>
      </c>
      <c r="J1154" s="29">
        <f t="shared" si="417"/>
        <v>45321</v>
      </c>
      <c r="K1154" s="2">
        <f t="shared" si="418"/>
        <v>9</v>
      </c>
      <c r="L1154" s="17">
        <f t="shared" si="419"/>
        <v>9</v>
      </c>
      <c r="M1154" s="12">
        <f t="shared" si="420"/>
        <v>1.0020831990000001</v>
      </c>
      <c r="N1154" s="12">
        <f t="shared" ca="1" si="421"/>
        <v>1.0059093830000001</v>
      </c>
      <c r="O1154" s="17">
        <f t="shared" si="422"/>
        <v>0</v>
      </c>
      <c r="P1154" s="14">
        <f t="shared" ca="1" si="423"/>
        <v>0.11818765000000001</v>
      </c>
      <c r="Q1154" s="14">
        <f t="shared" si="428"/>
        <v>0</v>
      </c>
      <c r="R1154" s="14">
        <f t="shared" ca="1" si="424"/>
        <v>0</v>
      </c>
      <c r="S1154" s="20">
        <f t="shared" si="409"/>
        <v>0</v>
      </c>
      <c r="T1154" s="14">
        <f t="shared" si="425"/>
        <v>0</v>
      </c>
      <c r="U1154" s="4" t="str">
        <f t="shared" si="426"/>
        <v>J=</v>
      </c>
      <c r="V1154" s="29">
        <f t="shared" si="427"/>
        <v>45351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5">
        <f t="shared" si="410"/>
        <v>45337</v>
      </c>
      <c r="B1155" s="15">
        <f t="shared" ca="1" si="412"/>
        <v>20.131283120000049</v>
      </c>
      <c r="C1155" s="14">
        <f t="shared" si="413"/>
        <v>19.999999970000047</v>
      </c>
      <c r="D1155" s="13">
        <f ca="1">IF(A1155&lt;$B$1,VLOOKUP(A1155,[1]DI!$A$4:$B$15000,2,FALSE),0)</f>
        <v>0.1115</v>
      </c>
      <c r="E1155" s="14">
        <f t="shared" ca="1" si="414"/>
        <v>1.00041957</v>
      </c>
      <c r="F1155" s="14">
        <f ca="1">(TRUNC(PRODUCT($E$12:$E1154),16))</f>
        <v>1.34429031936413</v>
      </c>
      <c r="G1155" s="14">
        <f t="shared" ca="1" si="415"/>
        <v>1.3386153856012499</v>
      </c>
      <c r="H1155" s="14">
        <f t="shared" ca="1" si="416"/>
        <v>1.0042394100000001</v>
      </c>
      <c r="I1155" s="13">
        <f t="shared" si="411"/>
        <v>0.06</v>
      </c>
      <c r="J1155" s="29">
        <f t="shared" si="417"/>
        <v>45321</v>
      </c>
      <c r="K1155" s="2">
        <f t="shared" si="418"/>
        <v>10</v>
      </c>
      <c r="L1155" s="17">
        <f t="shared" si="419"/>
        <v>10</v>
      </c>
      <c r="M1155" s="12">
        <f t="shared" si="420"/>
        <v>1.0023149339999999</v>
      </c>
      <c r="N1155" s="12">
        <f t="shared" ca="1" si="421"/>
        <v>1.006564158</v>
      </c>
      <c r="O1155" s="17">
        <f t="shared" si="422"/>
        <v>0</v>
      </c>
      <c r="P1155" s="14">
        <f t="shared" ca="1" si="423"/>
        <v>0.13128314999999999</v>
      </c>
      <c r="Q1155" s="14">
        <f t="shared" si="428"/>
        <v>0</v>
      </c>
      <c r="R1155" s="14">
        <f t="shared" ca="1" si="424"/>
        <v>0</v>
      </c>
      <c r="S1155" s="20">
        <f t="shared" si="409"/>
        <v>0</v>
      </c>
      <c r="T1155" s="14">
        <f t="shared" si="425"/>
        <v>0</v>
      </c>
      <c r="U1155" s="4" t="str">
        <f t="shared" si="426"/>
        <v>J=</v>
      </c>
      <c r="V1155" s="29">
        <f t="shared" si="427"/>
        <v>45351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5">
        <f t="shared" si="410"/>
        <v>45338</v>
      </c>
      <c r="B1156" s="15">
        <f t="shared" ca="1" si="412"/>
        <v>20.144386780000048</v>
      </c>
      <c r="C1156" s="14">
        <f t="shared" si="413"/>
        <v>19.999999970000047</v>
      </c>
      <c r="D1156" s="13">
        <f ca="1">IF(A1156&lt;$B$1,VLOOKUP(A1156,[1]DI!$A$4:$B$15000,2,FALSE),0)</f>
        <v>0.1115</v>
      </c>
      <c r="E1156" s="14">
        <f t="shared" ca="1" si="414"/>
        <v>1.00041957</v>
      </c>
      <c r="F1156" s="14">
        <f ca="1">(TRUNC(PRODUCT($E$12:$E1155),16))</f>
        <v>1.3448543432534299</v>
      </c>
      <c r="G1156" s="14">
        <f t="shared" ca="1" si="415"/>
        <v>1.3386153856012499</v>
      </c>
      <c r="H1156" s="14">
        <f t="shared" ca="1" si="416"/>
        <v>1.00466075</v>
      </c>
      <c r="I1156" s="13">
        <f t="shared" si="411"/>
        <v>0.06</v>
      </c>
      <c r="J1156" s="29">
        <f t="shared" si="417"/>
        <v>45321</v>
      </c>
      <c r="K1156" s="2">
        <f t="shared" si="418"/>
        <v>11</v>
      </c>
      <c r="L1156" s="17">
        <f t="shared" si="419"/>
        <v>11</v>
      </c>
      <c r="M1156" s="12">
        <f t="shared" si="420"/>
        <v>1.0025467210000001</v>
      </c>
      <c r="N1156" s="12">
        <f t="shared" ca="1" si="421"/>
        <v>1.0072193410000001</v>
      </c>
      <c r="O1156" s="17">
        <f t="shared" si="422"/>
        <v>0</v>
      </c>
      <c r="P1156" s="14">
        <f t="shared" ca="1" si="423"/>
        <v>0.14438681</v>
      </c>
      <c r="Q1156" s="14">
        <f t="shared" si="428"/>
        <v>0</v>
      </c>
      <c r="R1156" s="14">
        <f t="shared" ca="1" si="424"/>
        <v>0</v>
      </c>
      <c r="S1156" s="20">
        <f t="shared" si="409"/>
        <v>0</v>
      </c>
      <c r="T1156" s="14">
        <f t="shared" si="425"/>
        <v>0</v>
      </c>
      <c r="U1156" s="4" t="str">
        <f t="shared" si="426"/>
        <v>J=</v>
      </c>
      <c r="V1156" s="29">
        <f t="shared" si="427"/>
        <v>45351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5">
        <f t="shared" si="410"/>
        <v>45339</v>
      </c>
      <c r="B1157" s="15">
        <f t="shared" ca="1" si="412"/>
        <v>20.157499240000046</v>
      </c>
      <c r="C1157" s="14">
        <f t="shared" si="413"/>
        <v>19.999999970000047</v>
      </c>
      <c r="D1157" s="13">
        <f ca="1">IF(A1157&lt;$B$1,VLOOKUP(A1157,[1]DI!$A$4:$B$15000,2,FALSE),0)</f>
        <v>0</v>
      </c>
      <c r="E1157" s="14">
        <f t="shared" ca="1" si="414"/>
        <v>1</v>
      </c>
      <c r="F1157" s="14">
        <f ca="1">(TRUNC(PRODUCT($E$12:$E1156),16))</f>
        <v>1.34541860379023</v>
      </c>
      <c r="G1157" s="14">
        <f t="shared" ca="1" si="415"/>
        <v>1.3386153856012499</v>
      </c>
      <c r="H1157" s="14">
        <f t="shared" ca="1" si="416"/>
        <v>1.0050822800000001</v>
      </c>
      <c r="I1157" s="13">
        <f t="shared" si="411"/>
        <v>0.06</v>
      </c>
      <c r="J1157" s="29">
        <f t="shared" si="417"/>
        <v>45321</v>
      </c>
      <c r="K1157" s="2">
        <f t="shared" si="418"/>
        <v>11</v>
      </c>
      <c r="L1157" s="17">
        <f t="shared" si="419"/>
        <v>12</v>
      </c>
      <c r="M1157" s="12">
        <f t="shared" si="420"/>
        <v>1.0027785629999999</v>
      </c>
      <c r="N1157" s="12">
        <f t="shared" ca="1" si="421"/>
        <v>1.007874964</v>
      </c>
      <c r="O1157" s="17">
        <f t="shared" si="422"/>
        <v>0</v>
      </c>
      <c r="P1157" s="14">
        <f t="shared" ca="1" si="423"/>
        <v>0.15749927</v>
      </c>
      <c r="Q1157" s="14">
        <f t="shared" si="428"/>
        <v>0</v>
      </c>
      <c r="R1157" s="14">
        <f t="shared" ca="1" si="424"/>
        <v>0</v>
      </c>
      <c r="S1157" s="20">
        <f t="shared" si="409"/>
        <v>0</v>
      </c>
      <c r="T1157" s="14">
        <f t="shared" si="425"/>
        <v>0</v>
      </c>
      <c r="U1157" s="4" t="str">
        <f t="shared" si="426"/>
        <v>J=</v>
      </c>
      <c r="V1157" s="29">
        <f t="shared" si="427"/>
        <v>45351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5">
        <f t="shared" si="410"/>
        <v>45340</v>
      </c>
      <c r="B1158" s="15">
        <f t="shared" ca="1" si="412"/>
        <v>20.157499240000046</v>
      </c>
      <c r="C1158" s="14">
        <f t="shared" si="413"/>
        <v>19.999999970000047</v>
      </c>
      <c r="D1158" s="13">
        <f ca="1">IF(A1158&lt;$B$1,VLOOKUP(A1158,[1]DI!$A$4:$B$15000,2,FALSE),0)</f>
        <v>0</v>
      </c>
      <c r="E1158" s="14">
        <f t="shared" ca="1" si="414"/>
        <v>1</v>
      </c>
      <c r="F1158" s="14">
        <f ca="1">(TRUNC(PRODUCT($E$12:$E1157),16))</f>
        <v>1.34541860379023</v>
      </c>
      <c r="G1158" s="14">
        <f t="shared" ca="1" si="415"/>
        <v>1.3386153856012499</v>
      </c>
      <c r="H1158" s="14">
        <f t="shared" ca="1" si="416"/>
        <v>1.0050822800000001</v>
      </c>
      <c r="I1158" s="13">
        <f t="shared" si="411"/>
        <v>0.06</v>
      </c>
      <c r="J1158" s="29">
        <f t="shared" si="417"/>
        <v>45321</v>
      </c>
      <c r="K1158" s="2">
        <f t="shared" si="418"/>
        <v>11</v>
      </c>
      <c r="L1158" s="17">
        <f t="shared" si="419"/>
        <v>12</v>
      </c>
      <c r="M1158" s="12">
        <f t="shared" si="420"/>
        <v>1.0027785629999999</v>
      </c>
      <c r="N1158" s="12">
        <f t="shared" ca="1" si="421"/>
        <v>1.007874964</v>
      </c>
      <c r="O1158" s="17">
        <f t="shared" si="422"/>
        <v>0</v>
      </c>
      <c r="P1158" s="14">
        <f t="shared" ca="1" si="423"/>
        <v>0.15749927</v>
      </c>
      <c r="Q1158" s="14">
        <f t="shared" si="428"/>
        <v>0</v>
      </c>
      <c r="R1158" s="14">
        <f t="shared" ca="1" si="424"/>
        <v>0</v>
      </c>
      <c r="S1158" s="20">
        <f t="shared" si="409"/>
        <v>0</v>
      </c>
      <c r="T1158" s="14">
        <f t="shared" si="425"/>
        <v>0</v>
      </c>
      <c r="U1158" s="4" t="str">
        <f t="shared" si="426"/>
        <v>J=</v>
      </c>
      <c r="V1158" s="29">
        <f t="shared" si="427"/>
        <v>45351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5">
        <f t="shared" si="410"/>
        <v>45341</v>
      </c>
      <c r="B1159" s="15">
        <f t="shared" ca="1" si="412"/>
        <v>20.157499240000046</v>
      </c>
      <c r="C1159" s="14">
        <f t="shared" si="413"/>
        <v>19.999999970000047</v>
      </c>
      <c r="D1159" s="13">
        <f ca="1">IF(A1159&lt;$B$1,VLOOKUP(A1159,[1]DI!$A$4:$B$15000,2,FALSE),0)</f>
        <v>0.1115</v>
      </c>
      <c r="E1159" s="14">
        <f t="shared" ca="1" si="414"/>
        <v>1.00041957</v>
      </c>
      <c r="F1159" s="14">
        <f ca="1">(TRUNC(PRODUCT($E$12:$E1158),16))</f>
        <v>1.34541860379023</v>
      </c>
      <c r="G1159" s="14">
        <f t="shared" ca="1" si="415"/>
        <v>1.3386153856012499</v>
      </c>
      <c r="H1159" s="14">
        <f t="shared" ca="1" si="416"/>
        <v>1.0050822800000001</v>
      </c>
      <c r="I1159" s="13">
        <f t="shared" si="411"/>
        <v>0.06</v>
      </c>
      <c r="J1159" s="29">
        <f t="shared" si="417"/>
        <v>45321</v>
      </c>
      <c r="K1159" s="2">
        <f t="shared" si="418"/>
        <v>12</v>
      </c>
      <c r="L1159" s="17">
        <f t="shared" si="419"/>
        <v>12</v>
      </c>
      <c r="M1159" s="12">
        <f t="shared" si="420"/>
        <v>1.0027785629999999</v>
      </c>
      <c r="N1159" s="12">
        <f t="shared" ca="1" si="421"/>
        <v>1.007874964</v>
      </c>
      <c r="O1159" s="17">
        <f t="shared" si="422"/>
        <v>0</v>
      </c>
      <c r="P1159" s="14">
        <f t="shared" ca="1" si="423"/>
        <v>0.15749927</v>
      </c>
      <c r="Q1159" s="14">
        <f t="shared" si="428"/>
        <v>0</v>
      </c>
      <c r="R1159" s="14">
        <f t="shared" ca="1" si="424"/>
        <v>0</v>
      </c>
      <c r="S1159" s="20">
        <f t="shared" si="409"/>
        <v>0</v>
      </c>
      <c r="T1159" s="14">
        <f t="shared" si="425"/>
        <v>0</v>
      </c>
      <c r="U1159" s="4" t="str">
        <f t="shared" si="426"/>
        <v>J=</v>
      </c>
      <c r="V1159" s="29">
        <f t="shared" si="427"/>
        <v>45351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5">
        <f t="shared" si="410"/>
        <v>45342</v>
      </c>
      <c r="B1160" s="15">
        <f t="shared" ca="1" si="412"/>
        <v>20.170620120000049</v>
      </c>
      <c r="C1160" s="14">
        <f t="shared" si="413"/>
        <v>19.999999970000047</v>
      </c>
      <c r="D1160" s="13">
        <f ca="1">IF(A1160&lt;$B$1,VLOOKUP(A1160,[1]DI!$A$4:$B$15000,2,FALSE),0)</f>
        <v>0.1115</v>
      </c>
      <c r="E1160" s="14">
        <f t="shared" ca="1" si="414"/>
        <v>1.00041957</v>
      </c>
      <c r="F1160" s="14">
        <f ca="1">(TRUNC(PRODUCT($E$12:$E1159),16))</f>
        <v>1.3459831010738199</v>
      </c>
      <c r="G1160" s="14">
        <f t="shared" ca="1" si="415"/>
        <v>1.3386153856012499</v>
      </c>
      <c r="H1160" s="14">
        <f t="shared" ca="1" si="416"/>
        <v>1.0055039800000001</v>
      </c>
      <c r="I1160" s="13">
        <f t="shared" si="411"/>
        <v>0.06</v>
      </c>
      <c r="J1160" s="29">
        <f t="shared" si="417"/>
        <v>45321</v>
      </c>
      <c r="K1160" s="2">
        <f t="shared" si="418"/>
        <v>13</v>
      </c>
      <c r="L1160" s="17">
        <f t="shared" si="419"/>
        <v>13</v>
      </c>
      <c r="M1160" s="12">
        <f t="shared" si="420"/>
        <v>1.0030104580000001</v>
      </c>
      <c r="N1160" s="12">
        <f t="shared" ca="1" si="421"/>
        <v>1.0085310080000001</v>
      </c>
      <c r="O1160" s="17">
        <f t="shared" si="422"/>
        <v>0</v>
      </c>
      <c r="P1160" s="14">
        <f t="shared" ca="1" si="423"/>
        <v>0.17062015</v>
      </c>
      <c r="Q1160" s="14">
        <f t="shared" si="428"/>
        <v>0</v>
      </c>
      <c r="R1160" s="14">
        <f t="shared" ca="1" si="424"/>
        <v>0</v>
      </c>
      <c r="S1160" s="20">
        <f t="shared" si="409"/>
        <v>0</v>
      </c>
      <c r="T1160" s="14">
        <f t="shared" si="425"/>
        <v>0</v>
      </c>
      <c r="U1160" s="4" t="str">
        <f t="shared" si="426"/>
        <v>J=</v>
      </c>
      <c r="V1160" s="29">
        <f t="shared" si="427"/>
        <v>45351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5">
        <f t="shared" si="410"/>
        <v>45343</v>
      </c>
      <c r="B1161" s="15">
        <f t="shared" ca="1" si="412"/>
        <v>20.183749580000047</v>
      </c>
      <c r="C1161" s="14">
        <f t="shared" si="413"/>
        <v>19.999999970000047</v>
      </c>
      <c r="D1161" s="13">
        <f ca="1">IF(A1161&lt;$B$1,VLOOKUP(A1161,[1]DI!$A$4:$B$15000,2,FALSE),0)</f>
        <v>0.1115</v>
      </c>
      <c r="E1161" s="14">
        <f t="shared" ca="1" si="414"/>
        <v>1.00041957</v>
      </c>
      <c r="F1161" s="14">
        <f ca="1">(TRUNC(PRODUCT($E$12:$E1160),16))</f>
        <v>1.34654783520354</v>
      </c>
      <c r="G1161" s="14">
        <f t="shared" ca="1" si="415"/>
        <v>1.3386153856012499</v>
      </c>
      <c r="H1161" s="14">
        <f t="shared" ca="1" si="416"/>
        <v>1.0059258600000001</v>
      </c>
      <c r="I1161" s="13">
        <f t="shared" si="411"/>
        <v>0.06</v>
      </c>
      <c r="J1161" s="29">
        <f t="shared" si="417"/>
        <v>45321</v>
      </c>
      <c r="K1161" s="2">
        <f t="shared" si="418"/>
        <v>14</v>
      </c>
      <c r="L1161" s="17">
        <f t="shared" si="419"/>
        <v>14</v>
      </c>
      <c r="M1161" s="12">
        <f t="shared" si="420"/>
        <v>1.0032424069999999</v>
      </c>
      <c r="N1161" s="12">
        <f t="shared" ca="1" si="421"/>
        <v>1.0091874810000001</v>
      </c>
      <c r="O1161" s="17">
        <f t="shared" si="422"/>
        <v>0</v>
      </c>
      <c r="P1161" s="14">
        <f t="shared" ca="1" si="423"/>
        <v>0.18374961000000001</v>
      </c>
      <c r="Q1161" s="14">
        <f t="shared" si="428"/>
        <v>0</v>
      </c>
      <c r="R1161" s="14">
        <f t="shared" ca="1" si="424"/>
        <v>0</v>
      </c>
      <c r="S1161" s="20">
        <f t="shared" si="409"/>
        <v>0</v>
      </c>
      <c r="T1161" s="14">
        <f t="shared" si="425"/>
        <v>0</v>
      </c>
      <c r="U1161" s="4" t="str">
        <f t="shared" si="426"/>
        <v>J=</v>
      </c>
      <c r="V1161" s="29">
        <f t="shared" si="427"/>
        <v>45351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5">
        <f t="shared" si="410"/>
        <v>45344</v>
      </c>
      <c r="B1162" s="15">
        <f t="shared" ca="1" si="412"/>
        <v>20.196887640000046</v>
      </c>
      <c r="C1162" s="14">
        <f t="shared" si="413"/>
        <v>19.999999970000047</v>
      </c>
      <c r="D1162" s="13">
        <f ca="1">IF(A1162&lt;$B$1,VLOOKUP(A1162,[1]DI!$A$4:$B$15000,2,FALSE),0)</f>
        <v>0.1115</v>
      </c>
      <c r="E1162" s="14">
        <f t="shared" ca="1" si="414"/>
        <v>1.00041957</v>
      </c>
      <c r="F1162" s="14">
        <f ca="1">(TRUNC(PRODUCT($E$12:$E1161),16))</f>
        <v>1.3471128062787501</v>
      </c>
      <c r="G1162" s="14">
        <f t="shared" ca="1" si="415"/>
        <v>1.3386153856012499</v>
      </c>
      <c r="H1162" s="14">
        <f t="shared" ca="1" si="416"/>
        <v>1.0063479200000001</v>
      </c>
      <c r="I1162" s="13">
        <f t="shared" si="411"/>
        <v>0.06</v>
      </c>
      <c r="J1162" s="29">
        <f t="shared" si="417"/>
        <v>45321</v>
      </c>
      <c r="K1162" s="2">
        <f t="shared" si="418"/>
        <v>15</v>
      </c>
      <c r="L1162" s="17">
        <f t="shared" si="419"/>
        <v>15</v>
      </c>
      <c r="M1162" s="12">
        <f t="shared" si="420"/>
        <v>1.0034744090000001</v>
      </c>
      <c r="N1162" s="12">
        <f t="shared" ca="1" si="421"/>
        <v>1.009844384</v>
      </c>
      <c r="O1162" s="17">
        <f t="shared" si="422"/>
        <v>0</v>
      </c>
      <c r="P1162" s="14">
        <f t="shared" ca="1" si="423"/>
        <v>0.19688766999999999</v>
      </c>
      <c r="Q1162" s="14">
        <f t="shared" si="428"/>
        <v>0</v>
      </c>
      <c r="R1162" s="14">
        <f t="shared" ca="1" si="424"/>
        <v>0</v>
      </c>
      <c r="S1162" s="20">
        <f t="shared" si="409"/>
        <v>0</v>
      </c>
      <c r="T1162" s="14">
        <f t="shared" si="425"/>
        <v>0</v>
      </c>
      <c r="U1162" s="4" t="str">
        <f t="shared" si="426"/>
        <v>J=</v>
      </c>
      <c r="V1162" s="29">
        <f t="shared" si="427"/>
        <v>45351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5">
        <f t="shared" si="410"/>
        <v>45345</v>
      </c>
      <c r="B1163" s="15">
        <f t="shared" ca="1" si="412"/>
        <v>20.210034120000046</v>
      </c>
      <c r="C1163" s="14">
        <f t="shared" si="413"/>
        <v>19.999999970000047</v>
      </c>
      <c r="D1163" s="13">
        <f ca="1">IF(A1163&lt;$B$1,VLOOKUP(A1163,[1]DI!$A$4:$B$15000,2,FALSE),0)</f>
        <v>0.1115</v>
      </c>
      <c r="E1163" s="14">
        <f t="shared" ca="1" si="414"/>
        <v>1.00041957</v>
      </c>
      <c r="F1163" s="14">
        <f ca="1">(TRUNC(PRODUCT($E$12:$E1162),16))</f>
        <v>1.34767801439888</v>
      </c>
      <c r="G1163" s="14">
        <f t="shared" ca="1" si="415"/>
        <v>1.3386153856012499</v>
      </c>
      <c r="H1163" s="14">
        <f t="shared" ca="1" si="416"/>
        <v>1.0067701499999999</v>
      </c>
      <c r="I1163" s="13">
        <f t="shared" si="411"/>
        <v>0.06</v>
      </c>
      <c r="J1163" s="29">
        <f t="shared" si="417"/>
        <v>45321</v>
      </c>
      <c r="K1163" s="2">
        <f t="shared" si="418"/>
        <v>16</v>
      </c>
      <c r="L1163" s="17">
        <f t="shared" si="419"/>
        <v>16</v>
      </c>
      <c r="M1163" s="12">
        <f t="shared" si="420"/>
        <v>1.003706465</v>
      </c>
      <c r="N1163" s="12">
        <f t="shared" ca="1" si="421"/>
        <v>1.0105017080000001</v>
      </c>
      <c r="O1163" s="17">
        <f t="shared" si="422"/>
        <v>0</v>
      </c>
      <c r="P1163" s="14">
        <f t="shared" ca="1" si="423"/>
        <v>0.21003415</v>
      </c>
      <c r="Q1163" s="14">
        <f t="shared" si="428"/>
        <v>0</v>
      </c>
      <c r="R1163" s="14">
        <f t="shared" ca="1" si="424"/>
        <v>0</v>
      </c>
      <c r="S1163" s="20">
        <f t="shared" si="409"/>
        <v>0</v>
      </c>
      <c r="T1163" s="14">
        <f t="shared" si="425"/>
        <v>0</v>
      </c>
      <c r="U1163" s="4" t="str">
        <f t="shared" si="426"/>
        <v>J=</v>
      </c>
      <c r="V1163" s="29">
        <f t="shared" si="427"/>
        <v>45351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5">
        <f t="shared" si="410"/>
        <v>45346</v>
      </c>
      <c r="B1164" s="15">
        <f t="shared" ca="1" si="412"/>
        <v>20.223189220000048</v>
      </c>
      <c r="C1164" s="14">
        <f t="shared" si="413"/>
        <v>19.999999970000047</v>
      </c>
      <c r="D1164" s="13">
        <f ca="1">IF(A1164&lt;$B$1,VLOOKUP(A1164,[1]DI!$A$4:$B$15000,2,FALSE),0)</f>
        <v>0</v>
      </c>
      <c r="E1164" s="14">
        <f t="shared" ca="1" si="414"/>
        <v>1</v>
      </c>
      <c r="F1164" s="14">
        <f ca="1">(TRUNC(PRODUCT($E$12:$E1163),16))</f>
        <v>1.3482434596633901</v>
      </c>
      <c r="G1164" s="14">
        <f t="shared" ca="1" si="415"/>
        <v>1.3386153856012499</v>
      </c>
      <c r="H1164" s="14">
        <f t="shared" ca="1" si="416"/>
        <v>1.00719256</v>
      </c>
      <c r="I1164" s="13">
        <f t="shared" si="411"/>
        <v>0.06</v>
      </c>
      <c r="J1164" s="29">
        <f t="shared" si="417"/>
        <v>45321</v>
      </c>
      <c r="K1164" s="2">
        <f t="shared" si="418"/>
        <v>16</v>
      </c>
      <c r="L1164" s="17">
        <f t="shared" si="419"/>
        <v>17</v>
      </c>
      <c r="M1164" s="12">
        <f t="shared" si="420"/>
        <v>1.0039385750000001</v>
      </c>
      <c r="N1164" s="12">
        <f t="shared" ca="1" si="421"/>
        <v>1.011159463</v>
      </c>
      <c r="O1164" s="17">
        <f t="shared" si="422"/>
        <v>0</v>
      </c>
      <c r="P1164" s="14">
        <f t="shared" ca="1" si="423"/>
        <v>0.22318925000000001</v>
      </c>
      <c r="Q1164" s="14">
        <f t="shared" si="428"/>
        <v>0</v>
      </c>
      <c r="R1164" s="14">
        <f t="shared" ca="1" si="424"/>
        <v>0</v>
      </c>
      <c r="S1164" s="20">
        <f t="shared" ref="S1164:S1227" si="429">IF($O1164&gt;0,VLOOKUP($O1164,$Y$12:$AE$150,7),0)</f>
        <v>0</v>
      </c>
      <c r="T1164" s="14">
        <f t="shared" si="425"/>
        <v>0</v>
      </c>
      <c r="U1164" s="4" t="str">
        <f t="shared" si="426"/>
        <v>J=</v>
      </c>
      <c r="V1164" s="29">
        <f t="shared" si="427"/>
        <v>45351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5">
        <f t="shared" ref="A1165:A1228" si="430">(A1164+1)</f>
        <v>45347</v>
      </c>
      <c r="B1165" s="15">
        <f t="shared" ca="1" si="412"/>
        <v>20.223189220000048</v>
      </c>
      <c r="C1165" s="14">
        <f t="shared" si="413"/>
        <v>19.999999970000047</v>
      </c>
      <c r="D1165" s="13">
        <f ca="1">IF(A1165&lt;$B$1,VLOOKUP(A1165,[1]DI!$A$4:$B$15000,2,FALSE),0)</f>
        <v>0</v>
      </c>
      <c r="E1165" s="14">
        <f t="shared" ca="1" si="414"/>
        <v>1</v>
      </c>
      <c r="F1165" s="14">
        <f ca="1">(TRUNC(PRODUCT($E$12:$E1164),16))</f>
        <v>1.3482434596633901</v>
      </c>
      <c r="G1165" s="14">
        <f t="shared" ca="1" si="415"/>
        <v>1.3386153856012499</v>
      </c>
      <c r="H1165" s="14">
        <f t="shared" ca="1" si="416"/>
        <v>1.00719256</v>
      </c>
      <c r="I1165" s="13">
        <f t="shared" ref="I1165:I1228" si="431">I1164</f>
        <v>0.06</v>
      </c>
      <c r="J1165" s="29">
        <f t="shared" si="417"/>
        <v>45321</v>
      </c>
      <c r="K1165" s="2">
        <f t="shared" si="418"/>
        <v>16</v>
      </c>
      <c r="L1165" s="17">
        <f t="shared" si="419"/>
        <v>17</v>
      </c>
      <c r="M1165" s="12">
        <f t="shared" si="420"/>
        <v>1.0039385750000001</v>
      </c>
      <c r="N1165" s="12">
        <f t="shared" ca="1" si="421"/>
        <v>1.011159463</v>
      </c>
      <c r="O1165" s="17">
        <f t="shared" si="422"/>
        <v>0</v>
      </c>
      <c r="P1165" s="14">
        <f t="shared" ca="1" si="423"/>
        <v>0.22318925000000001</v>
      </c>
      <c r="Q1165" s="14">
        <f t="shared" si="428"/>
        <v>0</v>
      </c>
      <c r="R1165" s="14">
        <f t="shared" ca="1" si="424"/>
        <v>0</v>
      </c>
      <c r="S1165" s="20">
        <f t="shared" si="429"/>
        <v>0</v>
      </c>
      <c r="T1165" s="14">
        <f t="shared" si="425"/>
        <v>0</v>
      </c>
      <c r="U1165" s="4" t="str">
        <f t="shared" si="426"/>
        <v>J=</v>
      </c>
      <c r="V1165" s="29">
        <f t="shared" si="427"/>
        <v>45351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5">
        <f t="shared" si="430"/>
        <v>45348</v>
      </c>
      <c r="B1166" s="15">
        <f t="shared" ca="1" si="412"/>
        <v>20.223189220000048</v>
      </c>
      <c r="C1166" s="14">
        <f t="shared" si="413"/>
        <v>19.999999970000047</v>
      </c>
      <c r="D1166" s="13">
        <f ca="1">IF(A1166&lt;$B$1,VLOOKUP(A1166,[1]DI!$A$4:$B$15000,2,FALSE),0)</f>
        <v>0.1115</v>
      </c>
      <c r="E1166" s="14">
        <f t="shared" ca="1" si="414"/>
        <v>1.00041957</v>
      </c>
      <c r="F1166" s="14">
        <f ca="1">(TRUNC(PRODUCT($E$12:$E1165),16))</f>
        <v>1.3482434596633901</v>
      </c>
      <c r="G1166" s="14">
        <f t="shared" ca="1" si="415"/>
        <v>1.3386153856012499</v>
      </c>
      <c r="H1166" s="14">
        <f t="shared" ca="1" si="416"/>
        <v>1.00719256</v>
      </c>
      <c r="I1166" s="13">
        <f t="shared" si="431"/>
        <v>0.06</v>
      </c>
      <c r="J1166" s="29">
        <f t="shared" si="417"/>
        <v>45321</v>
      </c>
      <c r="K1166" s="2">
        <f t="shared" si="418"/>
        <v>17</v>
      </c>
      <c r="L1166" s="17">
        <f t="shared" si="419"/>
        <v>17</v>
      </c>
      <c r="M1166" s="12">
        <f t="shared" si="420"/>
        <v>1.0039385750000001</v>
      </c>
      <c r="N1166" s="12">
        <f t="shared" ca="1" si="421"/>
        <v>1.011159463</v>
      </c>
      <c r="O1166" s="17">
        <f t="shared" si="422"/>
        <v>0</v>
      </c>
      <c r="P1166" s="14">
        <f t="shared" ca="1" si="423"/>
        <v>0.22318925000000001</v>
      </c>
      <c r="Q1166" s="14">
        <f t="shared" si="428"/>
        <v>0</v>
      </c>
      <c r="R1166" s="14">
        <f t="shared" ca="1" si="424"/>
        <v>0</v>
      </c>
      <c r="S1166" s="20">
        <f t="shared" si="429"/>
        <v>0</v>
      </c>
      <c r="T1166" s="14">
        <f t="shared" si="425"/>
        <v>0</v>
      </c>
      <c r="U1166" s="4" t="str">
        <f t="shared" si="426"/>
        <v>J=</v>
      </c>
      <c r="V1166" s="29">
        <f t="shared" si="427"/>
        <v>45351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5">
        <f t="shared" si="430"/>
        <v>45349</v>
      </c>
      <c r="B1167" s="15">
        <f t="shared" ca="1" si="412"/>
        <v>20.236352940000046</v>
      </c>
      <c r="C1167" s="14">
        <f t="shared" si="413"/>
        <v>19.999999970000047</v>
      </c>
      <c r="D1167" s="13">
        <f ca="1">IF(A1167&lt;$B$1,VLOOKUP(A1167,[1]DI!$A$4:$B$15000,2,FALSE),0)</f>
        <v>0.1115</v>
      </c>
      <c r="E1167" s="14">
        <f t="shared" ca="1" si="414"/>
        <v>1.00041957</v>
      </c>
      <c r="F1167" s="14">
        <f ca="1">(TRUNC(PRODUCT($E$12:$E1166),16))</f>
        <v>1.3488091421717601</v>
      </c>
      <c r="G1167" s="14">
        <f t="shared" ca="1" si="415"/>
        <v>1.3386153856012499</v>
      </c>
      <c r="H1167" s="14">
        <f t="shared" ca="1" si="416"/>
        <v>1.0076151499999999</v>
      </c>
      <c r="I1167" s="13">
        <f t="shared" si="431"/>
        <v>0.06</v>
      </c>
      <c r="J1167" s="29">
        <f t="shared" si="417"/>
        <v>45321</v>
      </c>
      <c r="K1167" s="2">
        <f t="shared" si="418"/>
        <v>18</v>
      </c>
      <c r="L1167" s="17">
        <f t="shared" si="419"/>
        <v>18</v>
      </c>
      <c r="M1167" s="12">
        <f t="shared" si="420"/>
        <v>1.004170738</v>
      </c>
      <c r="N1167" s="12">
        <f t="shared" ca="1" si="421"/>
        <v>1.0118176489999999</v>
      </c>
      <c r="O1167" s="17">
        <f t="shared" si="422"/>
        <v>0</v>
      </c>
      <c r="P1167" s="14">
        <f t="shared" ca="1" si="423"/>
        <v>0.23635297</v>
      </c>
      <c r="Q1167" s="14">
        <f t="shared" si="428"/>
        <v>0</v>
      </c>
      <c r="R1167" s="14">
        <f t="shared" ca="1" si="424"/>
        <v>0</v>
      </c>
      <c r="S1167" s="20">
        <f t="shared" si="429"/>
        <v>0</v>
      </c>
      <c r="T1167" s="14">
        <f t="shared" si="425"/>
        <v>0</v>
      </c>
      <c r="U1167" s="4" t="str">
        <f t="shared" si="426"/>
        <v>J=</v>
      </c>
      <c r="V1167" s="29">
        <f t="shared" si="427"/>
        <v>45351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5">
        <f t="shared" si="430"/>
        <v>45350</v>
      </c>
      <c r="B1168" s="15">
        <f t="shared" ca="1" si="412"/>
        <v>20.249525080000048</v>
      </c>
      <c r="C1168" s="14">
        <f t="shared" si="413"/>
        <v>19.999999970000047</v>
      </c>
      <c r="D1168" s="13">
        <f ca="1">IF(A1168&lt;$B$1,VLOOKUP(A1168,[1]DI!$A$4:$B$15000,2,FALSE),0)</f>
        <v>0.1115</v>
      </c>
      <c r="E1168" s="14">
        <f t="shared" ca="1" si="414"/>
        <v>1.00041957</v>
      </c>
      <c r="F1168" s="14">
        <f ca="1">(TRUNC(PRODUCT($E$12:$E1167),16))</f>
        <v>1.3493750620235401</v>
      </c>
      <c r="G1168" s="14">
        <f t="shared" ca="1" si="415"/>
        <v>1.3386153856012499</v>
      </c>
      <c r="H1168" s="14">
        <f t="shared" ca="1" si="416"/>
        <v>1.0080379100000001</v>
      </c>
      <c r="I1168" s="13">
        <f t="shared" si="431"/>
        <v>0.06</v>
      </c>
      <c r="J1168" s="29">
        <f t="shared" si="417"/>
        <v>45321</v>
      </c>
      <c r="K1168" s="2">
        <f t="shared" si="418"/>
        <v>19</v>
      </c>
      <c r="L1168" s="17">
        <f t="shared" si="419"/>
        <v>19</v>
      </c>
      <c r="M1168" s="12">
        <f t="shared" si="420"/>
        <v>1.004402955</v>
      </c>
      <c r="N1168" s="12">
        <f t="shared" ca="1" si="421"/>
        <v>1.012476256</v>
      </c>
      <c r="O1168" s="17">
        <f t="shared" si="422"/>
        <v>0</v>
      </c>
      <c r="P1168" s="14">
        <f t="shared" ca="1" si="423"/>
        <v>0.24952510999999999</v>
      </c>
      <c r="Q1168" s="14">
        <f t="shared" si="428"/>
        <v>0</v>
      </c>
      <c r="R1168" s="14">
        <f t="shared" ca="1" si="424"/>
        <v>0</v>
      </c>
      <c r="S1168" s="20">
        <f t="shared" si="429"/>
        <v>0</v>
      </c>
      <c r="T1168" s="14">
        <f t="shared" si="425"/>
        <v>0</v>
      </c>
      <c r="U1168" s="4" t="str">
        <f t="shared" si="426"/>
        <v>J=</v>
      </c>
      <c r="V1168" s="29">
        <f t="shared" si="427"/>
        <v>45351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5">
        <f t="shared" si="430"/>
        <v>45351</v>
      </c>
      <c r="B1169" s="15">
        <f t="shared" ca="1" si="412"/>
        <v>20.262706040000047</v>
      </c>
      <c r="C1169" s="14">
        <f t="shared" si="413"/>
        <v>19.999999970000047</v>
      </c>
      <c r="D1169" s="13">
        <f ca="1">IF(A1169&lt;$B$1,VLOOKUP(A1169,[1]DI!$A$4:$B$15000,2,FALSE),0)</f>
        <v>0.1115</v>
      </c>
      <c r="E1169" s="14">
        <f t="shared" ca="1" si="414"/>
        <v>1.00041957</v>
      </c>
      <c r="F1169" s="14">
        <f ca="1">(TRUNC(PRODUCT($E$12:$E1168),16))</f>
        <v>1.34994121931831</v>
      </c>
      <c r="G1169" s="14">
        <f t="shared" ca="1" si="415"/>
        <v>1.3386153856012499</v>
      </c>
      <c r="H1169" s="14">
        <f t="shared" ca="1" si="416"/>
        <v>1.00846086</v>
      </c>
      <c r="I1169" s="13">
        <f t="shared" si="431"/>
        <v>0.06</v>
      </c>
      <c r="J1169" s="29">
        <f t="shared" si="417"/>
        <v>45321</v>
      </c>
      <c r="K1169" s="2">
        <f t="shared" si="418"/>
        <v>20</v>
      </c>
      <c r="L1169" s="17">
        <f t="shared" si="419"/>
        <v>20</v>
      </c>
      <c r="M1169" s="12">
        <f t="shared" si="420"/>
        <v>1.004635226</v>
      </c>
      <c r="N1169" s="12">
        <f t="shared" ca="1" si="421"/>
        <v>1.013135304</v>
      </c>
      <c r="O1169" s="17">
        <f t="shared" si="422"/>
        <v>19</v>
      </c>
      <c r="P1169" s="14">
        <f t="shared" ca="1" si="423"/>
        <v>0.26270607000000001</v>
      </c>
      <c r="Q1169" s="14">
        <f ca="1">P1169</f>
        <v>0.26270607000000001</v>
      </c>
      <c r="R1169" s="14">
        <f t="shared" ca="1" si="424"/>
        <v>0</v>
      </c>
      <c r="S1169" s="20">
        <f t="shared" si="429"/>
        <v>0</v>
      </c>
      <c r="T1169" s="14">
        <f t="shared" si="425"/>
        <v>0</v>
      </c>
      <c r="U1169" s="4" t="str">
        <f t="shared" si="426"/>
        <v>J=</v>
      </c>
      <c r="V1169" s="29">
        <f t="shared" si="427"/>
        <v>45351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5">
        <f t="shared" si="430"/>
        <v>45352</v>
      </c>
      <c r="B1170" s="15">
        <f t="shared" ca="1" si="412"/>
        <v>20.013018360000046</v>
      </c>
      <c r="C1170" s="14">
        <f t="shared" si="413"/>
        <v>19.999999970000047</v>
      </c>
      <c r="D1170" s="13">
        <f ca="1">IF(A1170&lt;$B$1,VLOOKUP(A1170,[1]DI!$A$4:$B$15000,2,FALSE),0)</f>
        <v>0.1115</v>
      </c>
      <c r="E1170" s="14">
        <f t="shared" ca="1" si="414"/>
        <v>1.00041957</v>
      </c>
      <c r="F1170" s="14">
        <f ca="1">(TRUNC(PRODUCT($E$12:$E1169),16))</f>
        <v>1.3505076141557</v>
      </c>
      <c r="G1170" s="14">
        <f t="shared" ca="1" si="415"/>
        <v>1.34994121931831</v>
      </c>
      <c r="H1170" s="14">
        <f t="shared" ca="1" si="416"/>
        <v>1.00041957</v>
      </c>
      <c r="I1170" s="13">
        <f t="shared" si="431"/>
        <v>0.06</v>
      </c>
      <c r="J1170" s="29">
        <f t="shared" si="417"/>
        <v>45351</v>
      </c>
      <c r="K1170" s="2">
        <f t="shared" si="418"/>
        <v>1</v>
      </c>
      <c r="L1170" s="17">
        <f t="shared" si="419"/>
        <v>1</v>
      </c>
      <c r="M1170" s="12">
        <f t="shared" si="420"/>
        <v>1.0002312529999999</v>
      </c>
      <c r="N1170" s="12">
        <f t="shared" ca="1" si="421"/>
        <v>1.00065092</v>
      </c>
      <c r="O1170" s="17">
        <f t="shared" si="422"/>
        <v>0</v>
      </c>
      <c r="P1170" s="14">
        <f t="shared" ca="1" si="423"/>
        <v>1.3018389999999999E-2</v>
      </c>
      <c r="Q1170" s="14">
        <v>0</v>
      </c>
      <c r="R1170" s="14">
        <f t="shared" ca="1" si="424"/>
        <v>0</v>
      </c>
      <c r="S1170" s="20">
        <f t="shared" si="429"/>
        <v>0</v>
      </c>
      <c r="T1170" s="14">
        <f t="shared" si="425"/>
        <v>0</v>
      </c>
      <c r="U1170" s="4" t="str">
        <f t="shared" si="426"/>
        <v>J=</v>
      </c>
      <c r="V1170" s="29">
        <f t="shared" si="427"/>
        <v>45383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5">
        <f t="shared" si="430"/>
        <v>45353</v>
      </c>
      <c r="B1171" s="15">
        <f t="shared" ca="1" si="412"/>
        <v>20.021415300000047</v>
      </c>
      <c r="C1171" s="14">
        <f t="shared" si="413"/>
        <v>19.999999970000047</v>
      </c>
      <c r="D1171" s="13">
        <f ca="1">IF(A1171&lt;$B$1,VLOOKUP(A1171,[1]DI!$A$4:$B$15000,2,FALSE),0)</f>
        <v>0</v>
      </c>
      <c r="E1171" s="14">
        <f t="shared" ca="1" si="414"/>
        <v>1</v>
      </c>
      <c r="F1171" s="14">
        <f ca="1">(TRUNC(PRODUCT($E$12:$E1170),16))</f>
        <v>1.35107424663537</v>
      </c>
      <c r="G1171" s="14">
        <f t="shared" ca="1" si="415"/>
        <v>1.34994121931831</v>
      </c>
      <c r="H1171" s="14">
        <f t="shared" ca="1" si="416"/>
        <v>1.0008393200000001</v>
      </c>
      <c r="I1171" s="13">
        <f t="shared" si="431"/>
        <v>0.06</v>
      </c>
      <c r="J1171" s="29">
        <f t="shared" si="417"/>
        <v>45351</v>
      </c>
      <c r="K1171" s="2">
        <f t="shared" si="418"/>
        <v>1</v>
      </c>
      <c r="L1171" s="17">
        <f t="shared" si="419"/>
        <v>1</v>
      </c>
      <c r="M1171" s="12">
        <f t="shared" si="420"/>
        <v>1.0002312529999999</v>
      </c>
      <c r="N1171" s="12">
        <f t="shared" ca="1" si="421"/>
        <v>1.0010707670000001</v>
      </c>
      <c r="O1171" s="17">
        <f t="shared" si="422"/>
        <v>0</v>
      </c>
      <c r="P1171" s="14">
        <f t="shared" ca="1" si="423"/>
        <v>2.141533E-2</v>
      </c>
      <c r="Q1171" s="14">
        <f t="shared" si="428"/>
        <v>0</v>
      </c>
      <c r="R1171" s="14">
        <f t="shared" ca="1" si="424"/>
        <v>0</v>
      </c>
      <c r="S1171" s="20">
        <f t="shared" si="429"/>
        <v>0</v>
      </c>
      <c r="T1171" s="14">
        <f t="shared" si="425"/>
        <v>0</v>
      </c>
      <c r="U1171" s="4" t="str">
        <f t="shared" si="426"/>
        <v>J=</v>
      </c>
      <c r="V1171" s="29">
        <f t="shared" si="427"/>
        <v>45383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5">
        <f t="shared" si="430"/>
        <v>45354</v>
      </c>
      <c r="B1172" s="15">
        <f t="shared" ca="1" si="412"/>
        <v>20.021415300000047</v>
      </c>
      <c r="C1172" s="14">
        <f t="shared" si="413"/>
        <v>19.999999970000047</v>
      </c>
      <c r="D1172" s="13">
        <f ca="1">IF(A1172&lt;$B$1,VLOOKUP(A1172,[1]DI!$A$4:$B$15000,2,FALSE),0)</f>
        <v>0</v>
      </c>
      <c r="E1172" s="14">
        <f t="shared" ca="1" si="414"/>
        <v>1</v>
      </c>
      <c r="F1172" s="14">
        <f ca="1">(TRUNC(PRODUCT($E$12:$E1171),16))</f>
        <v>1.35107424663537</v>
      </c>
      <c r="G1172" s="14">
        <f t="shared" ca="1" si="415"/>
        <v>1.34994121931831</v>
      </c>
      <c r="H1172" s="14">
        <f t="shared" ca="1" si="416"/>
        <v>1.0008393200000001</v>
      </c>
      <c r="I1172" s="13">
        <f t="shared" si="431"/>
        <v>0.06</v>
      </c>
      <c r="J1172" s="29">
        <f t="shared" si="417"/>
        <v>45351</v>
      </c>
      <c r="K1172" s="2">
        <f t="shared" si="418"/>
        <v>1</v>
      </c>
      <c r="L1172" s="17">
        <f t="shared" si="419"/>
        <v>1</v>
      </c>
      <c r="M1172" s="12">
        <f t="shared" si="420"/>
        <v>1.0002312529999999</v>
      </c>
      <c r="N1172" s="12">
        <f t="shared" ca="1" si="421"/>
        <v>1.0010707670000001</v>
      </c>
      <c r="O1172" s="17">
        <f t="shared" si="422"/>
        <v>0</v>
      </c>
      <c r="P1172" s="14">
        <f t="shared" ca="1" si="423"/>
        <v>2.141533E-2</v>
      </c>
      <c r="Q1172" s="14">
        <f t="shared" si="428"/>
        <v>0</v>
      </c>
      <c r="R1172" s="14">
        <f t="shared" ca="1" si="424"/>
        <v>0</v>
      </c>
      <c r="S1172" s="20">
        <f t="shared" si="429"/>
        <v>0</v>
      </c>
      <c r="T1172" s="14">
        <f t="shared" si="425"/>
        <v>0</v>
      </c>
      <c r="U1172" s="4" t="str">
        <f t="shared" si="426"/>
        <v>J=</v>
      </c>
      <c r="V1172" s="29">
        <f t="shared" si="427"/>
        <v>45383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5">
        <f t="shared" si="430"/>
        <v>45355</v>
      </c>
      <c r="B1173" s="15">
        <f t="shared" ca="1" si="412"/>
        <v>20.026045300000046</v>
      </c>
      <c r="C1173" s="14">
        <f t="shared" si="413"/>
        <v>19.999999970000047</v>
      </c>
      <c r="D1173" s="13">
        <f ca="1">IF(A1173&lt;$B$1,VLOOKUP(A1173,[1]DI!$A$4:$B$15000,2,FALSE),0)</f>
        <v>0.1115</v>
      </c>
      <c r="E1173" s="14">
        <f t="shared" ca="1" si="414"/>
        <v>1.00041957</v>
      </c>
      <c r="F1173" s="14">
        <f ca="1">(TRUNC(PRODUCT($E$12:$E1172),16))</f>
        <v>1.35107424663537</v>
      </c>
      <c r="G1173" s="14">
        <f t="shared" ca="1" si="415"/>
        <v>1.34994121931831</v>
      </c>
      <c r="H1173" s="14">
        <f t="shared" ca="1" si="416"/>
        <v>1.0008393200000001</v>
      </c>
      <c r="I1173" s="13">
        <f t="shared" si="431"/>
        <v>0.06</v>
      </c>
      <c r="J1173" s="29">
        <f t="shared" si="417"/>
        <v>45351</v>
      </c>
      <c r="K1173" s="2">
        <f t="shared" si="418"/>
        <v>2</v>
      </c>
      <c r="L1173" s="17">
        <f t="shared" si="419"/>
        <v>2</v>
      </c>
      <c r="M1173" s="12">
        <f t="shared" si="420"/>
        <v>1.000462559</v>
      </c>
      <c r="N1173" s="12">
        <f t="shared" ca="1" si="421"/>
        <v>1.001302267</v>
      </c>
      <c r="O1173" s="17">
        <f t="shared" si="422"/>
        <v>0</v>
      </c>
      <c r="P1173" s="14">
        <f t="shared" ca="1" si="423"/>
        <v>2.6045329999999998E-2</v>
      </c>
      <c r="Q1173" s="14">
        <f t="shared" si="428"/>
        <v>0</v>
      </c>
      <c r="R1173" s="14">
        <f t="shared" ca="1" si="424"/>
        <v>0</v>
      </c>
      <c r="S1173" s="20">
        <f t="shared" si="429"/>
        <v>0</v>
      </c>
      <c r="T1173" s="14">
        <f t="shared" si="425"/>
        <v>0</v>
      </c>
      <c r="U1173" s="4" t="str">
        <f t="shared" si="426"/>
        <v>J=</v>
      </c>
      <c r="V1173" s="29">
        <f t="shared" si="427"/>
        <v>45383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5">
        <f t="shared" si="430"/>
        <v>45356</v>
      </c>
      <c r="B1174" s="15">
        <f t="shared" ca="1" si="412"/>
        <v>20.039080600000048</v>
      </c>
      <c r="C1174" s="14">
        <f t="shared" si="413"/>
        <v>19.999999970000047</v>
      </c>
      <c r="D1174" s="13">
        <f ca="1">IF(A1174&lt;$B$1,VLOOKUP(A1174,[1]DI!$A$4:$B$15000,2,FALSE),0)</f>
        <v>0.1115</v>
      </c>
      <c r="E1174" s="14">
        <f t="shared" ca="1" si="414"/>
        <v>1.00041957</v>
      </c>
      <c r="F1174" s="14">
        <f ca="1">(TRUNC(PRODUCT($E$12:$E1173),16))</f>
        <v>1.3516411168570299</v>
      </c>
      <c r="G1174" s="14">
        <f t="shared" ca="1" si="415"/>
        <v>1.34994121931831</v>
      </c>
      <c r="H1174" s="14">
        <f t="shared" ca="1" si="416"/>
        <v>1.00125924</v>
      </c>
      <c r="I1174" s="13">
        <f t="shared" si="431"/>
        <v>0.06</v>
      </c>
      <c r="J1174" s="29">
        <f t="shared" si="417"/>
        <v>45351</v>
      </c>
      <c r="K1174" s="2">
        <f t="shared" si="418"/>
        <v>3</v>
      </c>
      <c r="L1174" s="17">
        <f t="shared" si="419"/>
        <v>3</v>
      </c>
      <c r="M1174" s="12">
        <f t="shared" si="420"/>
        <v>1.0006939180000001</v>
      </c>
      <c r="N1174" s="12">
        <f t="shared" ca="1" si="421"/>
        <v>1.001954032</v>
      </c>
      <c r="O1174" s="17">
        <f t="shared" si="422"/>
        <v>0</v>
      </c>
      <c r="P1174" s="14">
        <f t="shared" ca="1" si="423"/>
        <v>3.9080629999999998E-2</v>
      </c>
      <c r="Q1174" s="14">
        <f t="shared" si="428"/>
        <v>0</v>
      </c>
      <c r="R1174" s="14">
        <f t="shared" ca="1" si="424"/>
        <v>0</v>
      </c>
      <c r="S1174" s="20">
        <f t="shared" si="429"/>
        <v>0</v>
      </c>
      <c r="T1174" s="14">
        <f t="shared" si="425"/>
        <v>0</v>
      </c>
      <c r="U1174" s="4" t="str">
        <f t="shared" si="426"/>
        <v>J=</v>
      </c>
      <c r="V1174" s="29">
        <f t="shared" si="427"/>
        <v>45383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5">
        <f t="shared" si="430"/>
        <v>45357</v>
      </c>
      <c r="B1175" s="15">
        <f t="shared" ca="1" si="412"/>
        <v>20.052124460000048</v>
      </c>
      <c r="C1175" s="14">
        <f t="shared" si="413"/>
        <v>19.999999970000047</v>
      </c>
      <c r="D1175" s="13">
        <f ca="1">IF(A1175&lt;$B$1,VLOOKUP(A1175,[1]DI!$A$4:$B$15000,2,FALSE),0)</f>
        <v>0.1115</v>
      </c>
      <c r="E1175" s="14">
        <f t="shared" ca="1" si="414"/>
        <v>1.00041957</v>
      </c>
      <c r="F1175" s="14">
        <f ca="1">(TRUNC(PRODUCT($E$12:$E1174),16))</f>
        <v>1.3522082249204299</v>
      </c>
      <c r="G1175" s="14">
        <f t="shared" ca="1" si="415"/>
        <v>1.34994121931831</v>
      </c>
      <c r="H1175" s="14">
        <f t="shared" ca="1" si="416"/>
        <v>1.0016793399999999</v>
      </c>
      <c r="I1175" s="13">
        <f t="shared" si="431"/>
        <v>0.06</v>
      </c>
      <c r="J1175" s="29">
        <f t="shared" si="417"/>
        <v>45351</v>
      </c>
      <c r="K1175" s="2">
        <f t="shared" si="418"/>
        <v>4</v>
      </c>
      <c r="L1175" s="17">
        <f t="shared" si="419"/>
        <v>4</v>
      </c>
      <c r="M1175" s="12">
        <f t="shared" si="420"/>
        <v>1.0009253309999999</v>
      </c>
      <c r="N1175" s="12">
        <f t="shared" ca="1" si="421"/>
        <v>1.0026062250000001</v>
      </c>
      <c r="O1175" s="17">
        <f t="shared" si="422"/>
        <v>0</v>
      </c>
      <c r="P1175" s="14">
        <f t="shared" ca="1" si="423"/>
        <v>5.2124490000000002E-2</v>
      </c>
      <c r="Q1175" s="14">
        <f t="shared" si="428"/>
        <v>0</v>
      </c>
      <c r="R1175" s="14">
        <f t="shared" ca="1" si="424"/>
        <v>0</v>
      </c>
      <c r="S1175" s="20">
        <f t="shared" si="429"/>
        <v>0</v>
      </c>
      <c r="T1175" s="14">
        <f t="shared" si="425"/>
        <v>0</v>
      </c>
      <c r="U1175" s="4" t="str">
        <f t="shared" si="426"/>
        <v>J=</v>
      </c>
      <c r="V1175" s="29">
        <f t="shared" si="427"/>
        <v>45383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5">
        <f t="shared" si="430"/>
        <v>45358</v>
      </c>
      <c r="B1176" s="15">
        <f t="shared" ca="1" si="412"/>
        <v>20.065176700000048</v>
      </c>
      <c r="C1176" s="14">
        <f t="shared" si="413"/>
        <v>19.999999970000047</v>
      </c>
      <c r="D1176" s="13">
        <f ca="1">IF(A1176&lt;$B$1,VLOOKUP(A1176,[1]DI!$A$4:$B$15000,2,FALSE),0)</f>
        <v>0.1115</v>
      </c>
      <c r="E1176" s="14">
        <f t="shared" ca="1" si="414"/>
        <v>1.00041957</v>
      </c>
      <c r="F1176" s="14">
        <f ca="1">(TRUNC(PRODUCT($E$12:$E1175),16))</f>
        <v>1.3527755709253599</v>
      </c>
      <c r="G1176" s="14">
        <f t="shared" ca="1" si="415"/>
        <v>1.34994121931831</v>
      </c>
      <c r="H1176" s="14">
        <f t="shared" ca="1" si="416"/>
        <v>1.0020996099999999</v>
      </c>
      <c r="I1176" s="13">
        <f t="shared" si="431"/>
        <v>0.06</v>
      </c>
      <c r="J1176" s="29">
        <f t="shared" si="417"/>
        <v>45351</v>
      </c>
      <c r="K1176" s="2">
        <f t="shared" si="418"/>
        <v>5</v>
      </c>
      <c r="L1176" s="17">
        <f t="shared" si="419"/>
        <v>5</v>
      </c>
      <c r="M1176" s="12">
        <f t="shared" si="420"/>
        <v>1.001156798</v>
      </c>
      <c r="N1176" s="12">
        <f t="shared" ca="1" si="421"/>
        <v>1.003258837</v>
      </c>
      <c r="O1176" s="17">
        <f t="shared" si="422"/>
        <v>0</v>
      </c>
      <c r="P1176" s="14">
        <f t="shared" ca="1" si="423"/>
        <v>6.5176730000000002E-2</v>
      </c>
      <c r="Q1176" s="14">
        <f t="shared" si="428"/>
        <v>0</v>
      </c>
      <c r="R1176" s="14">
        <f t="shared" ca="1" si="424"/>
        <v>0</v>
      </c>
      <c r="S1176" s="20">
        <f t="shared" si="429"/>
        <v>0</v>
      </c>
      <c r="T1176" s="14">
        <f t="shared" si="425"/>
        <v>0</v>
      </c>
      <c r="U1176" s="4" t="str">
        <f t="shared" si="426"/>
        <v>J=</v>
      </c>
      <c r="V1176" s="29">
        <f t="shared" si="427"/>
        <v>45383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5">
        <f t="shared" si="430"/>
        <v>45359</v>
      </c>
      <c r="B1177" s="15">
        <f t="shared" ref="B1177:B1240" ca="1" si="432">IF(A1177&lt;=TODAY(),C1177+P1177,IF(AND(A1177&gt;TODAY(),A1177&lt;=$B$1),IF(VLOOKUP(TODAY(),$A$10:$D$5000,4,FALSE)=0,"n.d",C1177+P1177),"n.d"))</f>
        <v>20.078237500000046</v>
      </c>
      <c r="C1177" s="14">
        <f t="shared" ref="C1177:C1240" si="433">(C1176-T1176)</f>
        <v>19.999999970000047</v>
      </c>
      <c r="D1177" s="13">
        <f ca="1">IF(A1177&lt;$B$1,VLOOKUP(A1177,[1]DI!$A$4:$B$15000,2,FALSE),0)</f>
        <v>0.1115</v>
      </c>
      <c r="E1177" s="14">
        <f t="shared" ref="E1177:E1240" ca="1" si="434">ROUND(((1+D1177)^(1/252)),8)</f>
        <v>1.00041957</v>
      </c>
      <c r="F1177" s="14">
        <f ca="1">(TRUNC(PRODUCT($E$12:$E1176),16))</f>
        <v>1.3533431549716599</v>
      </c>
      <c r="G1177" s="14">
        <f t="shared" ref="G1177:G1240" ca="1" si="435">IF(O1176&gt;0,F1176,G1176)</f>
        <v>1.34994121931831</v>
      </c>
      <c r="H1177" s="14">
        <f t="shared" ref="H1177:H1240" ca="1" si="436">ROUND(F1177/G1177,8)</f>
        <v>1.0025200599999999</v>
      </c>
      <c r="I1177" s="13">
        <f t="shared" si="431"/>
        <v>0.06</v>
      </c>
      <c r="J1177" s="29">
        <f t="shared" ref="J1177:J1240" si="437">IF(O1176&gt;0,VLOOKUP(O1176,Y$12:AI$150,2),J1176)</f>
        <v>45351</v>
      </c>
      <c r="K1177" s="2">
        <f t="shared" ref="K1177:K1240" si="438">IF(A1177&gt;J1177,IF(NETWORKDAYS(J1177,A1177,$Y$160:$Y$544)-1=0,1,NETWORKDAYS(J1177,A1177,$Y$160:$Y$544)-1),0)</f>
        <v>6</v>
      </c>
      <c r="L1177" s="17">
        <f t="shared" ref="L1177:L1240" si="439">IF(AND(K1177=1,K1176=1),1,IF(K1177&gt;0,IF(K1177=K1176,K1177+1,K1177),0))</f>
        <v>6</v>
      </c>
      <c r="M1177" s="12">
        <f t="shared" ref="M1177:M1240" si="440">ROUND((I1177+1)^(L1177/252),9)</f>
        <v>1.0013883180000001</v>
      </c>
      <c r="N1177" s="12">
        <f t="shared" ref="N1177:N1240" ca="1" si="441">ROUND(H1177*M1177,9)</f>
        <v>1.003911877</v>
      </c>
      <c r="O1177" s="17">
        <f t="shared" ref="O1177:O1240" si="442">IF(VLOOKUP(A1177,Z$12:AG$150,8)=VLOOKUP(A1176,Z$12:AG$150,8),0,VLOOKUP(A1177,Z$12:AG$150,8))</f>
        <v>0</v>
      </c>
      <c r="P1177" s="14">
        <f t="shared" ref="P1177:P1240" ca="1" si="443">TRUNC(((N1177-1)*C1177),8)+TRUNC(R1176*N1177,8)</f>
        <v>7.823753E-2</v>
      </c>
      <c r="Q1177" s="14">
        <f t="shared" si="428"/>
        <v>0</v>
      </c>
      <c r="R1177" s="14">
        <f t="shared" ref="R1177:R1240" ca="1" si="444">IF(O1177&gt;0,P1177-Q1177,R1176)</f>
        <v>0</v>
      </c>
      <c r="S1177" s="20">
        <f t="shared" si="429"/>
        <v>0</v>
      </c>
      <c r="T1177" s="14">
        <f t="shared" ref="T1177:T1240" si="445">IF(S1177&gt;0,TRUNC(S1177*C1177,8),0)</f>
        <v>0</v>
      </c>
      <c r="U1177" s="4" t="str">
        <f t="shared" ref="U1177:U1240" si="446">IF(O1176&gt;0,VLOOKUP(O1176,Y$12:AI$150,10),U1176)</f>
        <v>J=</v>
      </c>
      <c r="V1177" s="29">
        <f t="shared" ref="V1177:V1240" si="447">IF(O1176&gt;0,VLOOKUP(O1176,Y$12:AI$150,11),V1176)</f>
        <v>45383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5">
        <f t="shared" si="430"/>
        <v>45360</v>
      </c>
      <c r="B1178" s="15">
        <f t="shared" ca="1" si="432"/>
        <v>20.091306860000046</v>
      </c>
      <c r="C1178" s="14">
        <f t="shared" si="433"/>
        <v>19.999999970000047</v>
      </c>
      <c r="D1178" s="13">
        <f ca="1">IF(A1178&lt;$B$1,VLOOKUP(A1178,[1]DI!$A$4:$B$15000,2,FALSE),0)</f>
        <v>0</v>
      </c>
      <c r="E1178" s="14">
        <f t="shared" ca="1" si="434"/>
        <v>1</v>
      </c>
      <c r="F1178" s="14">
        <f ca="1">(TRUNC(PRODUCT($E$12:$E1177),16))</f>
        <v>1.35391097715919</v>
      </c>
      <c r="G1178" s="14">
        <f t="shared" ca="1" si="435"/>
        <v>1.34994121931831</v>
      </c>
      <c r="H1178" s="14">
        <f t="shared" ca="1" si="436"/>
        <v>1.00294069</v>
      </c>
      <c r="I1178" s="13">
        <f t="shared" si="431"/>
        <v>0.06</v>
      </c>
      <c r="J1178" s="29">
        <f t="shared" si="437"/>
        <v>45351</v>
      </c>
      <c r="K1178" s="2">
        <f t="shared" si="438"/>
        <v>6</v>
      </c>
      <c r="L1178" s="17">
        <f t="shared" si="439"/>
        <v>7</v>
      </c>
      <c r="M1178" s="12">
        <f t="shared" si="440"/>
        <v>1.001619891</v>
      </c>
      <c r="N1178" s="12">
        <f t="shared" ca="1" si="441"/>
        <v>1.0045653450000001</v>
      </c>
      <c r="O1178" s="17">
        <f t="shared" si="442"/>
        <v>0</v>
      </c>
      <c r="P1178" s="14">
        <f t="shared" ca="1" si="443"/>
        <v>9.1306890000000002E-2</v>
      </c>
      <c r="Q1178" s="14">
        <f t="shared" si="428"/>
        <v>0</v>
      </c>
      <c r="R1178" s="14">
        <f t="shared" ca="1" si="444"/>
        <v>0</v>
      </c>
      <c r="S1178" s="20">
        <f t="shared" si="429"/>
        <v>0</v>
      </c>
      <c r="T1178" s="14">
        <f t="shared" si="445"/>
        <v>0</v>
      </c>
      <c r="U1178" s="4" t="str">
        <f t="shared" si="446"/>
        <v>J=</v>
      </c>
      <c r="V1178" s="29">
        <f t="shared" si="447"/>
        <v>45383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5">
        <f t="shared" si="430"/>
        <v>45361</v>
      </c>
      <c r="B1179" s="15">
        <f t="shared" ca="1" si="432"/>
        <v>20.091306860000046</v>
      </c>
      <c r="C1179" s="14">
        <f t="shared" si="433"/>
        <v>19.999999970000047</v>
      </c>
      <c r="D1179" s="13">
        <f ca="1">IF(A1179&lt;$B$1,VLOOKUP(A1179,[1]DI!$A$4:$B$15000,2,FALSE),0)</f>
        <v>0</v>
      </c>
      <c r="E1179" s="14">
        <f t="shared" ca="1" si="434"/>
        <v>1</v>
      </c>
      <c r="F1179" s="14">
        <f ca="1">(TRUNC(PRODUCT($E$12:$E1178),16))</f>
        <v>1.35391097715919</v>
      </c>
      <c r="G1179" s="14">
        <f t="shared" ca="1" si="435"/>
        <v>1.34994121931831</v>
      </c>
      <c r="H1179" s="14">
        <f t="shared" ca="1" si="436"/>
        <v>1.00294069</v>
      </c>
      <c r="I1179" s="13">
        <f t="shared" si="431"/>
        <v>0.06</v>
      </c>
      <c r="J1179" s="29">
        <f t="shared" si="437"/>
        <v>45351</v>
      </c>
      <c r="K1179" s="2">
        <f t="shared" si="438"/>
        <v>6</v>
      </c>
      <c r="L1179" s="17">
        <f t="shared" si="439"/>
        <v>7</v>
      </c>
      <c r="M1179" s="12">
        <f t="shared" si="440"/>
        <v>1.001619891</v>
      </c>
      <c r="N1179" s="12">
        <f t="shared" ca="1" si="441"/>
        <v>1.0045653450000001</v>
      </c>
      <c r="O1179" s="17">
        <f t="shared" si="442"/>
        <v>0</v>
      </c>
      <c r="P1179" s="14">
        <f t="shared" ca="1" si="443"/>
        <v>9.1306890000000002E-2</v>
      </c>
      <c r="Q1179" s="14">
        <f t="shared" si="428"/>
        <v>0</v>
      </c>
      <c r="R1179" s="14">
        <f t="shared" ca="1" si="444"/>
        <v>0</v>
      </c>
      <c r="S1179" s="20">
        <f t="shared" si="429"/>
        <v>0</v>
      </c>
      <c r="T1179" s="14">
        <f t="shared" si="445"/>
        <v>0</v>
      </c>
      <c r="U1179" s="4" t="str">
        <f t="shared" si="446"/>
        <v>J=</v>
      </c>
      <c r="V1179" s="29">
        <f t="shared" si="447"/>
        <v>45383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5">
        <f t="shared" si="430"/>
        <v>45362</v>
      </c>
      <c r="B1180" s="15">
        <f t="shared" ca="1" si="432"/>
        <v>20.091306860000046</v>
      </c>
      <c r="C1180" s="14">
        <f t="shared" si="433"/>
        <v>19.999999970000047</v>
      </c>
      <c r="D1180" s="13">
        <f ca="1">IF(A1180&lt;$B$1,VLOOKUP(A1180,[1]DI!$A$4:$B$15000,2,FALSE),0)</f>
        <v>0.1115</v>
      </c>
      <c r="E1180" s="14">
        <f t="shared" ca="1" si="434"/>
        <v>1.00041957</v>
      </c>
      <c r="F1180" s="14">
        <f ca="1">(TRUNC(PRODUCT($E$12:$E1179),16))</f>
        <v>1.35391097715919</v>
      </c>
      <c r="G1180" s="14">
        <f t="shared" ca="1" si="435"/>
        <v>1.34994121931831</v>
      </c>
      <c r="H1180" s="14">
        <f t="shared" ca="1" si="436"/>
        <v>1.00294069</v>
      </c>
      <c r="I1180" s="13">
        <f t="shared" si="431"/>
        <v>0.06</v>
      </c>
      <c r="J1180" s="29">
        <f t="shared" si="437"/>
        <v>45351</v>
      </c>
      <c r="K1180" s="2">
        <f t="shared" si="438"/>
        <v>7</v>
      </c>
      <c r="L1180" s="17">
        <f t="shared" si="439"/>
        <v>7</v>
      </c>
      <c r="M1180" s="12">
        <f t="shared" si="440"/>
        <v>1.001619891</v>
      </c>
      <c r="N1180" s="12">
        <f t="shared" ca="1" si="441"/>
        <v>1.0045653450000001</v>
      </c>
      <c r="O1180" s="17">
        <f t="shared" si="442"/>
        <v>0</v>
      </c>
      <c r="P1180" s="14">
        <f t="shared" ca="1" si="443"/>
        <v>9.1306890000000002E-2</v>
      </c>
      <c r="Q1180" s="14">
        <f t="shared" si="428"/>
        <v>0</v>
      </c>
      <c r="R1180" s="14">
        <f t="shared" ca="1" si="444"/>
        <v>0</v>
      </c>
      <c r="S1180" s="20">
        <f t="shared" si="429"/>
        <v>0</v>
      </c>
      <c r="T1180" s="14">
        <f t="shared" si="445"/>
        <v>0</v>
      </c>
      <c r="U1180" s="4" t="str">
        <f t="shared" si="446"/>
        <v>J=</v>
      </c>
      <c r="V1180" s="29">
        <f t="shared" si="447"/>
        <v>45383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5">
        <f t="shared" si="430"/>
        <v>45363</v>
      </c>
      <c r="B1181" s="15">
        <f t="shared" ca="1" si="432"/>
        <v>20.104384620000047</v>
      </c>
      <c r="C1181" s="14">
        <f t="shared" si="433"/>
        <v>19.999999970000047</v>
      </c>
      <c r="D1181" s="13">
        <f ca="1">IF(A1181&lt;$B$1,VLOOKUP(A1181,[1]DI!$A$4:$B$15000,2,FALSE),0)</f>
        <v>0.1115</v>
      </c>
      <c r="E1181" s="14">
        <f t="shared" ca="1" si="434"/>
        <v>1.00041957</v>
      </c>
      <c r="F1181" s="14">
        <f ca="1">(TRUNC(PRODUCT($E$12:$E1180),16))</f>
        <v>1.3544790375878699</v>
      </c>
      <c r="G1181" s="14">
        <f t="shared" ca="1" si="435"/>
        <v>1.34994121931831</v>
      </c>
      <c r="H1181" s="14">
        <f t="shared" ca="1" si="436"/>
        <v>1.0033614900000001</v>
      </c>
      <c r="I1181" s="13">
        <f t="shared" si="431"/>
        <v>0.06</v>
      </c>
      <c r="J1181" s="29">
        <f t="shared" si="437"/>
        <v>45351</v>
      </c>
      <c r="K1181" s="2">
        <f t="shared" si="438"/>
        <v>8</v>
      </c>
      <c r="L1181" s="17">
        <f t="shared" si="439"/>
        <v>8</v>
      </c>
      <c r="M1181" s="12">
        <f t="shared" si="440"/>
        <v>1.0018515189999999</v>
      </c>
      <c r="N1181" s="12">
        <f t="shared" ca="1" si="441"/>
        <v>1.005219233</v>
      </c>
      <c r="O1181" s="17">
        <f t="shared" si="442"/>
        <v>0</v>
      </c>
      <c r="P1181" s="14">
        <f t="shared" ca="1" si="443"/>
        <v>0.10438465</v>
      </c>
      <c r="Q1181" s="14">
        <f t="shared" si="428"/>
        <v>0</v>
      </c>
      <c r="R1181" s="14">
        <f t="shared" ca="1" si="444"/>
        <v>0</v>
      </c>
      <c r="S1181" s="20">
        <f t="shared" si="429"/>
        <v>0</v>
      </c>
      <c r="T1181" s="14">
        <f t="shared" si="445"/>
        <v>0</v>
      </c>
      <c r="U1181" s="4" t="str">
        <f t="shared" si="446"/>
        <v>J=</v>
      </c>
      <c r="V1181" s="29">
        <f t="shared" si="447"/>
        <v>45383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5">
        <f t="shared" si="430"/>
        <v>45364</v>
      </c>
      <c r="B1182" s="15">
        <f t="shared" ca="1" si="432"/>
        <v>20.117470940000047</v>
      </c>
      <c r="C1182" s="14">
        <f t="shared" si="433"/>
        <v>19.999999970000047</v>
      </c>
      <c r="D1182" s="13">
        <f ca="1">IF(A1182&lt;$B$1,VLOOKUP(A1182,[1]DI!$A$4:$B$15000,2,FALSE),0)</f>
        <v>0.1115</v>
      </c>
      <c r="E1182" s="14">
        <f t="shared" ca="1" si="434"/>
        <v>1.00041957</v>
      </c>
      <c r="F1182" s="14">
        <f ca="1">(TRUNC(PRODUCT($E$12:$E1181),16))</f>
        <v>1.35504733635768</v>
      </c>
      <c r="G1182" s="14">
        <f t="shared" ca="1" si="435"/>
        <v>1.34994121931831</v>
      </c>
      <c r="H1182" s="14">
        <f t="shared" ca="1" si="436"/>
        <v>1.00378247</v>
      </c>
      <c r="I1182" s="13">
        <f t="shared" si="431"/>
        <v>0.06</v>
      </c>
      <c r="J1182" s="29">
        <f t="shared" si="437"/>
        <v>45351</v>
      </c>
      <c r="K1182" s="2">
        <f t="shared" si="438"/>
        <v>9</v>
      </c>
      <c r="L1182" s="17">
        <f t="shared" si="439"/>
        <v>9</v>
      </c>
      <c r="M1182" s="12">
        <f t="shared" si="440"/>
        <v>1.0020831990000001</v>
      </c>
      <c r="N1182" s="12">
        <f t="shared" ca="1" si="441"/>
        <v>1.0058735489999999</v>
      </c>
      <c r="O1182" s="17">
        <f t="shared" si="442"/>
        <v>0</v>
      </c>
      <c r="P1182" s="14">
        <f t="shared" ca="1" si="443"/>
        <v>0.11747096999999999</v>
      </c>
      <c r="Q1182" s="14">
        <f t="shared" si="428"/>
        <v>0</v>
      </c>
      <c r="R1182" s="14">
        <f t="shared" ca="1" si="444"/>
        <v>0</v>
      </c>
      <c r="S1182" s="20">
        <f t="shared" si="429"/>
        <v>0</v>
      </c>
      <c r="T1182" s="14">
        <f t="shared" si="445"/>
        <v>0</v>
      </c>
      <c r="U1182" s="4" t="str">
        <f t="shared" si="446"/>
        <v>J=</v>
      </c>
      <c r="V1182" s="29">
        <f t="shared" si="447"/>
        <v>45383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5">
        <f t="shared" si="430"/>
        <v>45365</v>
      </c>
      <c r="B1183" s="15">
        <f t="shared" ca="1" si="432"/>
        <v>20.130565860000047</v>
      </c>
      <c r="C1183" s="14">
        <f t="shared" si="433"/>
        <v>19.999999970000047</v>
      </c>
      <c r="D1183" s="13">
        <f ca="1">IF(A1183&lt;$B$1,VLOOKUP(A1183,[1]DI!$A$4:$B$15000,2,FALSE),0)</f>
        <v>0.1115</v>
      </c>
      <c r="E1183" s="14">
        <f t="shared" ca="1" si="434"/>
        <v>1.00041957</v>
      </c>
      <c r="F1183" s="14">
        <f ca="1">(TRUNC(PRODUCT($E$12:$E1182),16))</f>
        <v>1.3556158735685899</v>
      </c>
      <c r="G1183" s="14">
        <f t="shared" ca="1" si="435"/>
        <v>1.34994121931831</v>
      </c>
      <c r="H1183" s="14">
        <f t="shared" ca="1" si="436"/>
        <v>1.0042036299999999</v>
      </c>
      <c r="I1183" s="13">
        <f t="shared" si="431"/>
        <v>0.06</v>
      </c>
      <c r="J1183" s="29">
        <f t="shared" si="437"/>
        <v>45351</v>
      </c>
      <c r="K1183" s="2">
        <f t="shared" si="438"/>
        <v>10</v>
      </c>
      <c r="L1183" s="17">
        <f t="shared" si="439"/>
        <v>10</v>
      </c>
      <c r="M1183" s="12">
        <f t="shared" si="440"/>
        <v>1.0023149339999999</v>
      </c>
      <c r="N1183" s="12">
        <f t="shared" ca="1" si="441"/>
        <v>1.0065282950000001</v>
      </c>
      <c r="O1183" s="17">
        <f t="shared" si="442"/>
        <v>0</v>
      </c>
      <c r="P1183" s="14">
        <f t="shared" ca="1" si="443"/>
        <v>0.13056588999999999</v>
      </c>
      <c r="Q1183" s="14">
        <f t="shared" si="428"/>
        <v>0</v>
      </c>
      <c r="R1183" s="14">
        <f t="shared" ca="1" si="444"/>
        <v>0</v>
      </c>
      <c r="S1183" s="20">
        <f t="shared" si="429"/>
        <v>0</v>
      </c>
      <c r="T1183" s="14">
        <f t="shared" si="445"/>
        <v>0</v>
      </c>
      <c r="U1183" s="4" t="str">
        <f t="shared" si="446"/>
        <v>J=</v>
      </c>
      <c r="V1183" s="29">
        <f t="shared" si="447"/>
        <v>45383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5">
        <f t="shared" si="430"/>
        <v>45366</v>
      </c>
      <c r="B1184" s="15">
        <f t="shared" ca="1" si="432"/>
        <v>20.143669140000046</v>
      </c>
      <c r="C1184" s="14">
        <f t="shared" si="433"/>
        <v>19.999999970000047</v>
      </c>
      <c r="D1184" s="13">
        <f ca="1">IF(A1184&lt;$B$1,VLOOKUP(A1184,[1]DI!$A$4:$B$15000,2,FALSE),0)</f>
        <v>0.1115</v>
      </c>
      <c r="E1184" s="14">
        <f t="shared" ca="1" si="434"/>
        <v>1.00041957</v>
      </c>
      <c r="F1184" s="14">
        <f ca="1">(TRUNC(PRODUCT($E$12:$E1183),16))</f>
        <v>1.35618464932066</v>
      </c>
      <c r="G1184" s="14">
        <f t="shared" ca="1" si="435"/>
        <v>1.34994121931831</v>
      </c>
      <c r="H1184" s="14">
        <f t="shared" ca="1" si="436"/>
        <v>1.0046249599999999</v>
      </c>
      <c r="I1184" s="13">
        <f t="shared" si="431"/>
        <v>0.06</v>
      </c>
      <c r="J1184" s="29">
        <f t="shared" si="437"/>
        <v>45351</v>
      </c>
      <c r="K1184" s="2">
        <f t="shared" si="438"/>
        <v>11</v>
      </c>
      <c r="L1184" s="17">
        <f t="shared" si="439"/>
        <v>11</v>
      </c>
      <c r="M1184" s="12">
        <f t="shared" si="440"/>
        <v>1.0025467210000001</v>
      </c>
      <c r="N1184" s="12">
        <f t="shared" ca="1" si="441"/>
        <v>1.0071834589999999</v>
      </c>
      <c r="O1184" s="17">
        <f t="shared" si="442"/>
        <v>0</v>
      </c>
      <c r="P1184" s="14">
        <f t="shared" ca="1" si="443"/>
        <v>0.14366917000000001</v>
      </c>
      <c r="Q1184" s="14">
        <f t="shared" si="428"/>
        <v>0</v>
      </c>
      <c r="R1184" s="14">
        <f t="shared" ca="1" si="444"/>
        <v>0</v>
      </c>
      <c r="S1184" s="20">
        <f t="shared" si="429"/>
        <v>0</v>
      </c>
      <c r="T1184" s="14">
        <f t="shared" si="445"/>
        <v>0</v>
      </c>
      <c r="U1184" s="4" t="str">
        <f t="shared" si="446"/>
        <v>J=</v>
      </c>
      <c r="V1184" s="29">
        <f t="shared" si="447"/>
        <v>45383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5">
        <f t="shared" si="430"/>
        <v>45367</v>
      </c>
      <c r="B1185" s="15">
        <f t="shared" ca="1" si="432"/>
        <v>20.156781060000046</v>
      </c>
      <c r="C1185" s="14">
        <f t="shared" si="433"/>
        <v>19.999999970000047</v>
      </c>
      <c r="D1185" s="13">
        <f ca="1">IF(A1185&lt;$B$1,VLOOKUP(A1185,[1]DI!$A$4:$B$15000,2,FALSE),0)</f>
        <v>0</v>
      </c>
      <c r="E1185" s="14">
        <f t="shared" ca="1" si="434"/>
        <v>1</v>
      </c>
      <c r="F1185" s="14">
        <f ca="1">(TRUNC(PRODUCT($E$12:$E1184),16))</f>
        <v>1.3567536637139801</v>
      </c>
      <c r="G1185" s="14">
        <f t="shared" ca="1" si="435"/>
        <v>1.34994121931831</v>
      </c>
      <c r="H1185" s="14">
        <f t="shared" ca="1" si="436"/>
        <v>1.0050464699999999</v>
      </c>
      <c r="I1185" s="13">
        <f t="shared" si="431"/>
        <v>0.06</v>
      </c>
      <c r="J1185" s="29">
        <f t="shared" si="437"/>
        <v>45351</v>
      </c>
      <c r="K1185" s="2">
        <f t="shared" si="438"/>
        <v>11</v>
      </c>
      <c r="L1185" s="17">
        <f t="shared" si="439"/>
        <v>12</v>
      </c>
      <c r="M1185" s="12">
        <f t="shared" si="440"/>
        <v>1.0027785629999999</v>
      </c>
      <c r="N1185" s="12">
        <f t="shared" ca="1" si="441"/>
        <v>1.007839055</v>
      </c>
      <c r="O1185" s="17">
        <f t="shared" si="442"/>
        <v>0</v>
      </c>
      <c r="P1185" s="14">
        <f t="shared" ca="1" si="443"/>
        <v>0.15678109000000001</v>
      </c>
      <c r="Q1185" s="14">
        <f t="shared" si="428"/>
        <v>0</v>
      </c>
      <c r="R1185" s="14">
        <f t="shared" ca="1" si="444"/>
        <v>0</v>
      </c>
      <c r="S1185" s="20">
        <f t="shared" si="429"/>
        <v>0</v>
      </c>
      <c r="T1185" s="14">
        <f t="shared" si="445"/>
        <v>0</v>
      </c>
      <c r="U1185" s="4" t="str">
        <f t="shared" si="446"/>
        <v>J=</v>
      </c>
      <c r="V1185" s="29">
        <f t="shared" si="447"/>
        <v>45383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5">
        <f t="shared" si="430"/>
        <v>45368</v>
      </c>
      <c r="B1186" s="15">
        <f t="shared" ca="1" si="432"/>
        <v>20.156781060000046</v>
      </c>
      <c r="C1186" s="14">
        <f t="shared" si="433"/>
        <v>19.999999970000047</v>
      </c>
      <c r="D1186" s="13">
        <f ca="1">IF(A1186&lt;$B$1,VLOOKUP(A1186,[1]DI!$A$4:$B$15000,2,FALSE),0)</f>
        <v>0</v>
      </c>
      <c r="E1186" s="14">
        <f t="shared" ca="1" si="434"/>
        <v>1</v>
      </c>
      <c r="F1186" s="14">
        <f ca="1">(TRUNC(PRODUCT($E$12:$E1185),16))</f>
        <v>1.3567536637139801</v>
      </c>
      <c r="G1186" s="14">
        <f t="shared" ca="1" si="435"/>
        <v>1.34994121931831</v>
      </c>
      <c r="H1186" s="14">
        <f t="shared" ca="1" si="436"/>
        <v>1.0050464699999999</v>
      </c>
      <c r="I1186" s="13">
        <f t="shared" si="431"/>
        <v>0.06</v>
      </c>
      <c r="J1186" s="29">
        <f t="shared" si="437"/>
        <v>45351</v>
      </c>
      <c r="K1186" s="2">
        <f t="shared" si="438"/>
        <v>11</v>
      </c>
      <c r="L1186" s="17">
        <f t="shared" si="439"/>
        <v>12</v>
      </c>
      <c r="M1186" s="12">
        <f t="shared" si="440"/>
        <v>1.0027785629999999</v>
      </c>
      <c r="N1186" s="12">
        <f t="shared" ca="1" si="441"/>
        <v>1.007839055</v>
      </c>
      <c r="O1186" s="17">
        <f t="shared" si="442"/>
        <v>0</v>
      </c>
      <c r="P1186" s="14">
        <f t="shared" ca="1" si="443"/>
        <v>0.15678109000000001</v>
      </c>
      <c r="Q1186" s="14">
        <f t="shared" si="428"/>
        <v>0</v>
      </c>
      <c r="R1186" s="14">
        <f t="shared" ca="1" si="444"/>
        <v>0</v>
      </c>
      <c r="S1186" s="20">
        <f t="shared" si="429"/>
        <v>0</v>
      </c>
      <c r="T1186" s="14">
        <f t="shared" si="445"/>
        <v>0</v>
      </c>
      <c r="U1186" s="4" t="str">
        <f t="shared" si="446"/>
        <v>J=</v>
      </c>
      <c r="V1186" s="29">
        <f t="shared" si="447"/>
        <v>45383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5">
        <f t="shared" si="430"/>
        <v>45369</v>
      </c>
      <c r="B1187" s="15">
        <f t="shared" ca="1" si="432"/>
        <v>20.156781060000046</v>
      </c>
      <c r="C1187" s="14">
        <f t="shared" si="433"/>
        <v>19.999999970000047</v>
      </c>
      <c r="D1187" s="13">
        <f ca="1">IF(A1187&lt;$B$1,VLOOKUP(A1187,[1]DI!$A$4:$B$15000,2,FALSE),0)</f>
        <v>0.1115</v>
      </c>
      <c r="E1187" s="14">
        <f t="shared" ca="1" si="434"/>
        <v>1.00041957</v>
      </c>
      <c r="F1187" s="14">
        <f ca="1">(TRUNC(PRODUCT($E$12:$E1186),16))</f>
        <v>1.3567536637139801</v>
      </c>
      <c r="G1187" s="14">
        <f t="shared" ca="1" si="435"/>
        <v>1.34994121931831</v>
      </c>
      <c r="H1187" s="14">
        <f t="shared" ca="1" si="436"/>
        <v>1.0050464699999999</v>
      </c>
      <c r="I1187" s="13">
        <f t="shared" si="431"/>
        <v>0.06</v>
      </c>
      <c r="J1187" s="29">
        <f t="shared" si="437"/>
        <v>45351</v>
      </c>
      <c r="K1187" s="2">
        <f t="shared" si="438"/>
        <v>12</v>
      </c>
      <c r="L1187" s="17">
        <f t="shared" si="439"/>
        <v>12</v>
      </c>
      <c r="M1187" s="12">
        <f t="shared" si="440"/>
        <v>1.0027785629999999</v>
      </c>
      <c r="N1187" s="12">
        <f t="shared" ca="1" si="441"/>
        <v>1.007839055</v>
      </c>
      <c r="O1187" s="17">
        <f t="shared" si="442"/>
        <v>0</v>
      </c>
      <c r="P1187" s="14">
        <f t="shared" ca="1" si="443"/>
        <v>0.15678109000000001</v>
      </c>
      <c r="Q1187" s="14">
        <f t="shared" si="428"/>
        <v>0</v>
      </c>
      <c r="R1187" s="14">
        <f t="shared" ca="1" si="444"/>
        <v>0</v>
      </c>
      <c r="S1187" s="20">
        <f t="shared" si="429"/>
        <v>0</v>
      </c>
      <c r="T1187" s="14">
        <f t="shared" si="445"/>
        <v>0</v>
      </c>
      <c r="U1187" s="4" t="str">
        <f t="shared" si="446"/>
        <v>J=</v>
      </c>
      <c r="V1187" s="29">
        <f t="shared" si="447"/>
        <v>45383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5">
        <f t="shared" si="430"/>
        <v>45370</v>
      </c>
      <c r="B1188" s="15">
        <f t="shared" ca="1" si="432"/>
        <v>20.169901560000046</v>
      </c>
      <c r="C1188" s="14">
        <f t="shared" si="433"/>
        <v>19.999999970000047</v>
      </c>
      <c r="D1188" s="13">
        <f ca="1">IF(A1188&lt;$B$1,VLOOKUP(A1188,[1]DI!$A$4:$B$15000,2,FALSE),0)</f>
        <v>0.1115</v>
      </c>
      <c r="E1188" s="14">
        <f t="shared" ca="1" si="434"/>
        <v>1.00041957</v>
      </c>
      <c r="F1188" s="14">
        <f ca="1">(TRUNC(PRODUCT($E$12:$E1187),16))</f>
        <v>1.35732291684866</v>
      </c>
      <c r="G1188" s="14">
        <f t="shared" ca="1" si="435"/>
        <v>1.34994121931831</v>
      </c>
      <c r="H1188" s="14">
        <f t="shared" ca="1" si="436"/>
        <v>1.0054681599999999</v>
      </c>
      <c r="I1188" s="13">
        <f t="shared" si="431"/>
        <v>0.06</v>
      </c>
      <c r="J1188" s="29">
        <f t="shared" si="437"/>
        <v>45351</v>
      </c>
      <c r="K1188" s="2">
        <f t="shared" si="438"/>
        <v>13</v>
      </c>
      <c r="L1188" s="17">
        <f t="shared" si="439"/>
        <v>13</v>
      </c>
      <c r="M1188" s="12">
        <f t="shared" si="440"/>
        <v>1.0030104580000001</v>
      </c>
      <c r="N1188" s="12">
        <f t="shared" ca="1" si="441"/>
        <v>1.0084950800000001</v>
      </c>
      <c r="O1188" s="17">
        <f t="shared" si="442"/>
        <v>0</v>
      </c>
      <c r="P1188" s="14">
        <f t="shared" ca="1" si="443"/>
        <v>0.16990158999999999</v>
      </c>
      <c r="Q1188" s="14">
        <f t="shared" si="428"/>
        <v>0</v>
      </c>
      <c r="R1188" s="14">
        <f t="shared" ca="1" si="444"/>
        <v>0</v>
      </c>
      <c r="S1188" s="20">
        <f t="shared" si="429"/>
        <v>0</v>
      </c>
      <c r="T1188" s="14">
        <f t="shared" si="445"/>
        <v>0</v>
      </c>
      <c r="U1188" s="4" t="str">
        <f t="shared" si="446"/>
        <v>J=</v>
      </c>
      <c r="V1188" s="29">
        <f t="shared" si="447"/>
        <v>45383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5">
        <f t="shared" si="430"/>
        <v>45371</v>
      </c>
      <c r="B1189" s="15">
        <f t="shared" ca="1" si="432"/>
        <v>20.183030660000046</v>
      </c>
      <c r="C1189" s="14">
        <f t="shared" si="433"/>
        <v>19.999999970000047</v>
      </c>
      <c r="D1189" s="13">
        <f ca="1">IF(A1189&lt;$B$1,VLOOKUP(A1189,[1]DI!$A$4:$B$15000,2,FALSE),0)</f>
        <v>0.1115</v>
      </c>
      <c r="E1189" s="14">
        <f t="shared" ca="1" si="434"/>
        <v>1.00041957</v>
      </c>
      <c r="F1189" s="14">
        <f ca="1">(TRUNC(PRODUCT($E$12:$E1188),16))</f>
        <v>1.35789240882489</v>
      </c>
      <c r="G1189" s="14">
        <f t="shared" ca="1" si="435"/>
        <v>1.34994121931831</v>
      </c>
      <c r="H1189" s="14">
        <f t="shared" ca="1" si="436"/>
        <v>1.00589003</v>
      </c>
      <c r="I1189" s="13">
        <f t="shared" si="431"/>
        <v>0.06</v>
      </c>
      <c r="J1189" s="29">
        <f t="shared" si="437"/>
        <v>45351</v>
      </c>
      <c r="K1189" s="2">
        <f t="shared" si="438"/>
        <v>14</v>
      </c>
      <c r="L1189" s="17">
        <f t="shared" si="439"/>
        <v>14</v>
      </c>
      <c r="M1189" s="12">
        <f t="shared" si="440"/>
        <v>1.0032424069999999</v>
      </c>
      <c r="N1189" s="12">
        <f t="shared" ca="1" si="441"/>
        <v>1.009151535</v>
      </c>
      <c r="O1189" s="17">
        <f t="shared" si="442"/>
        <v>0</v>
      </c>
      <c r="P1189" s="14">
        <f t="shared" ca="1" si="443"/>
        <v>0.18303069</v>
      </c>
      <c r="Q1189" s="14">
        <f t="shared" si="428"/>
        <v>0</v>
      </c>
      <c r="R1189" s="14">
        <f t="shared" ca="1" si="444"/>
        <v>0</v>
      </c>
      <c r="S1189" s="20">
        <f t="shared" si="429"/>
        <v>0</v>
      </c>
      <c r="T1189" s="14">
        <f t="shared" si="445"/>
        <v>0</v>
      </c>
      <c r="U1189" s="4" t="str">
        <f t="shared" si="446"/>
        <v>J=</v>
      </c>
      <c r="V1189" s="29">
        <f t="shared" si="447"/>
        <v>45383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5">
        <f t="shared" si="430"/>
        <v>45372</v>
      </c>
      <c r="B1190" s="15">
        <f t="shared" ca="1" si="432"/>
        <v>20.196168160000049</v>
      </c>
      <c r="C1190" s="14">
        <f t="shared" si="433"/>
        <v>19.999999970000047</v>
      </c>
      <c r="D1190" s="13">
        <f ca="1">IF(A1190&lt;$B$1,VLOOKUP(A1190,[1]DI!$A$4:$B$15000,2,FALSE),0)</f>
        <v>0.1065</v>
      </c>
      <c r="E1190" s="14">
        <f t="shared" ca="1" si="434"/>
        <v>1.00040168</v>
      </c>
      <c r="F1190" s="14">
        <f ca="1">(TRUNC(PRODUCT($E$12:$E1189),16))</f>
        <v>1.35846213974286</v>
      </c>
      <c r="G1190" s="14">
        <f t="shared" ca="1" si="435"/>
        <v>1.34994121931831</v>
      </c>
      <c r="H1190" s="14">
        <f t="shared" ca="1" si="436"/>
        <v>1.0063120699999999</v>
      </c>
      <c r="I1190" s="13">
        <f t="shared" si="431"/>
        <v>0.06</v>
      </c>
      <c r="J1190" s="29">
        <f t="shared" si="437"/>
        <v>45351</v>
      </c>
      <c r="K1190" s="2">
        <f t="shared" si="438"/>
        <v>15</v>
      </c>
      <c r="L1190" s="17">
        <f t="shared" si="439"/>
        <v>15</v>
      </c>
      <c r="M1190" s="12">
        <f t="shared" si="440"/>
        <v>1.0034744090000001</v>
      </c>
      <c r="N1190" s="12">
        <f t="shared" ca="1" si="441"/>
        <v>1.00980841</v>
      </c>
      <c r="O1190" s="17">
        <f t="shared" si="442"/>
        <v>0</v>
      </c>
      <c r="P1190" s="14">
        <f t="shared" ca="1" si="443"/>
        <v>0.19616818999999999</v>
      </c>
      <c r="Q1190" s="14">
        <f t="shared" si="428"/>
        <v>0</v>
      </c>
      <c r="R1190" s="14">
        <f t="shared" ca="1" si="444"/>
        <v>0</v>
      </c>
      <c r="S1190" s="20">
        <f t="shared" si="429"/>
        <v>0</v>
      </c>
      <c r="T1190" s="14">
        <f t="shared" si="445"/>
        <v>0</v>
      </c>
      <c r="U1190" s="4" t="str">
        <f t="shared" si="446"/>
        <v>J=</v>
      </c>
      <c r="V1190" s="29">
        <f t="shared" si="447"/>
        <v>45383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5">
        <f t="shared" si="430"/>
        <v>45373</v>
      </c>
      <c r="B1191" s="15">
        <f t="shared" ca="1" si="432"/>
        <v>20.208952740000047</v>
      </c>
      <c r="C1191" s="14">
        <f t="shared" si="433"/>
        <v>19.999999970000047</v>
      </c>
      <c r="D1191" s="13">
        <f ca="1">IF(A1191&lt;$B$1,VLOOKUP(A1191,[1]DI!$A$4:$B$15000,2,FALSE),0)</f>
        <v>0.1065</v>
      </c>
      <c r="E1191" s="14">
        <f t="shared" ca="1" si="434"/>
        <v>1.00040168</v>
      </c>
      <c r="F1191" s="14">
        <f ca="1">(TRUNC(PRODUCT($E$12:$E1190),16))</f>
        <v>1.3590078068151501</v>
      </c>
      <c r="G1191" s="14">
        <f t="shared" ca="1" si="435"/>
        <v>1.34994121931831</v>
      </c>
      <c r="H1191" s="14">
        <f t="shared" ca="1" si="436"/>
        <v>1.00671628</v>
      </c>
      <c r="I1191" s="13">
        <f t="shared" si="431"/>
        <v>0.06</v>
      </c>
      <c r="J1191" s="29">
        <f t="shared" si="437"/>
        <v>45351</v>
      </c>
      <c r="K1191" s="2">
        <f t="shared" si="438"/>
        <v>16</v>
      </c>
      <c r="L1191" s="17">
        <f t="shared" si="439"/>
        <v>16</v>
      </c>
      <c r="M1191" s="12">
        <f t="shared" si="440"/>
        <v>1.003706465</v>
      </c>
      <c r="N1191" s="12">
        <f t="shared" ca="1" si="441"/>
        <v>1.0104476389999999</v>
      </c>
      <c r="O1191" s="17">
        <f t="shared" si="442"/>
        <v>0</v>
      </c>
      <c r="P1191" s="14">
        <f t="shared" ca="1" si="443"/>
        <v>0.20895277000000001</v>
      </c>
      <c r="Q1191" s="14">
        <f t="shared" si="428"/>
        <v>0</v>
      </c>
      <c r="R1191" s="14">
        <f t="shared" ca="1" si="444"/>
        <v>0</v>
      </c>
      <c r="S1191" s="20">
        <f t="shared" si="429"/>
        <v>0</v>
      </c>
      <c r="T1191" s="14">
        <f t="shared" si="445"/>
        <v>0</v>
      </c>
      <c r="U1191" s="4" t="str">
        <f t="shared" si="446"/>
        <v>J=</v>
      </c>
      <c r="V1191" s="29">
        <f t="shared" si="447"/>
        <v>45383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5">
        <f t="shared" si="430"/>
        <v>45374</v>
      </c>
      <c r="B1192" s="15">
        <f t="shared" ca="1" si="432"/>
        <v>20.221745560000048</v>
      </c>
      <c r="C1192" s="14">
        <f t="shared" si="433"/>
        <v>19.999999970000047</v>
      </c>
      <c r="D1192" s="13">
        <f ca="1">IF(A1192&lt;$B$1,VLOOKUP(A1192,[1]DI!$A$4:$B$15000,2,FALSE),0)</f>
        <v>0</v>
      </c>
      <c r="E1192" s="14">
        <f t="shared" ca="1" si="434"/>
        <v>1</v>
      </c>
      <c r="F1192" s="14">
        <f ca="1">(TRUNC(PRODUCT($E$12:$E1191),16))</f>
        <v>1.3595536930709899</v>
      </c>
      <c r="G1192" s="14">
        <f t="shared" ca="1" si="435"/>
        <v>1.34994121931831</v>
      </c>
      <c r="H1192" s="14">
        <f t="shared" ca="1" si="436"/>
        <v>1.00712066</v>
      </c>
      <c r="I1192" s="13">
        <f t="shared" si="431"/>
        <v>0.06</v>
      </c>
      <c r="J1192" s="29">
        <f t="shared" si="437"/>
        <v>45351</v>
      </c>
      <c r="K1192" s="2">
        <f t="shared" si="438"/>
        <v>16</v>
      </c>
      <c r="L1192" s="17">
        <f t="shared" si="439"/>
        <v>17</v>
      </c>
      <c r="M1192" s="12">
        <f t="shared" si="440"/>
        <v>1.0039385750000001</v>
      </c>
      <c r="N1192" s="12">
        <f t="shared" ca="1" si="441"/>
        <v>1.0110872799999999</v>
      </c>
      <c r="O1192" s="17">
        <f t="shared" si="442"/>
        <v>0</v>
      </c>
      <c r="P1192" s="14">
        <f t="shared" ca="1" si="443"/>
        <v>0.22174558999999999</v>
      </c>
      <c r="Q1192" s="14">
        <f t="shared" si="428"/>
        <v>0</v>
      </c>
      <c r="R1192" s="14">
        <f t="shared" ca="1" si="444"/>
        <v>0</v>
      </c>
      <c r="S1192" s="20">
        <f t="shared" si="429"/>
        <v>0</v>
      </c>
      <c r="T1192" s="14">
        <f t="shared" si="445"/>
        <v>0</v>
      </c>
      <c r="U1192" s="4" t="str">
        <f t="shared" si="446"/>
        <v>J=</v>
      </c>
      <c r="V1192" s="29">
        <f t="shared" si="447"/>
        <v>45383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5">
        <f t="shared" si="430"/>
        <v>45375</v>
      </c>
      <c r="B1193" s="15">
        <f t="shared" ca="1" si="432"/>
        <v>20.221745560000048</v>
      </c>
      <c r="C1193" s="14">
        <f t="shared" si="433"/>
        <v>19.999999970000047</v>
      </c>
      <c r="D1193" s="13">
        <f ca="1">IF(A1193&lt;$B$1,VLOOKUP(A1193,[1]DI!$A$4:$B$15000,2,FALSE),0)</f>
        <v>0</v>
      </c>
      <c r="E1193" s="14">
        <f t="shared" ca="1" si="434"/>
        <v>1</v>
      </c>
      <c r="F1193" s="14">
        <f ca="1">(TRUNC(PRODUCT($E$12:$E1192),16))</f>
        <v>1.3595536930709899</v>
      </c>
      <c r="G1193" s="14">
        <f t="shared" ca="1" si="435"/>
        <v>1.34994121931831</v>
      </c>
      <c r="H1193" s="14">
        <f t="shared" ca="1" si="436"/>
        <v>1.00712066</v>
      </c>
      <c r="I1193" s="13">
        <f t="shared" si="431"/>
        <v>0.06</v>
      </c>
      <c r="J1193" s="29">
        <f t="shared" si="437"/>
        <v>45351</v>
      </c>
      <c r="K1193" s="2">
        <f t="shared" si="438"/>
        <v>16</v>
      </c>
      <c r="L1193" s="17">
        <f t="shared" si="439"/>
        <v>17</v>
      </c>
      <c r="M1193" s="12">
        <f t="shared" si="440"/>
        <v>1.0039385750000001</v>
      </c>
      <c r="N1193" s="12">
        <f t="shared" ca="1" si="441"/>
        <v>1.0110872799999999</v>
      </c>
      <c r="O1193" s="17">
        <f t="shared" si="442"/>
        <v>0</v>
      </c>
      <c r="P1193" s="14">
        <f t="shared" ca="1" si="443"/>
        <v>0.22174558999999999</v>
      </c>
      <c r="Q1193" s="14">
        <f t="shared" si="428"/>
        <v>0</v>
      </c>
      <c r="R1193" s="14">
        <f t="shared" ca="1" si="444"/>
        <v>0</v>
      </c>
      <c r="S1193" s="20">
        <f t="shared" si="429"/>
        <v>0</v>
      </c>
      <c r="T1193" s="14">
        <f t="shared" si="445"/>
        <v>0</v>
      </c>
      <c r="U1193" s="4" t="str">
        <f t="shared" si="446"/>
        <v>J=</v>
      </c>
      <c r="V1193" s="29">
        <f t="shared" si="447"/>
        <v>45383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5">
        <f t="shared" si="430"/>
        <v>45376</v>
      </c>
      <c r="B1194" s="15">
        <f t="shared" ca="1" si="432"/>
        <v>20.221745560000048</v>
      </c>
      <c r="C1194" s="14">
        <f t="shared" si="433"/>
        <v>19.999999970000047</v>
      </c>
      <c r="D1194" s="13">
        <f ca="1">IF(A1194&lt;$B$1,VLOOKUP(A1194,[1]DI!$A$4:$B$15000,2,FALSE),0)</f>
        <v>0.1065</v>
      </c>
      <c r="E1194" s="14">
        <f t="shared" ca="1" si="434"/>
        <v>1.00040168</v>
      </c>
      <c r="F1194" s="14">
        <f ca="1">(TRUNC(PRODUCT($E$12:$E1193),16))</f>
        <v>1.3595536930709899</v>
      </c>
      <c r="G1194" s="14">
        <f t="shared" ca="1" si="435"/>
        <v>1.34994121931831</v>
      </c>
      <c r="H1194" s="14">
        <f t="shared" ca="1" si="436"/>
        <v>1.00712066</v>
      </c>
      <c r="I1194" s="13">
        <f t="shared" si="431"/>
        <v>0.06</v>
      </c>
      <c r="J1194" s="29">
        <f t="shared" si="437"/>
        <v>45351</v>
      </c>
      <c r="K1194" s="2">
        <f t="shared" si="438"/>
        <v>17</v>
      </c>
      <c r="L1194" s="17">
        <f t="shared" si="439"/>
        <v>17</v>
      </c>
      <c r="M1194" s="12">
        <f t="shared" si="440"/>
        <v>1.0039385750000001</v>
      </c>
      <c r="N1194" s="12">
        <f t="shared" ca="1" si="441"/>
        <v>1.0110872799999999</v>
      </c>
      <c r="O1194" s="17">
        <f t="shared" si="442"/>
        <v>0</v>
      </c>
      <c r="P1194" s="14">
        <f t="shared" ca="1" si="443"/>
        <v>0.22174558999999999</v>
      </c>
      <c r="Q1194" s="14">
        <f t="shared" si="428"/>
        <v>0</v>
      </c>
      <c r="R1194" s="14">
        <f t="shared" ca="1" si="444"/>
        <v>0</v>
      </c>
      <c r="S1194" s="20">
        <f t="shared" si="429"/>
        <v>0</v>
      </c>
      <c r="T1194" s="14">
        <f t="shared" si="445"/>
        <v>0</v>
      </c>
      <c r="U1194" s="4" t="str">
        <f t="shared" si="446"/>
        <v>J=</v>
      </c>
      <c r="V1194" s="29">
        <f t="shared" si="447"/>
        <v>45383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5">
        <f t="shared" si="430"/>
        <v>45377</v>
      </c>
      <c r="B1195" s="15">
        <f t="shared" ca="1" si="432"/>
        <v>20.234546440000049</v>
      </c>
      <c r="C1195" s="14">
        <f t="shared" si="433"/>
        <v>19.999999970000047</v>
      </c>
      <c r="D1195" s="13">
        <f ca="1">IF(A1195&lt;$B$1,VLOOKUP(A1195,[1]DI!$A$4:$B$15000,2,FALSE),0)</f>
        <v>0.1065</v>
      </c>
      <c r="E1195" s="14">
        <f t="shared" ca="1" si="434"/>
        <v>1.00040168</v>
      </c>
      <c r="F1195" s="14">
        <f ca="1">(TRUNC(PRODUCT($E$12:$E1194),16))</f>
        <v>1.36009979859842</v>
      </c>
      <c r="G1195" s="14">
        <f t="shared" ca="1" si="435"/>
        <v>1.34994121931831</v>
      </c>
      <c r="H1195" s="14">
        <f t="shared" ca="1" si="436"/>
        <v>1.0075251999999999</v>
      </c>
      <c r="I1195" s="13">
        <f t="shared" si="431"/>
        <v>0.06</v>
      </c>
      <c r="J1195" s="29">
        <f t="shared" si="437"/>
        <v>45351</v>
      </c>
      <c r="K1195" s="2">
        <f t="shared" si="438"/>
        <v>18</v>
      </c>
      <c r="L1195" s="17">
        <f t="shared" si="439"/>
        <v>18</v>
      </c>
      <c r="M1195" s="12">
        <f t="shared" si="440"/>
        <v>1.004170738</v>
      </c>
      <c r="N1195" s="12">
        <f t="shared" ca="1" si="441"/>
        <v>1.011727324</v>
      </c>
      <c r="O1195" s="17">
        <f t="shared" si="442"/>
        <v>0</v>
      </c>
      <c r="P1195" s="14">
        <f t="shared" ca="1" si="443"/>
        <v>0.23454647000000001</v>
      </c>
      <c r="Q1195" s="14">
        <f t="shared" si="428"/>
        <v>0</v>
      </c>
      <c r="R1195" s="14">
        <f t="shared" ca="1" si="444"/>
        <v>0</v>
      </c>
      <c r="S1195" s="20">
        <f t="shared" si="429"/>
        <v>0</v>
      </c>
      <c r="T1195" s="14">
        <f t="shared" si="445"/>
        <v>0</v>
      </c>
      <c r="U1195" s="4" t="str">
        <f t="shared" si="446"/>
        <v>J=</v>
      </c>
      <c r="V1195" s="29">
        <f t="shared" si="447"/>
        <v>45383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5">
        <f t="shared" si="430"/>
        <v>45378</v>
      </c>
      <c r="B1196" s="15">
        <f t="shared" ca="1" si="432"/>
        <v>20.247355360000046</v>
      </c>
      <c r="C1196" s="14">
        <f t="shared" si="433"/>
        <v>19.999999970000047</v>
      </c>
      <c r="D1196" s="13">
        <f ca="1">IF(A1196&lt;$B$1,VLOOKUP(A1196,[1]DI!$A$4:$B$15000,2,FALSE),0)</f>
        <v>0.1065</v>
      </c>
      <c r="E1196" s="14">
        <f t="shared" ca="1" si="434"/>
        <v>1.00040168</v>
      </c>
      <c r="F1196" s="14">
        <f ca="1">(TRUNC(PRODUCT($E$12:$E1195),16))</f>
        <v>1.3606461234855201</v>
      </c>
      <c r="G1196" s="14">
        <f t="shared" ca="1" si="435"/>
        <v>1.34994121931831</v>
      </c>
      <c r="H1196" s="14">
        <f t="shared" ca="1" si="436"/>
        <v>1.0079298999999999</v>
      </c>
      <c r="I1196" s="13">
        <f t="shared" si="431"/>
        <v>0.06</v>
      </c>
      <c r="J1196" s="29">
        <f t="shared" si="437"/>
        <v>45351</v>
      </c>
      <c r="K1196" s="2">
        <f t="shared" si="438"/>
        <v>19</v>
      </c>
      <c r="L1196" s="17">
        <f t="shared" si="439"/>
        <v>19</v>
      </c>
      <c r="M1196" s="12">
        <f t="shared" si="440"/>
        <v>1.004402955</v>
      </c>
      <c r="N1196" s="12">
        <f t="shared" ca="1" si="441"/>
        <v>1.01236777</v>
      </c>
      <c r="O1196" s="17">
        <f t="shared" si="442"/>
        <v>0</v>
      </c>
      <c r="P1196" s="14">
        <f t="shared" ca="1" si="443"/>
        <v>0.24735539000000001</v>
      </c>
      <c r="Q1196" s="14">
        <f t="shared" si="428"/>
        <v>0</v>
      </c>
      <c r="R1196" s="14">
        <f t="shared" ca="1" si="444"/>
        <v>0</v>
      </c>
      <c r="S1196" s="20">
        <f t="shared" si="429"/>
        <v>0</v>
      </c>
      <c r="T1196" s="14">
        <f t="shared" si="445"/>
        <v>0</v>
      </c>
      <c r="U1196" s="4" t="str">
        <f t="shared" si="446"/>
        <v>J=</v>
      </c>
      <c r="V1196" s="29">
        <f t="shared" si="447"/>
        <v>45383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5">
        <f t="shared" si="430"/>
        <v>45379</v>
      </c>
      <c r="B1197" s="15">
        <f t="shared" ca="1" si="432"/>
        <v>20.260172560000047</v>
      </c>
      <c r="C1197" s="14">
        <f t="shared" si="433"/>
        <v>19.999999970000047</v>
      </c>
      <c r="D1197" s="13">
        <f ca="1">IF(A1197&lt;$B$1,VLOOKUP(A1197,[1]DI!$A$4:$B$15000,2,FALSE),0)</f>
        <v>0.1065</v>
      </c>
      <c r="E1197" s="14">
        <f t="shared" ca="1" si="434"/>
        <v>1.00040168</v>
      </c>
      <c r="F1197" s="14">
        <f ca="1">(TRUNC(PRODUCT($E$12:$E1196),16))</f>
        <v>1.36119266782041</v>
      </c>
      <c r="G1197" s="14">
        <f t="shared" ca="1" si="435"/>
        <v>1.34994121931831</v>
      </c>
      <c r="H1197" s="14">
        <f t="shared" ca="1" si="436"/>
        <v>1.00833477</v>
      </c>
      <c r="I1197" s="13">
        <f t="shared" si="431"/>
        <v>0.06</v>
      </c>
      <c r="J1197" s="29">
        <f t="shared" si="437"/>
        <v>45351</v>
      </c>
      <c r="K1197" s="2">
        <f t="shared" si="438"/>
        <v>20</v>
      </c>
      <c r="L1197" s="17">
        <f t="shared" si="439"/>
        <v>20</v>
      </c>
      <c r="M1197" s="12">
        <f t="shared" si="440"/>
        <v>1.004635226</v>
      </c>
      <c r="N1197" s="12">
        <f t="shared" ca="1" si="441"/>
        <v>1.0130086300000001</v>
      </c>
      <c r="O1197" s="17">
        <f t="shared" si="442"/>
        <v>0</v>
      </c>
      <c r="P1197" s="14">
        <f t="shared" ca="1" si="443"/>
        <v>0.26017258999999998</v>
      </c>
      <c r="Q1197" s="14">
        <f t="shared" si="428"/>
        <v>0</v>
      </c>
      <c r="R1197" s="14">
        <f t="shared" ca="1" si="444"/>
        <v>0</v>
      </c>
      <c r="S1197" s="20">
        <f t="shared" si="429"/>
        <v>0</v>
      </c>
      <c r="T1197" s="14">
        <f t="shared" si="445"/>
        <v>0</v>
      </c>
      <c r="U1197" s="4" t="str">
        <f t="shared" si="446"/>
        <v>J=</v>
      </c>
      <c r="V1197" s="29">
        <f t="shared" si="447"/>
        <v>45383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5">
        <f t="shared" si="430"/>
        <v>45380</v>
      </c>
      <c r="B1198" s="15">
        <f t="shared" ca="1" si="432"/>
        <v>20.272997800000049</v>
      </c>
      <c r="C1198" s="14">
        <f t="shared" si="433"/>
        <v>19.999999970000047</v>
      </c>
      <c r="D1198" s="13">
        <f ca="1">IF(A1198&lt;$B$1,VLOOKUP(A1198,[1]DI!$A$4:$B$15000,2,FALSE),0)</f>
        <v>0</v>
      </c>
      <c r="E1198" s="14">
        <f t="shared" ca="1" si="434"/>
        <v>1</v>
      </c>
      <c r="F1198" s="14">
        <f ca="1">(TRUNC(PRODUCT($E$12:$E1197),16))</f>
        <v>1.3617394316912199</v>
      </c>
      <c r="G1198" s="14">
        <f t="shared" ca="1" si="435"/>
        <v>1.34994121931831</v>
      </c>
      <c r="H1198" s="14">
        <f t="shared" ca="1" si="436"/>
        <v>1.0087398000000001</v>
      </c>
      <c r="I1198" s="13">
        <f t="shared" si="431"/>
        <v>0.06</v>
      </c>
      <c r="J1198" s="29">
        <f t="shared" si="437"/>
        <v>45351</v>
      </c>
      <c r="K1198" s="2">
        <f t="shared" si="438"/>
        <v>20</v>
      </c>
      <c r="L1198" s="17">
        <f t="shared" si="439"/>
        <v>21</v>
      </c>
      <c r="M1198" s="12">
        <f t="shared" si="440"/>
        <v>1.004867551</v>
      </c>
      <c r="N1198" s="12">
        <f t="shared" ca="1" si="441"/>
        <v>1.0136498920000001</v>
      </c>
      <c r="O1198" s="17">
        <f t="shared" si="442"/>
        <v>0</v>
      </c>
      <c r="P1198" s="14">
        <f t="shared" ca="1" si="443"/>
        <v>0.27299783</v>
      </c>
      <c r="Q1198" s="14">
        <f t="shared" si="428"/>
        <v>0</v>
      </c>
      <c r="R1198" s="14">
        <f t="shared" ca="1" si="444"/>
        <v>0</v>
      </c>
      <c r="S1198" s="20">
        <f t="shared" si="429"/>
        <v>0</v>
      </c>
      <c r="T1198" s="14">
        <f t="shared" si="445"/>
        <v>0</v>
      </c>
      <c r="U1198" s="4" t="str">
        <f t="shared" si="446"/>
        <v>J=</v>
      </c>
      <c r="V1198" s="29">
        <f t="shared" si="447"/>
        <v>45383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5">
        <f t="shared" si="430"/>
        <v>45381</v>
      </c>
      <c r="B1199" s="15">
        <f t="shared" ca="1" si="432"/>
        <v>20.272997800000049</v>
      </c>
      <c r="C1199" s="14">
        <f t="shared" si="433"/>
        <v>19.999999970000047</v>
      </c>
      <c r="D1199" s="13">
        <f ca="1">IF(A1199&lt;$B$1,VLOOKUP(A1199,[1]DI!$A$4:$B$15000,2,FALSE),0)</f>
        <v>0</v>
      </c>
      <c r="E1199" s="14">
        <f t="shared" ca="1" si="434"/>
        <v>1</v>
      </c>
      <c r="F1199" s="14">
        <f ca="1">(TRUNC(PRODUCT($E$12:$E1198),16))</f>
        <v>1.3617394316912199</v>
      </c>
      <c r="G1199" s="14">
        <f t="shared" ca="1" si="435"/>
        <v>1.34994121931831</v>
      </c>
      <c r="H1199" s="14">
        <f t="shared" ca="1" si="436"/>
        <v>1.0087398000000001</v>
      </c>
      <c r="I1199" s="13">
        <f t="shared" si="431"/>
        <v>0.06</v>
      </c>
      <c r="J1199" s="29">
        <f t="shared" si="437"/>
        <v>45351</v>
      </c>
      <c r="K1199" s="2">
        <f t="shared" si="438"/>
        <v>20</v>
      </c>
      <c r="L1199" s="17">
        <f t="shared" si="439"/>
        <v>21</v>
      </c>
      <c r="M1199" s="12">
        <f t="shared" si="440"/>
        <v>1.004867551</v>
      </c>
      <c r="N1199" s="12">
        <f t="shared" ca="1" si="441"/>
        <v>1.0136498920000001</v>
      </c>
      <c r="O1199" s="17">
        <f t="shared" si="442"/>
        <v>0</v>
      </c>
      <c r="P1199" s="14">
        <f t="shared" ca="1" si="443"/>
        <v>0.27299783</v>
      </c>
      <c r="Q1199" s="14">
        <f t="shared" si="428"/>
        <v>0</v>
      </c>
      <c r="R1199" s="14">
        <f t="shared" ca="1" si="444"/>
        <v>0</v>
      </c>
      <c r="S1199" s="20">
        <f t="shared" si="429"/>
        <v>0</v>
      </c>
      <c r="T1199" s="14">
        <f t="shared" si="445"/>
        <v>0</v>
      </c>
      <c r="U1199" s="4" t="str">
        <f t="shared" si="446"/>
        <v>J=</v>
      </c>
      <c r="V1199" s="29">
        <f t="shared" si="447"/>
        <v>45383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5">
        <f t="shared" si="430"/>
        <v>45382</v>
      </c>
      <c r="B1200" s="15">
        <f t="shared" ca="1" si="432"/>
        <v>20.272997800000049</v>
      </c>
      <c r="C1200" s="14">
        <f t="shared" si="433"/>
        <v>19.999999970000047</v>
      </c>
      <c r="D1200" s="13">
        <f ca="1">IF(A1200&lt;$B$1,VLOOKUP(A1200,[1]DI!$A$4:$B$15000,2,FALSE),0)</f>
        <v>0</v>
      </c>
      <c r="E1200" s="14">
        <f t="shared" ca="1" si="434"/>
        <v>1</v>
      </c>
      <c r="F1200" s="14">
        <f ca="1">(TRUNC(PRODUCT($E$12:$E1199),16))</f>
        <v>1.3617394316912199</v>
      </c>
      <c r="G1200" s="14">
        <f t="shared" ca="1" si="435"/>
        <v>1.34994121931831</v>
      </c>
      <c r="H1200" s="14">
        <f t="shared" ca="1" si="436"/>
        <v>1.0087398000000001</v>
      </c>
      <c r="I1200" s="13">
        <f t="shared" si="431"/>
        <v>0.06</v>
      </c>
      <c r="J1200" s="29">
        <f t="shared" si="437"/>
        <v>45351</v>
      </c>
      <c r="K1200" s="2">
        <f t="shared" si="438"/>
        <v>20</v>
      </c>
      <c r="L1200" s="17">
        <f t="shared" si="439"/>
        <v>21</v>
      </c>
      <c r="M1200" s="12">
        <f t="shared" si="440"/>
        <v>1.004867551</v>
      </c>
      <c r="N1200" s="12">
        <f t="shared" ca="1" si="441"/>
        <v>1.0136498920000001</v>
      </c>
      <c r="O1200" s="17">
        <f t="shared" si="442"/>
        <v>0</v>
      </c>
      <c r="P1200" s="14">
        <f t="shared" ca="1" si="443"/>
        <v>0.27299783</v>
      </c>
      <c r="Q1200" s="14">
        <f t="shared" si="428"/>
        <v>0</v>
      </c>
      <c r="R1200" s="14">
        <f t="shared" ca="1" si="444"/>
        <v>0</v>
      </c>
      <c r="S1200" s="20">
        <f t="shared" si="429"/>
        <v>0</v>
      </c>
      <c r="T1200" s="14">
        <f t="shared" si="445"/>
        <v>0</v>
      </c>
      <c r="U1200" s="4" t="str">
        <f t="shared" si="446"/>
        <v>J=</v>
      </c>
      <c r="V1200" s="29">
        <f t="shared" si="447"/>
        <v>45383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5">
        <f t="shared" si="430"/>
        <v>45383</v>
      </c>
      <c r="B1201" s="15">
        <f t="shared" ca="1" si="432"/>
        <v>20.272997800000049</v>
      </c>
      <c r="C1201" s="14">
        <f t="shared" si="433"/>
        <v>19.999999970000047</v>
      </c>
      <c r="D1201" s="13">
        <f ca="1">IF(A1201&lt;$B$1,VLOOKUP(A1201,[1]DI!$A$4:$B$15000,2,FALSE),0)</f>
        <v>0.1065</v>
      </c>
      <c r="E1201" s="14">
        <f t="shared" ca="1" si="434"/>
        <v>1.00040168</v>
      </c>
      <c r="F1201" s="14">
        <f ca="1">(TRUNC(PRODUCT($E$12:$E1200),16))</f>
        <v>1.3617394316912199</v>
      </c>
      <c r="G1201" s="14">
        <f t="shared" ca="1" si="435"/>
        <v>1.34994121931831</v>
      </c>
      <c r="H1201" s="14">
        <f t="shared" ca="1" si="436"/>
        <v>1.0087398000000001</v>
      </c>
      <c r="I1201" s="13">
        <f t="shared" si="431"/>
        <v>0.06</v>
      </c>
      <c r="J1201" s="29">
        <f t="shared" si="437"/>
        <v>45351</v>
      </c>
      <c r="K1201" s="2">
        <f t="shared" si="438"/>
        <v>21</v>
      </c>
      <c r="L1201" s="17">
        <f t="shared" si="439"/>
        <v>21</v>
      </c>
      <c r="M1201" s="12">
        <f t="shared" si="440"/>
        <v>1.004867551</v>
      </c>
      <c r="N1201" s="12">
        <f t="shared" ca="1" si="441"/>
        <v>1.0136498920000001</v>
      </c>
      <c r="O1201" s="17">
        <f t="shared" si="442"/>
        <v>20</v>
      </c>
      <c r="P1201" s="14">
        <f t="shared" ca="1" si="443"/>
        <v>0.27299783</v>
      </c>
      <c r="Q1201" s="14">
        <f ca="1">P1201</f>
        <v>0.27299783</v>
      </c>
      <c r="R1201" s="14">
        <f t="shared" ca="1" si="444"/>
        <v>0</v>
      </c>
      <c r="S1201" s="20">
        <f t="shared" si="429"/>
        <v>0</v>
      </c>
      <c r="T1201" s="14">
        <f t="shared" si="445"/>
        <v>0</v>
      </c>
      <c r="U1201" s="4" t="str">
        <f t="shared" si="446"/>
        <v>J=</v>
      </c>
      <c r="V1201" s="29">
        <f t="shared" si="447"/>
        <v>45383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5">
        <f t="shared" si="430"/>
        <v>45384</v>
      </c>
      <c r="B1202" s="15">
        <f t="shared" ca="1" si="432"/>
        <v>20.012660480000047</v>
      </c>
      <c r="C1202" s="14">
        <f t="shared" si="433"/>
        <v>19.999999970000047</v>
      </c>
      <c r="D1202" s="13">
        <f ca="1">IF(A1202&lt;$B$1,VLOOKUP(A1202,[1]DI!$A$4:$B$15000,2,FALSE),0)</f>
        <v>0.1065</v>
      </c>
      <c r="E1202" s="14">
        <f t="shared" ca="1" si="434"/>
        <v>1.00040168</v>
      </c>
      <c r="F1202" s="14">
        <f ca="1">(TRUNC(PRODUCT($E$12:$E1201),16))</f>
        <v>1.36228641518614</v>
      </c>
      <c r="G1202" s="14">
        <f t="shared" ca="1" si="435"/>
        <v>1.3617394316912199</v>
      </c>
      <c r="H1202" s="14">
        <f t="shared" ca="1" si="436"/>
        <v>1.00040168</v>
      </c>
      <c r="I1202" s="13">
        <f t="shared" si="431"/>
        <v>0.06</v>
      </c>
      <c r="J1202" s="29">
        <f t="shared" si="437"/>
        <v>45383</v>
      </c>
      <c r="K1202" s="2">
        <f t="shared" si="438"/>
        <v>1</v>
      </c>
      <c r="L1202" s="17">
        <f t="shared" si="439"/>
        <v>1</v>
      </c>
      <c r="M1202" s="12">
        <f t="shared" si="440"/>
        <v>1.0002312529999999</v>
      </c>
      <c r="N1202" s="12">
        <f t="shared" ca="1" si="441"/>
        <v>1.000633026</v>
      </c>
      <c r="O1202" s="17">
        <f t="shared" si="442"/>
        <v>0</v>
      </c>
      <c r="P1202" s="14">
        <f t="shared" ca="1" si="443"/>
        <v>1.266051E-2</v>
      </c>
      <c r="Q1202" s="14">
        <v>0</v>
      </c>
      <c r="R1202" s="14">
        <f t="shared" ca="1" si="444"/>
        <v>0</v>
      </c>
      <c r="S1202" s="20">
        <f t="shared" si="429"/>
        <v>0</v>
      </c>
      <c r="T1202" s="14">
        <f t="shared" si="445"/>
        <v>0</v>
      </c>
      <c r="U1202" s="4" t="str">
        <f t="shared" si="446"/>
        <v>J=</v>
      </c>
      <c r="V1202" s="29">
        <f t="shared" si="447"/>
        <v>45412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5">
        <f t="shared" si="430"/>
        <v>45385</v>
      </c>
      <c r="B1203" s="15">
        <f t="shared" ca="1" si="432"/>
        <v>20.025328980000047</v>
      </c>
      <c r="C1203" s="14">
        <f t="shared" si="433"/>
        <v>19.999999970000047</v>
      </c>
      <c r="D1203" s="13">
        <f ca="1">IF(A1203&lt;$B$1,VLOOKUP(A1203,[1]DI!$A$4:$B$15000,2,FALSE),0)</f>
        <v>0.1065</v>
      </c>
      <c r="E1203" s="14">
        <f t="shared" ca="1" si="434"/>
        <v>1.00040168</v>
      </c>
      <c r="F1203" s="14">
        <f ca="1">(TRUNC(PRODUCT($E$12:$E1202),16))</f>
        <v>1.36283361839339</v>
      </c>
      <c r="G1203" s="14">
        <f t="shared" ca="1" si="435"/>
        <v>1.3617394316912199</v>
      </c>
      <c r="H1203" s="14">
        <f t="shared" ca="1" si="436"/>
        <v>1.0008035200000001</v>
      </c>
      <c r="I1203" s="13">
        <f t="shared" si="431"/>
        <v>0.06</v>
      </c>
      <c r="J1203" s="29">
        <f t="shared" si="437"/>
        <v>45383</v>
      </c>
      <c r="K1203" s="2">
        <f t="shared" si="438"/>
        <v>2</v>
      </c>
      <c r="L1203" s="17">
        <f t="shared" si="439"/>
        <v>2</v>
      </c>
      <c r="M1203" s="12">
        <f t="shared" si="440"/>
        <v>1.000462559</v>
      </c>
      <c r="N1203" s="12">
        <f t="shared" ca="1" si="441"/>
        <v>1.001266451</v>
      </c>
      <c r="O1203" s="17">
        <f t="shared" si="442"/>
        <v>0</v>
      </c>
      <c r="P1203" s="14">
        <f t="shared" ca="1" si="443"/>
        <v>2.5329009999999999E-2</v>
      </c>
      <c r="Q1203" s="14">
        <f t="shared" ref="Q1203:Q1265" si="448">Q1202</f>
        <v>0</v>
      </c>
      <c r="R1203" s="14">
        <f t="shared" ca="1" si="444"/>
        <v>0</v>
      </c>
      <c r="S1203" s="20">
        <f t="shared" si="429"/>
        <v>0</v>
      </c>
      <c r="T1203" s="14">
        <f t="shared" si="445"/>
        <v>0</v>
      </c>
      <c r="U1203" s="4" t="str">
        <f t="shared" si="446"/>
        <v>J=</v>
      </c>
      <c r="V1203" s="29">
        <f t="shared" si="447"/>
        <v>45412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5">
        <f t="shared" si="430"/>
        <v>45386</v>
      </c>
      <c r="B1204" s="15">
        <f t="shared" ca="1" si="432"/>
        <v>20.038005460000047</v>
      </c>
      <c r="C1204" s="14">
        <f t="shared" si="433"/>
        <v>19.999999970000047</v>
      </c>
      <c r="D1204" s="13">
        <f ca="1">IF(A1204&lt;$B$1,VLOOKUP(A1204,[1]DI!$A$4:$B$15000,2,FALSE),0)</f>
        <v>0.1065</v>
      </c>
      <c r="E1204" s="14">
        <f t="shared" ca="1" si="434"/>
        <v>1.00040168</v>
      </c>
      <c r="F1204" s="14">
        <f ca="1">(TRUNC(PRODUCT($E$12:$E1203),16))</f>
        <v>1.36338104140123</v>
      </c>
      <c r="G1204" s="14">
        <f t="shared" ca="1" si="435"/>
        <v>1.3617394316912199</v>
      </c>
      <c r="H1204" s="14">
        <f t="shared" ca="1" si="436"/>
        <v>1.0012055200000001</v>
      </c>
      <c r="I1204" s="13">
        <f t="shared" si="431"/>
        <v>0.06</v>
      </c>
      <c r="J1204" s="29">
        <f t="shared" si="437"/>
        <v>45383</v>
      </c>
      <c r="K1204" s="2">
        <f t="shared" si="438"/>
        <v>3</v>
      </c>
      <c r="L1204" s="17">
        <f t="shared" si="439"/>
        <v>3</v>
      </c>
      <c r="M1204" s="12">
        <f t="shared" si="440"/>
        <v>1.0006939180000001</v>
      </c>
      <c r="N1204" s="12">
        <f t="shared" ca="1" si="441"/>
        <v>1.0019002749999999</v>
      </c>
      <c r="O1204" s="17">
        <f t="shared" si="442"/>
        <v>0</v>
      </c>
      <c r="P1204" s="14">
        <f t="shared" ca="1" si="443"/>
        <v>3.8005490000000003E-2</v>
      </c>
      <c r="Q1204" s="14">
        <f t="shared" si="448"/>
        <v>0</v>
      </c>
      <c r="R1204" s="14">
        <f t="shared" ca="1" si="444"/>
        <v>0</v>
      </c>
      <c r="S1204" s="20">
        <f t="shared" si="429"/>
        <v>0</v>
      </c>
      <c r="T1204" s="14">
        <f t="shared" si="445"/>
        <v>0</v>
      </c>
      <c r="U1204" s="4" t="str">
        <f t="shared" si="446"/>
        <v>J=</v>
      </c>
      <c r="V1204" s="29">
        <f t="shared" si="447"/>
        <v>45412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5">
        <f t="shared" si="430"/>
        <v>45387</v>
      </c>
      <c r="B1205" s="15">
        <f t="shared" ca="1" si="432"/>
        <v>20.050690140000047</v>
      </c>
      <c r="C1205" s="14">
        <f t="shared" si="433"/>
        <v>19.999999970000047</v>
      </c>
      <c r="D1205" s="13">
        <f ca="1">IF(A1205&lt;$B$1,VLOOKUP(A1205,[1]DI!$A$4:$B$15000,2,FALSE),0)</f>
        <v>0.1065</v>
      </c>
      <c r="E1205" s="14">
        <f t="shared" ca="1" si="434"/>
        <v>1.00040168</v>
      </c>
      <c r="F1205" s="14">
        <f ca="1">(TRUNC(PRODUCT($E$12:$E1204),16))</f>
        <v>1.3639286842979399</v>
      </c>
      <c r="G1205" s="14">
        <f t="shared" ca="1" si="435"/>
        <v>1.3617394316912199</v>
      </c>
      <c r="H1205" s="14">
        <f t="shared" ca="1" si="436"/>
        <v>1.0016076899999999</v>
      </c>
      <c r="I1205" s="13">
        <f t="shared" si="431"/>
        <v>0.06</v>
      </c>
      <c r="J1205" s="29">
        <f t="shared" si="437"/>
        <v>45383</v>
      </c>
      <c r="K1205" s="2">
        <f t="shared" si="438"/>
        <v>4</v>
      </c>
      <c r="L1205" s="17">
        <f t="shared" si="439"/>
        <v>4</v>
      </c>
      <c r="M1205" s="12">
        <f t="shared" si="440"/>
        <v>1.0009253309999999</v>
      </c>
      <c r="N1205" s="12">
        <f t="shared" ca="1" si="441"/>
        <v>1.002534509</v>
      </c>
      <c r="O1205" s="17">
        <f t="shared" si="442"/>
        <v>0</v>
      </c>
      <c r="P1205" s="14">
        <f t="shared" ca="1" si="443"/>
        <v>5.069017E-2</v>
      </c>
      <c r="Q1205" s="14">
        <f t="shared" si="448"/>
        <v>0</v>
      </c>
      <c r="R1205" s="14">
        <f t="shared" ca="1" si="444"/>
        <v>0</v>
      </c>
      <c r="S1205" s="20">
        <f t="shared" si="429"/>
        <v>0</v>
      </c>
      <c r="T1205" s="14">
        <f t="shared" si="445"/>
        <v>0</v>
      </c>
      <c r="U1205" s="4" t="str">
        <f t="shared" si="446"/>
        <v>J=</v>
      </c>
      <c r="V1205" s="29">
        <f t="shared" si="447"/>
        <v>45412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5">
        <f t="shared" si="430"/>
        <v>45388</v>
      </c>
      <c r="B1206" s="15">
        <f t="shared" ca="1" si="432"/>
        <v>20.063382620000048</v>
      </c>
      <c r="C1206" s="14">
        <f t="shared" si="433"/>
        <v>19.999999970000047</v>
      </c>
      <c r="D1206" s="13">
        <f ca="1">IF(A1206&lt;$B$1,VLOOKUP(A1206,[1]DI!$A$4:$B$15000,2,FALSE),0)</f>
        <v>0</v>
      </c>
      <c r="E1206" s="14">
        <f t="shared" ca="1" si="434"/>
        <v>1</v>
      </c>
      <c r="F1206" s="14">
        <f ca="1">(TRUNC(PRODUCT($E$12:$E1205),16))</f>
        <v>1.3644765471718401</v>
      </c>
      <c r="G1206" s="14">
        <f t="shared" ca="1" si="435"/>
        <v>1.3617394316912199</v>
      </c>
      <c r="H1206" s="14">
        <f t="shared" ca="1" si="436"/>
        <v>1.00201001</v>
      </c>
      <c r="I1206" s="13">
        <f t="shared" si="431"/>
        <v>0.06</v>
      </c>
      <c r="J1206" s="29">
        <f t="shared" si="437"/>
        <v>45383</v>
      </c>
      <c r="K1206" s="2">
        <f t="shared" si="438"/>
        <v>4</v>
      </c>
      <c r="L1206" s="17">
        <f t="shared" si="439"/>
        <v>5</v>
      </c>
      <c r="M1206" s="12">
        <f t="shared" si="440"/>
        <v>1.001156798</v>
      </c>
      <c r="N1206" s="12">
        <f t="shared" ca="1" si="441"/>
        <v>1.0031691330000001</v>
      </c>
      <c r="O1206" s="17">
        <f t="shared" si="442"/>
        <v>0</v>
      </c>
      <c r="P1206" s="14">
        <f t="shared" ca="1" si="443"/>
        <v>6.3382649999999999E-2</v>
      </c>
      <c r="Q1206" s="14">
        <f t="shared" si="448"/>
        <v>0</v>
      </c>
      <c r="R1206" s="14">
        <f t="shared" ca="1" si="444"/>
        <v>0</v>
      </c>
      <c r="S1206" s="20">
        <f t="shared" si="429"/>
        <v>0</v>
      </c>
      <c r="T1206" s="14">
        <f t="shared" si="445"/>
        <v>0</v>
      </c>
      <c r="U1206" s="4" t="str">
        <f t="shared" si="446"/>
        <v>J=</v>
      </c>
      <c r="V1206" s="29">
        <f t="shared" si="447"/>
        <v>45412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5">
        <f t="shared" si="430"/>
        <v>45389</v>
      </c>
      <c r="B1207" s="15">
        <f t="shared" ca="1" si="432"/>
        <v>20.063382620000048</v>
      </c>
      <c r="C1207" s="14">
        <f t="shared" si="433"/>
        <v>19.999999970000047</v>
      </c>
      <c r="D1207" s="13">
        <f ca="1">IF(A1207&lt;$B$1,VLOOKUP(A1207,[1]DI!$A$4:$B$15000,2,FALSE),0)</f>
        <v>0</v>
      </c>
      <c r="E1207" s="14">
        <f t="shared" ca="1" si="434"/>
        <v>1</v>
      </c>
      <c r="F1207" s="14">
        <f ca="1">(TRUNC(PRODUCT($E$12:$E1206),16))</f>
        <v>1.3644765471718401</v>
      </c>
      <c r="G1207" s="14">
        <f t="shared" ca="1" si="435"/>
        <v>1.3617394316912199</v>
      </c>
      <c r="H1207" s="14">
        <f t="shared" ca="1" si="436"/>
        <v>1.00201001</v>
      </c>
      <c r="I1207" s="13">
        <f t="shared" si="431"/>
        <v>0.06</v>
      </c>
      <c r="J1207" s="29">
        <f t="shared" si="437"/>
        <v>45383</v>
      </c>
      <c r="K1207" s="2">
        <f t="shared" si="438"/>
        <v>4</v>
      </c>
      <c r="L1207" s="17">
        <f t="shared" si="439"/>
        <v>5</v>
      </c>
      <c r="M1207" s="12">
        <f t="shared" si="440"/>
        <v>1.001156798</v>
      </c>
      <c r="N1207" s="12">
        <f t="shared" ca="1" si="441"/>
        <v>1.0031691330000001</v>
      </c>
      <c r="O1207" s="17">
        <f t="shared" si="442"/>
        <v>0</v>
      </c>
      <c r="P1207" s="14">
        <f t="shared" ca="1" si="443"/>
        <v>6.3382649999999999E-2</v>
      </c>
      <c r="Q1207" s="14">
        <f t="shared" si="448"/>
        <v>0</v>
      </c>
      <c r="R1207" s="14">
        <f t="shared" ca="1" si="444"/>
        <v>0</v>
      </c>
      <c r="S1207" s="20">
        <f t="shared" si="429"/>
        <v>0</v>
      </c>
      <c r="T1207" s="14">
        <f t="shared" si="445"/>
        <v>0</v>
      </c>
      <c r="U1207" s="4" t="str">
        <f t="shared" si="446"/>
        <v>J=</v>
      </c>
      <c r="V1207" s="29">
        <f t="shared" si="447"/>
        <v>45412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5">
        <f t="shared" si="430"/>
        <v>45390</v>
      </c>
      <c r="B1208" s="15">
        <f t="shared" ca="1" si="432"/>
        <v>20.063382620000048</v>
      </c>
      <c r="C1208" s="14">
        <f t="shared" si="433"/>
        <v>19.999999970000047</v>
      </c>
      <c r="D1208" s="13">
        <f ca="1">IF(A1208&lt;$B$1,VLOOKUP(A1208,[1]DI!$A$4:$B$15000,2,FALSE),0)</f>
        <v>0.1065</v>
      </c>
      <c r="E1208" s="14">
        <f t="shared" ca="1" si="434"/>
        <v>1.00040168</v>
      </c>
      <c r="F1208" s="14">
        <f ca="1">(TRUNC(PRODUCT($E$12:$E1207),16))</f>
        <v>1.3644765471718401</v>
      </c>
      <c r="G1208" s="14">
        <f t="shared" ca="1" si="435"/>
        <v>1.3617394316912199</v>
      </c>
      <c r="H1208" s="14">
        <f t="shared" ca="1" si="436"/>
        <v>1.00201001</v>
      </c>
      <c r="I1208" s="13">
        <f t="shared" si="431"/>
        <v>0.06</v>
      </c>
      <c r="J1208" s="29">
        <f t="shared" si="437"/>
        <v>45383</v>
      </c>
      <c r="K1208" s="2">
        <f t="shared" si="438"/>
        <v>5</v>
      </c>
      <c r="L1208" s="17">
        <f t="shared" si="439"/>
        <v>5</v>
      </c>
      <c r="M1208" s="12">
        <f t="shared" si="440"/>
        <v>1.001156798</v>
      </c>
      <c r="N1208" s="12">
        <f t="shared" ca="1" si="441"/>
        <v>1.0031691330000001</v>
      </c>
      <c r="O1208" s="17">
        <f t="shared" si="442"/>
        <v>0</v>
      </c>
      <c r="P1208" s="14">
        <f t="shared" ca="1" si="443"/>
        <v>6.3382649999999999E-2</v>
      </c>
      <c r="Q1208" s="14">
        <f t="shared" si="448"/>
        <v>0</v>
      </c>
      <c r="R1208" s="14">
        <f t="shared" ca="1" si="444"/>
        <v>0</v>
      </c>
      <c r="S1208" s="20">
        <f t="shared" si="429"/>
        <v>0</v>
      </c>
      <c r="T1208" s="14">
        <f t="shared" si="445"/>
        <v>0</v>
      </c>
      <c r="U1208" s="4" t="str">
        <f t="shared" si="446"/>
        <v>J=</v>
      </c>
      <c r="V1208" s="29">
        <f t="shared" si="447"/>
        <v>45412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5">
        <f t="shared" si="430"/>
        <v>45391</v>
      </c>
      <c r="B1209" s="15">
        <f t="shared" ca="1" si="432"/>
        <v>20.076083300000047</v>
      </c>
      <c r="C1209" s="14">
        <f t="shared" si="433"/>
        <v>19.999999970000047</v>
      </c>
      <c r="D1209" s="13">
        <f ca="1">IF(A1209&lt;$B$1,VLOOKUP(A1209,[1]DI!$A$4:$B$15000,2,FALSE),0)</f>
        <v>0.1065</v>
      </c>
      <c r="E1209" s="14">
        <f t="shared" ca="1" si="434"/>
        <v>1.00040168</v>
      </c>
      <c r="F1209" s="14">
        <f ca="1">(TRUNC(PRODUCT($E$12:$E1208),16))</f>
        <v>1.36502463011131</v>
      </c>
      <c r="G1209" s="14">
        <f t="shared" ca="1" si="435"/>
        <v>1.3617394316912199</v>
      </c>
      <c r="H1209" s="14">
        <f t="shared" ca="1" si="436"/>
        <v>1.0024124999999999</v>
      </c>
      <c r="I1209" s="13">
        <f t="shared" si="431"/>
        <v>0.06</v>
      </c>
      <c r="J1209" s="29">
        <f t="shared" si="437"/>
        <v>45383</v>
      </c>
      <c r="K1209" s="2">
        <f t="shared" si="438"/>
        <v>6</v>
      </c>
      <c r="L1209" s="17">
        <f t="shared" si="439"/>
        <v>6</v>
      </c>
      <c r="M1209" s="12">
        <f t="shared" si="440"/>
        <v>1.0013883180000001</v>
      </c>
      <c r="N1209" s="12">
        <f t="shared" ca="1" si="441"/>
        <v>1.003804167</v>
      </c>
      <c r="O1209" s="17">
        <f t="shared" si="442"/>
        <v>0</v>
      </c>
      <c r="P1209" s="14">
        <f t="shared" ca="1" si="443"/>
        <v>7.6083330000000005E-2</v>
      </c>
      <c r="Q1209" s="14">
        <f t="shared" si="448"/>
        <v>0</v>
      </c>
      <c r="R1209" s="14">
        <f t="shared" ca="1" si="444"/>
        <v>0</v>
      </c>
      <c r="S1209" s="20">
        <f t="shared" si="429"/>
        <v>0</v>
      </c>
      <c r="T1209" s="14">
        <f t="shared" si="445"/>
        <v>0</v>
      </c>
      <c r="U1209" s="4" t="str">
        <f t="shared" si="446"/>
        <v>J=</v>
      </c>
      <c r="V1209" s="29">
        <f t="shared" si="447"/>
        <v>45412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5">
        <f t="shared" si="430"/>
        <v>45392</v>
      </c>
      <c r="B1210" s="15">
        <f t="shared" ca="1" si="432"/>
        <v>20.088791980000046</v>
      </c>
      <c r="C1210" s="14">
        <f t="shared" si="433"/>
        <v>19.999999970000047</v>
      </c>
      <c r="D1210" s="13">
        <f ca="1">IF(A1210&lt;$B$1,VLOOKUP(A1210,[1]DI!$A$4:$B$15000,2,FALSE),0)</f>
        <v>0.1065</v>
      </c>
      <c r="E1210" s="14">
        <f t="shared" ca="1" si="434"/>
        <v>1.00040168</v>
      </c>
      <c r="F1210" s="14">
        <f ca="1">(TRUNC(PRODUCT($E$12:$E1209),16))</f>
        <v>1.3655729332047399</v>
      </c>
      <c r="G1210" s="14">
        <f t="shared" ca="1" si="435"/>
        <v>1.3617394316912199</v>
      </c>
      <c r="H1210" s="14">
        <f t="shared" ca="1" si="436"/>
        <v>1.00281515</v>
      </c>
      <c r="I1210" s="13">
        <f t="shared" si="431"/>
        <v>0.06</v>
      </c>
      <c r="J1210" s="29">
        <f t="shared" si="437"/>
        <v>45383</v>
      </c>
      <c r="K1210" s="2">
        <f t="shared" si="438"/>
        <v>7</v>
      </c>
      <c r="L1210" s="17">
        <f t="shared" si="439"/>
        <v>7</v>
      </c>
      <c r="M1210" s="12">
        <f t="shared" si="440"/>
        <v>1.001619891</v>
      </c>
      <c r="N1210" s="12">
        <f t="shared" ca="1" si="441"/>
        <v>1.0044396010000001</v>
      </c>
      <c r="O1210" s="17">
        <f t="shared" si="442"/>
        <v>0</v>
      </c>
      <c r="P1210" s="14">
        <f t="shared" ca="1" si="443"/>
        <v>8.8792010000000005E-2</v>
      </c>
      <c r="Q1210" s="14">
        <f t="shared" si="448"/>
        <v>0</v>
      </c>
      <c r="R1210" s="14">
        <f t="shared" ca="1" si="444"/>
        <v>0</v>
      </c>
      <c r="S1210" s="20">
        <f t="shared" si="429"/>
        <v>0</v>
      </c>
      <c r="T1210" s="14">
        <f t="shared" si="445"/>
        <v>0</v>
      </c>
      <c r="U1210" s="4" t="str">
        <f t="shared" si="446"/>
        <v>J=</v>
      </c>
      <c r="V1210" s="29">
        <f t="shared" si="447"/>
        <v>45412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5">
        <f t="shared" si="430"/>
        <v>45393</v>
      </c>
      <c r="B1211" s="15">
        <f t="shared" ca="1" si="432"/>
        <v>20.101508700000046</v>
      </c>
      <c r="C1211" s="14">
        <f t="shared" si="433"/>
        <v>19.999999970000047</v>
      </c>
      <c r="D1211" s="13">
        <f ca="1">IF(A1211&lt;$B$1,VLOOKUP(A1211,[1]DI!$A$4:$B$15000,2,FALSE),0)</f>
        <v>0.1065</v>
      </c>
      <c r="E1211" s="14">
        <f t="shared" ca="1" si="434"/>
        <v>1.00040168</v>
      </c>
      <c r="F1211" s="14">
        <f ca="1">(TRUNC(PRODUCT($E$12:$E1210),16))</f>
        <v>1.36612145654054</v>
      </c>
      <c r="G1211" s="14">
        <f t="shared" ca="1" si="435"/>
        <v>1.3617394316912199</v>
      </c>
      <c r="H1211" s="14">
        <f t="shared" ca="1" si="436"/>
        <v>1.00321796</v>
      </c>
      <c r="I1211" s="13">
        <f t="shared" si="431"/>
        <v>0.06</v>
      </c>
      <c r="J1211" s="29">
        <f t="shared" si="437"/>
        <v>45383</v>
      </c>
      <c r="K1211" s="2">
        <f t="shared" si="438"/>
        <v>8</v>
      </c>
      <c r="L1211" s="17">
        <f t="shared" si="439"/>
        <v>8</v>
      </c>
      <c r="M1211" s="12">
        <f t="shared" si="440"/>
        <v>1.0018515189999999</v>
      </c>
      <c r="N1211" s="12">
        <f t="shared" ca="1" si="441"/>
        <v>1.0050754369999999</v>
      </c>
      <c r="O1211" s="17">
        <f t="shared" si="442"/>
        <v>0</v>
      </c>
      <c r="P1211" s="14">
        <f t="shared" ca="1" si="443"/>
        <v>0.10150873000000001</v>
      </c>
      <c r="Q1211" s="14">
        <f t="shared" si="448"/>
        <v>0</v>
      </c>
      <c r="R1211" s="14">
        <f t="shared" ca="1" si="444"/>
        <v>0</v>
      </c>
      <c r="S1211" s="20">
        <f t="shared" si="429"/>
        <v>0</v>
      </c>
      <c r="T1211" s="14">
        <f t="shared" si="445"/>
        <v>0</v>
      </c>
      <c r="U1211" s="4" t="str">
        <f t="shared" si="446"/>
        <v>J=</v>
      </c>
      <c r="V1211" s="29">
        <f t="shared" si="447"/>
        <v>45412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5">
        <f t="shared" si="430"/>
        <v>45394</v>
      </c>
      <c r="B1212" s="15">
        <f t="shared" ca="1" si="432"/>
        <v>20.114233400000046</v>
      </c>
      <c r="C1212" s="14">
        <f t="shared" si="433"/>
        <v>19.999999970000047</v>
      </c>
      <c r="D1212" s="13">
        <f ca="1">IF(A1212&lt;$B$1,VLOOKUP(A1212,[1]DI!$A$4:$B$15000,2,FALSE),0)</f>
        <v>0.1065</v>
      </c>
      <c r="E1212" s="14">
        <f t="shared" ca="1" si="434"/>
        <v>1.00040168</v>
      </c>
      <c r="F1212" s="14">
        <f ca="1">(TRUNC(PRODUCT($E$12:$E1211),16))</f>
        <v>1.36667020020721</v>
      </c>
      <c r="G1212" s="14">
        <f t="shared" ca="1" si="435"/>
        <v>1.3617394316912199</v>
      </c>
      <c r="H1212" s="14">
        <f t="shared" ca="1" si="436"/>
        <v>1.0036209300000001</v>
      </c>
      <c r="I1212" s="13">
        <f t="shared" si="431"/>
        <v>0.06</v>
      </c>
      <c r="J1212" s="29">
        <f t="shared" si="437"/>
        <v>45383</v>
      </c>
      <c r="K1212" s="2">
        <f t="shared" si="438"/>
        <v>9</v>
      </c>
      <c r="L1212" s="17">
        <f t="shared" si="439"/>
        <v>9</v>
      </c>
      <c r="M1212" s="12">
        <f t="shared" si="440"/>
        <v>1.0020831990000001</v>
      </c>
      <c r="N1212" s="12">
        <f t="shared" ca="1" si="441"/>
        <v>1.0057116719999999</v>
      </c>
      <c r="O1212" s="17">
        <f t="shared" si="442"/>
        <v>0</v>
      </c>
      <c r="P1212" s="14">
        <f t="shared" ca="1" si="443"/>
        <v>0.11423343</v>
      </c>
      <c r="Q1212" s="14">
        <f t="shared" si="448"/>
        <v>0</v>
      </c>
      <c r="R1212" s="14">
        <f t="shared" ca="1" si="444"/>
        <v>0</v>
      </c>
      <c r="S1212" s="20">
        <f t="shared" si="429"/>
        <v>0</v>
      </c>
      <c r="T1212" s="14">
        <f t="shared" si="445"/>
        <v>0</v>
      </c>
      <c r="U1212" s="4" t="str">
        <f t="shared" si="446"/>
        <v>J=</v>
      </c>
      <c r="V1212" s="29">
        <f t="shared" si="447"/>
        <v>45412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5">
        <f t="shared" si="430"/>
        <v>45395</v>
      </c>
      <c r="B1213" s="15">
        <f t="shared" ca="1" si="432"/>
        <v>20.126966340000049</v>
      </c>
      <c r="C1213" s="14">
        <f t="shared" si="433"/>
        <v>19.999999970000047</v>
      </c>
      <c r="D1213" s="13">
        <f ca="1">IF(A1213&lt;$B$1,VLOOKUP(A1213,[1]DI!$A$4:$B$15000,2,FALSE),0)</f>
        <v>0</v>
      </c>
      <c r="E1213" s="14">
        <f t="shared" ca="1" si="434"/>
        <v>1</v>
      </c>
      <c r="F1213" s="14">
        <f ca="1">(TRUNC(PRODUCT($E$12:$E1212),16))</f>
        <v>1.3672191642932301</v>
      </c>
      <c r="G1213" s="14">
        <f t="shared" ca="1" si="435"/>
        <v>1.3617394316912199</v>
      </c>
      <c r="H1213" s="14">
        <f t="shared" ca="1" si="436"/>
        <v>1.00402407</v>
      </c>
      <c r="I1213" s="13">
        <f t="shared" si="431"/>
        <v>0.06</v>
      </c>
      <c r="J1213" s="29">
        <f t="shared" si="437"/>
        <v>45383</v>
      </c>
      <c r="K1213" s="2">
        <f t="shared" si="438"/>
        <v>9</v>
      </c>
      <c r="L1213" s="17">
        <f t="shared" si="439"/>
        <v>10</v>
      </c>
      <c r="M1213" s="12">
        <f t="shared" si="440"/>
        <v>1.0023149339999999</v>
      </c>
      <c r="N1213" s="12">
        <f t="shared" ca="1" si="441"/>
        <v>1.006348319</v>
      </c>
      <c r="O1213" s="17">
        <f t="shared" si="442"/>
        <v>0</v>
      </c>
      <c r="P1213" s="14">
        <f t="shared" ca="1" si="443"/>
        <v>0.12696637</v>
      </c>
      <c r="Q1213" s="14">
        <f t="shared" si="448"/>
        <v>0</v>
      </c>
      <c r="R1213" s="14">
        <f t="shared" ca="1" si="444"/>
        <v>0</v>
      </c>
      <c r="S1213" s="20">
        <f t="shared" si="429"/>
        <v>0</v>
      </c>
      <c r="T1213" s="14">
        <f t="shared" si="445"/>
        <v>0</v>
      </c>
      <c r="U1213" s="4" t="str">
        <f t="shared" si="446"/>
        <v>J=</v>
      </c>
      <c r="V1213" s="29">
        <f t="shared" si="447"/>
        <v>45412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5">
        <f t="shared" si="430"/>
        <v>45396</v>
      </c>
      <c r="B1214" s="15">
        <f t="shared" ca="1" si="432"/>
        <v>20.126966340000049</v>
      </c>
      <c r="C1214" s="14">
        <f t="shared" si="433"/>
        <v>19.999999970000047</v>
      </c>
      <c r="D1214" s="13">
        <f ca="1">IF(A1214&lt;$B$1,VLOOKUP(A1214,[1]DI!$A$4:$B$15000,2,FALSE),0)</f>
        <v>0</v>
      </c>
      <c r="E1214" s="14">
        <f t="shared" ca="1" si="434"/>
        <v>1</v>
      </c>
      <c r="F1214" s="14">
        <f ca="1">(TRUNC(PRODUCT($E$12:$E1213),16))</f>
        <v>1.3672191642932301</v>
      </c>
      <c r="G1214" s="14">
        <f t="shared" ca="1" si="435"/>
        <v>1.3617394316912199</v>
      </c>
      <c r="H1214" s="14">
        <f t="shared" ca="1" si="436"/>
        <v>1.00402407</v>
      </c>
      <c r="I1214" s="13">
        <f t="shared" si="431"/>
        <v>0.06</v>
      </c>
      <c r="J1214" s="29">
        <f t="shared" si="437"/>
        <v>45383</v>
      </c>
      <c r="K1214" s="2">
        <f t="shared" si="438"/>
        <v>9</v>
      </c>
      <c r="L1214" s="17">
        <f t="shared" si="439"/>
        <v>10</v>
      </c>
      <c r="M1214" s="12">
        <f t="shared" si="440"/>
        <v>1.0023149339999999</v>
      </c>
      <c r="N1214" s="12">
        <f t="shared" ca="1" si="441"/>
        <v>1.006348319</v>
      </c>
      <c r="O1214" s="17">
        <f t="shared" si="442"/>
        <v>0</v>
      </c>
      <c r="P1214" s="14">
        <f t="shared" ca="1" si="443"/>
        <v>0.12696637</v>
      </c>
      <c r="Q1214" s="14">
        <f t="shared" si="448"/>
        <v>0</v>
      </c>
      <c r="R1214" s="14">
        <f t="shared" ca="1" si="444"/>
        <v>0</v>
      </c>
      <c r="S1214" s="20">
        <f t="shared" si="429"/>
        <v>0</v>
      </c>
      <c r="T1214" s="14">
        <f t="shared" si="445"/>
        <v>0</v>
      </c>
      <c r="U1214" s="4" t="str">
        <f t="shared" si="446"/>
        <v>J=</v>
      </c>
      <c r="V1214" s="29">
        <f t="shared" si="447"/>
        <v>45412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5">
        <f t="shared" si="430"/>
        <v>45397</v>
      </c>
      <c r="B1215" s="15">
        <f t="shared" ca="1" si="432"/>
        <v>20.126966340000049</v>
      </c>
      <c r="C1215" s="14">
        <f t="shared" si="433"/>
        <v>19.999999970000047</v>
      </c>
      <c r="D1215" s="13">
        <f ca="1">IF(A1215&lt;$B$1,VLOOKUP(A1215,[1]DI!$A$4:$B$15000,2,FALSE),0)</f>
        <v>0.1065</v>
      </c>
      <c r="E1215" s="14">
        <f t="shared" ca="1" si="434"/>
        <v>1.00040168</v>
      </c>
      <c r="F1215" s="14">
        <f ca="1">(TRUNC(PRODUCT($E$12:$E1214),16))</f>
        <v>1.3672191642932301</v>
      </c>
      <c r="G1215" s="14">
        <f t="shared" ca="1" si="435"/>
        <v>1.3617394316912199</v>
      </c>
      <c r="H1215" s="14">
        <f t="shared" ca="1" si="436"/>
        <v>1.00402407</v>
      </c>
      <c r="I1215" s="13">
        <f t="shared" si="431"/>
        <v>0.06</v>
      </c>
      <c r="J1215" s="29">
        <f t="shared" si="437"/>
        <v>45383</v>
      </c>
      <c r="K1215" s="2">
        <f t="shared" si="438"/>
        <v>10</v>
      </c>
      <c r="L1215" s="17">
        <f t="shared" si="439"/>
        <v>10</v>
      </c>
      <c r="M1215" s="12">
        <f t="shared" si="440"/>
        <v>1.0023149339999999</v>
      </c>
      <c r="N1215" s="12">
        <f t="shared" ca="1" si="441"/>
        <v>1.006348319</v>
      </c>
      <c r="O1215" s="17">
        <f t="shared" si="442"/>
        <v>0</v>
      </c>
      <c r="P1215" s="14">
        <f t="shared" ca="1" si="443"/>
        <v>0.12696637</v>
      </c>
      <c r="Q1215" s="14">
        <f t="shared" si="448"/>
        <v>0</v>
      </c>
      <c r="R1215" s="14">
        <f t="shared" ca="1" si="444"/>
        <v>0</v>
      </c>
      <c r="S1215" s="20">
        <f t="shared" si="429"/>
        <v>0</v>
      </c>
      <c r="T1215" s="14">
        <f t="shared" si="445"/>
        <v>0</v>
      </c>
      <c r="U1215" s="4" t="str">
        <f t="shared" si="446"/>
        <v>J=</v>
      </c>
      <c r="V1215" s="29">
        <f t="shared" si="447"/>
        <v>45412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5">
        <f t="shared" si="430"/>
        <v>45398</v>
      </c>
      <c r="B1216" s="15">
        <f t="shared" ca="1" si="432"/>
        <v>20.139707080000047</v>
      </c>
      <c r="C1216" s="14">
        <f t="shared" si="433"/>
        <v>19.999999970000047</v>
      </c>
      <c r="D1216" s="13">
        <f ca="1">IF(A1216&lt;$B$1,VLOOKUP(A1216,[1]DI!$A$4:$B$15000,2,FALSE),0)</f>
        <v>0.1065</v>
      </c>
      <c r="E1216" s="14">
        <f t="shared" ca="1" si="434"/>
        <v>1.00040168</v>
      </c>
      <c r="F1216" s="14">
        <f ca="1">(TRUNC(PRODUCT($E$12:$E1215),16))</f>
        <v>1.3677683488871399</v>
      </c>
      <c r="G1216" s="14">
        <f t="shared" ca="1" si="435"/>
        <v>1.3617394316912199</v>
      </c>
      <c r="H1216" s="14">
        <f t="shared" ca="1" si="436"/>
        <v>1.00442736</v>
      </c>
      <c r="I1216" s="13">
        <f t="shared" si="431"/>
        <v>0.06</v>
      </c>
      <c r="J1216" s="29">
        <f t="shared" si="437"/>
        <v>45383</v>
      </c>
      <c r="K1216" s="2">
        <f t="shared" si="438"/>
        <v>11</v>
      </c>
      <c r="L1216" s="17">
        <f t="shared" si="439"/>
        <v>11</v>
      </c>
      <c r="M1216" s="12">
        <f t="shared" si="440"/>
        <v>1.0025467210000001</v>
      </c>
      <c r="N1216" s="12">
        <f t="shared" ca="1" si="441"/>
        <v>1.0069853559999999</v>
      </c>
      <c r="O1216" s="17">
        <f t="shared" si="442"/>
        <v>0</v>
      </c>
      <c r="P1216" s="14">
        <f t="shared" ca="1" si="443"/>
        <v>0.13970711</v>
      </c>
      <c r="Q1216" s="14">
        <f t="shared" si="448"/>
        <v>0</v>
      </c>
      <c r="R1216" s="14">
        <f t="shared" ca="1" si="444"/>
        <v>0</v>
      </c>
      <c r="S1216" s="20">
        <f t="shared" si="429"/>
        <v>0</v>
      </c>
      <c r="T1216" s="14">
        <f t="shared" si="445"/>
        <v>0</v>
      </c>
      <c r="U1216" s="4" t="str">
        <f t="shared" si="446"/>
        <v>J=</v>
      </c>
      <c r="V1216" s="29">
        <f t="shared" si="447"/>
        <v>45412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5">
        <f t="shared" si="430"/>
        <v>45399</v>
      </c>
      <c r="B1217" s="15">
        <f t="shared" ca="1" si="432"/>
        <v>20.152456080000047</v>
      </c>
      <c r="C1217" s="14">
        <f t="shared" si="433"/>
        <v>19.999999970000047</v>
      </c>
      <c r="D1217" s="13">
        <f ca="1">IF(A1217&lt;$B$1,VLOOKUP(A1217,[1]DI!$A$4:$B$15000,2,FALSE),0)</f>
        <v>0.1065</v>
      </c>
      <c r="E1217" s="14">
        <f t="shared" ca="1" si="434"/>
        <v>1.00040168</v>
      </c>
      <c r="F1217" s="14">
        <f ca="1">(TRUNC(PRODUCT($E$12:$E1216),16))</f>
        <v>1.36831775407752</v>
      </c>
      <c r="G1217" s="14">
        <f t="shared" ca="1" si="435"/>
        <v>1.3617394316912199</v>
      </c>
      <c r="H1217" s="14">
        <f t="shared" ca="1" si="436"/>
        <v>1.00483082</v>
      </c>
      <c r="I1217" s="13">
        <f t="shared" si="431"/>
        <v>0.06</v>
      </c>
      <c r="J1217" s="29">
        <f t="shared" si="437"/>
        <v>45383</v>
      </c>
      <c r="K1217" s="2">
        <f t="shared" si="438"/>
        <v>12</v>
      </c>
      <c r="L1217" s="17">
        <f t="shared" si="439"/>
        <v>12</v>
      </c>
      <c r="M1217" s="12">
        <f t="shared" si="440"/>
        <v>1.0027785629999999</v>
      </c>
      <c r="N1217" s="12">
        <f t="shared" ca="1" si="441"/>
        <v>1.0076228060000001</v>
      </c>
      <c r="O1217" s="17">
        <f t="shared" si="442"/>
        <v>0</v>
      </c>
      <c r="P1217" s="14">
        <f t="shared" ca="1" si="443"/>
        <v>0.15245611000000001</v>
      </c>
      <c r="Q1217" s="14">
        <f t="shared" si="448"/>
        <v>0</v>
      </c>
      <c r="R1217" s="14">
        <f t="shared" ca="1" si="444"/>
        <v>0</v>
      </c>
      <c r="S1217" s="20">
        <f t="shared" si="429"/>
        <v>0</v>
      </c>
      <c r="T1217" s="14">
        <f t="shared" si="445"/>
        <v>0</v>
      </c>
      <c r="U1217" s="4" t="str">
        <f t="shared" si="446"/>
        <v>J=</v>
      </c>
      <c r="V1217" s="29">
        <f t="shared" si="447"/>
        <v>45412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5">
        <f t="shared" si="430"/>
        <v>45400</v>
      </c>
      <c r="B1218" s="15">
        <f t="shared" ca="1" si="432"/>
        <v>20.165213080000047</v>
      </c>
      <c r="C1218" s="14">
        <f t="shared" si="433"/>
        <v>19.999999970000047</v>
      </c>
      <c r="D1218" s="13">
        <f ca="1">IF(A1218&lt;$B$1,VLOOKUP(A1218,[1]DI!$A$4:$B$15000,2,FALSE),0)</f>
        <v>0.1065</v>
      </c>
      <c r="E1218" s="14">
        <f t="shared" ca="1" si="434"/>
        <v>1.00040168</v>
      </c>
      <c r="F1218" s="14">
        <f ca="1">(TRUNC(PRODUCT($E$12:$E1217),16))</f>
        <v>1.36886737995298</v>
      </c>
      <c r="G1218" s="14">
        <f t="shared" ca="1" si="435"/>
        <v>1.3617394316912199</v>
      </c>
      <c r="H1218" s="14">
        <f t="shared" ca="1" si="436"/>
        <v>1.00523444</v>
      </c>
      <c r="I1218" s="13">
        <f t="shared" si="431"/>
        <v>0.06</v>
      </c>
      <c r="J1218" s="29">
        <f t="shared" si="437"/>
        <v>45383</v>
      </c>
      <c r="K1218" s="2">
        <f t="shared" si="438"/>
        <v>13</v>
      </c>
      <c r="L1218" s="17">
        <f t="shared" si="439"/>
        <v>13</v>
      </c>
      <c r="M1218" s="12">
        <f t="shared" si="440"/>
        <v>1.0030104580000001</v>
      </c>
      <c r="N1218" s="12">
        <f t="shared" ca="1" si="441"/>
        <v>1.008260656</v>
      </c>
      <c r="O1218" s="17">
        <f t="shared" si="442"/>
        <v>0</v>
      </c>
      <c r="P1218" s="14">
        <f t="shared" ca="1" si="443"/>
        <v>0.16521311</v>
      </c>
      <c r="Q1218" s="14">
        <f t="shared" si="448"/>
        <v>0</v>
      </c>
      <c r="R1218" s="14">
        <f t="shared" ca="1" si="444"/>
        <v>0</v>
      </c>
      <c r="S1218" s="20">
        <f t="shared" si="429"/>
        <v>0</v>
      </c>
      <c r="T1218" s="14">
        <f t="shared" si="445"/>
        <v>0</v>
      </c>
      <c r="U1218" s="4" t="str">
        <f t="shared" si="446"/>
        <v>J=</v>
      </c>
      <c r="V1218" s="29">
        <f t="shared" si="447"/>
        <v>45412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5">
        <f t="shared" si="430"/>
        <v>45401</v>
      </c>
      <c r="B1219" s="15">
        <f t="shared" ca="1" si="432"/>
        <v>20.177978320000047</v>
      </c>
      <c r="C1219" s="14">
        <f t="shared" si="433"/>
        <v>19.999999970000047</v>
      </c>
      <c r="D1219" s="13">
        <f ca="1">IF(A1219&lt;$B$1,VLOOKUP(A1219,[1]DI!$A$4:$B$15000,2,FALSE),0)</f>
        <v>0.1065</v>
      </c>
      <c r="E1219" s="14">
        <f t="shared" ca="1" si="434"/>
        <v>1.00040168</v>
      </c>
      <c r="F1219" s="14">
        <f ca="1">(TRUNC(PRODUCT($E$12:$E1218),16))</f>
        <v>1.36941722660216</v>
      </c>
      <c r="G1219" s="14">
        <f t="shared" ca="1" si="435"/>
        <v>1.3617394316912199</v>
      </c>
      <c r="H1219" s="14">
        <f t="shared" ca="1" si="436"/>
        <v>1.00563823</v>
      </c>
      <c r="I1219" s="13">
        <f t="shared" si="431"/>
        <v>0.06</v>
      </c>
      <c r="J1219" s="29">
        <f t="shared" si="437"/>
        <v>45383</v>
      </c>
      <c r="K1219" s="2">
        <f t="shared" si="438"/>
        <v>14</v>
      </c>
      <c r="L1219" s="17">
        <f t="shared" si="439"/>
        <v>14</v>
      </c>
      <c r="M1219" s="12">
        <f t="shared" si="440"/>
        <v>1.0032424069999999</v>
      </c>
      <c r="N1219" s="12">
        <f t="shared" ca="1" si="441"/>
        <v>1.0088989180000001</v>
      </c>
      <c r="O1219" s="17">
        <f t="shared" si="442"/>
        <v>0</v>
      </c>
      <c r="P1219" s="14">
        <f t="shared" ca="1" si="443"/>
        <v>0.17797835000000001</v>
      </c>
      <c r="Q1219" s="14">
        <f t="shared" si="448"/>
        <v>0</v>
      </c>
      <c r="R1219" s="14">
        <f t="shared" ca="1" si="444"/>
        <v>0</v>
      </c>
      <c r="S1219" s="20">
        <f t="shared" si="429"/>
        <v>0</v>
      </c>
      <c r="T1219" s="14">
        <f t="shared" si="445"/>
        <v>0</v>
      </c>
      <c r="U1219" s="4" t="str">
        <f t="shared" si="446"/>
        <v>J=</v>
      </c>
      <c r="V1219" s="29">
        <f t="shared" si="447"/>
        <v>45412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5">
        <f t="shared" si="430"/>
        <v>45402</v>
      </c>
      <c r="B1220" s="15">
        <f t="shared" ca="1" si="432"/>
        <v>20.190751400000046</v>
      </c>
      <c r="C1220" s="14">
        <f t="shared" si="433"/>
        <v>19.999999970000047</v>
      </c>
      <c r="D1220" s="13">
        <f ca="1">IF(A1220&lt;$B$1,VLOOKUP(A1220,[1]DI!$A$4:$B$15000,2,FALSE),0)</f>
        <v>0</v>
      </c>
      <c r="E1220" s="14">
        <f t="shared" ca="1" si="434"/>
        <v>1</v>
      </c>
      <c r="F1220" s="14">
        <f ca="1">(TRUNC(PRODUCT($E$12:$E1219),16))</f>
        <v>1.36996729411374</v>
      </c>
      <c r="G1220" s="14">
        <f t="shared" ca="1" si="435"/>
        <v>1.3617394316912199</v>
      </c>
      <c r="H1220" s="14">
        <f t="shared" ca="1" si="436"/>
        <v>1.00604217</v>
      </c>
      <c r="I1220" s="13">
        <f t="shared" si="431"/>
        <v>0.06</v>
      </c>
      <c r="J1220" s="29">
        <f t="shared" si="437"/>
        <v>45383</v>
      </c>
      <c r="K1220" s="2">
        <f t="shared" si="438"/>
        <v>14</v>
      </c>
      <c r="L1220" s="17">
        <f t="shared" si="439"/>
        <v>15</v>
      </c>
      <c r="M1220" s="12">
        <f t="shared" si="440"/>
        <v>1.0034744090000001</v>
      </c>
      <c r="N1220" s="12">
        <f t="shared" ca="1" si="441"/>
        <v>1.0095375719999999</v>
      </c>
      <c r="O1220" s="17">
        <f t="shared" si="442"/>
        <v>0</v>
      </c>
      <c r="P1220" s="14">
        <f t="shared" ca="1" si="443"/>
        <v>0.19075143</v>
      </c>
      <c r="Q1220" s="14">
        <f t="shared" si="448"/>
        <v>0</v>
      </c>
      <c r="R1220" s="14">
        <f t="shared" ca="1" si="444"/>
        <v>0</v>
      </c>
      <c r="S1220" s="20">
        <f t="shared" si="429"/>
        <v>0</v>
      </c>
      <c r="T1220" s="14">
        <f t="shared" si="445"/>
        <v>0</v>
      </c>
      <c r="U1220" s="4" t="str">
        <f t="shared" si="446"/>
        <v>J=</v>
      </c>
      <c r="V1220" s="29">
        <f t="shared" si="447"/>
        <v>45412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5">
        <f t="shared" si="430"/>
        <v>45403</v>
      </c>
      <c r="B1221" s="15">
        <f t="shared" ca="1" si="432"/>
        <v>20.190751400000046</v>
      </c>
      <c r="C1221" s="14">
        <f t="shared" si="433"/>
        <v>19.999999970000047</v>
      </c>
      <c r="D1221" s="13">
        <f ca="1">IF(A1221&lt;$B$1,VLOOKUP(A1221,[1]DI!$A$4:$B$15000,2,FALSE),0)</f>
        <v>0</v>
      </c>
      <c r="E1221" s="14">
        <f t="shared" ca="1" si="434"/>
        <v>1</v>
      </c>
      <c r="F1221" s="14">
        <f ca="1">(TRUNC(PRODUCT($E$12:$E1220),16))</f>
        <v>1.36996729411374</v>
      </c>
      <c r="G1221" s="14">
        <f t="shared" ca="1" si="435"/>
        <v>1.3617394316912199</v>
      </c>
      <c r="H1221" s="14">
        <f t="shared" ca="1" si="436"/>
        <v>1.00604217</v>
      </c>
      <c r="I1221" s="13">
        <f t="shared" si="431"/>
        <v>0.06</v>
      </c>
      <c r="J1221" s="29">
        <f t="shared" si="437"/>
        <v>45383</v>
      </c>
      <c r="K1221" s="2">
        <f t="shared" si="438"/>
        <v>14</v>
      </c>
      <c r="L1221" s="17">
        <f t="shared" si="439"/>
        <v>15</v>
      </c>
      <c r="M1221" s="12">
        <f t="shared" si="440"/>
        <v>1.0034744090000001</v>
      </c>
      <c r="N1221" s="12">
        <f t="shared" ca="1" si="441"/>
        <v>1.0095375719999999</v>
      </c>
      <c r="O1221" s="17">
        <f t="shared" si="442"/>
        <v>0</v>
      </c>
      <c r="P1221" s="14">
        <f t="shared" ca="1" si="443"/>
        <v>0.19075143</v>
      </c>
      <c r="Q1221" s="14">
        <f t="shared" si="448"/>
        <v>0</v>
      </c>
      <c r="R1221" s="14">
        <f t="shared" ca="1" si="444"/>
        <v>0</v>
      </c>
      <c r="S1221" s="20">
        <f t="shared" si="429"/>
        <v>0</v>
      </c>
      <c r="T1221" s="14">
        <f t="shared" si="445"/>
        <v>0</v>
      </c>
      <c r="U1221" s="4" t="str">
        <f t="shared" si="446"/>
        <v>J=</v>
      </c>
      <c r="V1221" s="29">
        <f t="shared" si="447"/>
        <v>45412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5">
        <f t="shared" si="430"/>
        <v>45404</v>
      </c>
      <c r="B1222" s="15">
        <f t="shared" ca="1" si="432"/>
        <v>20.190751400000046</v>
      </c>
      <c r="C1222" s="14">
        <f t="shared" si="433"/>
        <v>19.999999970000047</v>
      </c>
      <c r="D1222" s="13">
        <f ca="1">IF(A1222&lt;$B$1,VLOOKUP(A1222,[1]DI!$A$4:$B$15000,2,FALSE),0)</f>
        <v>0.1065</v>
      </c>
      <c r="E1222" s="14">
        <f t="shared" ca="1" si="434"/>
        <v>1.00040168</v>
      </c>
      <c r="F1222" s="14">
        <f ca="1">(TRUNC(PRODUCT($E$12:$E1221),16))</f>
        <v>1.36996729411374</v>
      </c>
      <c r="G1222" s="14">
        <f t="shared" ca="1" si="435"/>
        <v>1.3617394316912199</v>
      </c>
      <c r="H1222" s="14">
        <f t="shared" ca="1" si="436"/>
        <v>1.00604217</v>
      </c>
      <c r="I1222" s="13">
        <f t="shared" si="431"/>
        <v>0.06</v>
      </c>
      <c r="J1222" s="29">
        <f t="shared" si="437"/>
        <v>45383</v>
      </c>
      <c r="K1222" s="2">
        <f t="shared" si="438"/>
        <v>15</v>
      </c>
      <c r="L1222" s="17">
        <f t="shared" si="439"/>
        <v>15</v>
      </c>
      <c r="M1222" s="12">
        <f t="shared" si="440"/>
        <v>1.0034744090000001</v>
      </c>
      <c r="N1222" s="12">
        <f t="shared" ca="1" si="441"/>
        <v>1.0095375719999999</v>
      </c>
      <c r="O1222" s="17">
        <f t="shared" si="442"/>
        <v>0</v>
      </c>
      <c r="P1222" s="14">
        <f t="shared" ca="1" si="443"/>
        <v>0.19075143</v>
      </c>
      <c r="Q1222" s="14">
        <f t="shared" si="448"/>
        <v>0</v>
      </c>
      <c r="R1222" s="14">
        <f t="shared" ca="1" si="444"/>
        <v>0</v>
      </c>
      <c r="S1222" s="20">
        <f t="shared" si="429"/>
        <v>0</v>
      </c>
      <c r="T1222" s="14">
        <f t="shared" si="445"/>
        <v>0</v>
      </c>
      <c r="U1222" s="4" t="str">
        <f t="shared" si="446"/>
        <v>J=</v>
      </c>
      <c r="V1222" s="29">
        <f t="shared" si="447"/>
        <v>45412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5">
        <f t="shared" si="430"/>
        <v>45405</v>
      </c>
      <c r="B1223" s="15">
        <f t="shared" ca="1" si="432"/>
        <v>20.203532720000048</v>
      </c>
      <c r="C1223" s="14">
        <f t="shared" si="433"/>
        <v>19.999999970000047</v>
      </c>
      <c r="D1223" s="13">
        <f ca="1">IF(A1223&lt;$B$1,VLOOKUP(A1223,[1]DI!$A$4:$B$15000,2,FALSE),0)</f>
        <v>0.1065</v>
      </c>
      <c r="E1223" s="14">
        <f t="shared" ca="1" si="434"/>
        <v>1.00040168</v>
      </c>
      <c r="F1223" s="14">
        <f ca="1">(TRUNC(PRODUCT($E$12:$E1222),16))</f>
        <v>1.37051758257644</v>
      </c>
      <c r="G1223" s="14">
        <f t="shared" ca="1" si="435"/>
        <v>1.3617394316912199</v>
      </c>
      <c r="H1223" s="14">
        <f t="shared" ca="1" si="436"/>
        <v>1.00644628</v>
      </c>
      <c r="I1223" s="13">
        <f t="shared" si="431"/>
        <v>0.06</v>
      </c>
      <c r="J1223" s="29">
        <f t="shared" si="437"/>
        <v>45383</v>
      </c>
      <c r="K1223" s="2">
        <f t="shared" si="438"/>
        <v>16</v>
      </c>
      <c r="L1223" s="17">
        <f t="shared" si="439"/>
        <v>16</v>
      </c>
      <c r="M1223" s="12">
        <f t="shared" si="440"/>
        <v>1.003706465</v>
      </c>
      <c r="N1223" s="12">
        <f t="shared" ca="1" si="441"/>
        <v>1.0101766379999999</v>
      </c>
      <c r="O1223" s="17">
        <f t="shared" si="442"/>
        <v>0</v>
      </c>
      <c r="P1223" s="14">
        <f t="shared" ca="1" si="443"/>
        <v>0.20353275000000001</v>
      </c>
      <c r="Q1223" s="14">
        <f t="shared" si="448"/>
        <v>0</v>
      </c>
      <c r="R1223" s="14">
        <f t="shared" ca="1" si="444"/>
        <v>0</v>
      </c>
      <c r="S1223" s="20">
        <f t="shared" si="429"/>
        <v>0</v>
      </c>
      <c r="T1223" s="14">
        <f t="shared" si="445"/>
        <v>0</v>
      </c>
      <c r="U1223" s="4" t="str">
        <f t="shared" si="446"/>
        <v>J=</v>
      </c>
      <c r="V1223" s="29">
        <f t="shared" si="447"/>
        <v>45412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5">
        <f t="shared" si="430"/>
        <v>45406</v>
      </c>
      <c r="B1224" s="15">
        <f t="shared" ca="1" si="432"/>
        <v>20.216322080000047</v>
      </c>
      <c r="C1224" s="14">
        <f t="shared" si="433"/>
        <v>19.999999970000047</v>
      </c>
      <c r="D1224" s="13">
        <f ca="1">IF(A1224&lt;$B$1,VLOOKUP(A1224,[1]DI!$A$4:$B$15000,2,FALSE),0)</f>
        <v>0.1065</v>
      </c>
      <c r="E1224" s="14">
        <f t="shared" ca="1" si="434"/>
        <v>1.00040168</v>
      </c>
      <c r="F1224" s="14">
        <f ca="1">(TRUNC(PRODUCT($E$12:$E1223),16))</f>
        <v>1.3710680920790099</v>
      </c>
      <c r="G1224" s="14">
        <f t="shared" ca="1" si="435"/>
        <v>1.3617394316912199</v>
      </c>
      <c r="H1224" s="14">
        <f t="shared" ca="1" si="436"/>
        <v>1.00685055</v>
      </c>
      <c r="I1224" s="13">
        <f t="shared" si="431"/>
        <v>0.06</v>
      </c>
      <c r="J1224" s="29">
        <f t="shared" si="437"/>
        <v>45383</v>
      </c>
      <c r="K1224" s="2">
        <f t="shared" si="438"/>
        <v>17</v>
      </c>
      <c r="L1224" s="17">
        <f t="shared" si="439"/>
        <v>17</v>
      </c>
      <c r="M1224" s="12">
        <f t="shared" si="440"/>
        <v>1.0039385750000001</v>
      </c>
      <c r="N1224" s="12">
        <f t="shared" ca="1" si="441"/>
        <v>1.010816106</v>
      </c>
      <c r="O1224" s="17">
        <f t="shared" si="442"/>
        <v>0</v>
      </c>
      <c r="P1224" s="14">
        <f t="shared" ca="1" si="443"/>
        <v>0.21632211000000001</v>
      </c>
      <c r="Q1224" s="14">
        <f t="shared" si="448"/>
        <v>0</v>
      </c>
      <c r="R1224" s="14">
        <f t="shared" ca="1" si="444"/>
        <v>0</v>
      </c>
      <c r="S1224" s="20">
        <f t="shared" si="429"/>
        <v>0</v>
      </c>
      <c r="T1224" s="14">
        <f t="shared" si="445"/>
        <v>0</v>
      </c>
      <c r="U1224" s="4" t="str">
        <f t="shared" si="446"/>
        <v>J=</v>
      </c>
      <c r="V1224" s="29">
        <f t="shared" si="447"/>
        <v>45412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5">
        <f t="shared" si="430"/>
        <v>45407</v>
      </c>
      <c r="B1225" s="15">
        <f t="shared" ca="1" si="432"/>
        <v>20.229119500000046</v>
      </c>
      <c r="C1225" s="14">
        <f t="shared" si="433"/>
        <v>19.999999970000047</v>
      </c>
      <c r="D1225" s="13">
        <f ca="1">IF(A1225&lt;$B$1,VLOOKUP(A1225,[1]DI!$A$4:$B$15000,2,FALSE),0)</f>
        <v>0.1065</v>
      </c>
      <c r="E1225" s="14">
        <f t="shared" ca="1" si="434"/>
        <v>1.00040168</v>
      </c>
      <c r="F1225" s="14">
        <f ca="1">(TRUNC(PRODUCT($E$12:$E1224),16))</f>
        <v>1.3716188227102399</v>
      </c>
      <c r="G1225" s="14">
        <f t="shared" ca="1" si="435"/>
        <v>1.3617394316912199</v>
      </c>
      <c r="H1225" s="14">
        <f t="shared" ca="1" si="436"/>
        <v>1.0072549799999999</v>
      </c>
      <c r="I1225" s="13">
        <f t="shared" si="431"/>
        <v>0.06</v>
      </c>
      <c r="J1225" s="29">
        <f t="shared" si="437"/>
        <v>45383</v>
      </c>
      <c r="K1225" s="2">
        <f t="shared" si="438"/>
        <v>18</v>
      </c>
      <c r="L1225" s="17">
        <f t="shared" si="439"/>
        <v>18</v>
      </c>
      <c r="M1225" s="12">
        <f t="shared" si="440"/>
        <v>1.004170738</v>
      </c>
      <c r="N1225" s="12">
        <f t="shared" ca="1" si="441"/>
        <v>1.011455977</v>
      </c>
      <c r="O1225" s="17">
        <f t="shared" si="442"/>
        <v>0</v>
      </c>
      <c r="P1225" s="14">
        <f t="shared" ca="1" si="443"/>
        <v>0.22911952999999999</v>
      </c>
      <c r="Q1225" s="14">
        <f t="shared" si="448"/>
        <v>0</v>
      </c>
      <c r="R1225" s="14">
        <f t="shared" ca="1" si="444"/>
        <v>0</v>
      </c>
      <c r="S1225" s="20">
        <f t="shared" si="429"/>
        <v>0</v>
      </c>
      <c r="T1225" s="14">
        <f t="shared" si="445"/>
        <v>0</v>
      </c>
      <c r="U1225" s="4" t="str">
        <f t="shared" si="446"/>
        <v>J=</v>
      </c>
      <c r="V1225" s="29">
        <f t="shared" si="447"/>
        <v>45412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5">
        <f t="shared" si="430"/>
        <v>45408</v>
      </c>
      <c r="B1226" s="15">
        <f t="shared" ca="1" si="432"/>
        <v>20.241924960000048</v>
      </c>
      <c r="C1226" s="14">
        <f t="shared" si="433"/>
        <v>19.999999970000047</v>
      </c>
      <c r="D1226" s="13">
        <f ca="1">IF(A1226&lt;$B$1,VLOOKUP(A1226,[1]DI!$A$4:$B$15000,2,FALSE),0)</f>
        <v>0.1065</v>
      </c>
      <c r="E1226" s="14">
        <f t="shared" ca="1" si="434"/>
        <v>1.00040168</v>
      </c>
      <c r="F1226" s="14">
        <f ca="1">(TRUNC(PRODUCT($E$12:$E1225),16))</f>
        <v>1.3721697745589401</v>
      </c>
      <c r="G1226" s="14">
        <f t="shared" ca="1" si="435"/>
        <v>1.3617394316912199</v>
      </c>
      <c r="H1226" s="14">
        <f t="shared" ca="1" si="436"/>
        <v>1.0076595699999999</v>
      </c>
      <c r="I1226" s="13">
        <f t="shared" si="431"/>
        <v>0.06</v>
      </c>
      <c r="J1226" s="29">
        <f t="shared" si="437"/>
        <v>45383</v>
      </c>
      <c r="K1226" s="2">
        <f t="shared" si="438"/>
        <v>19</v>
      </c>
      <c r="L1226" s="17">
        <f t="shared" si="439"/>
        <v>19</v>
      </c>
      <c r="M1226" s="12">
        <f t="shared" si="440"/>
        <v>1.004402955</v>
      </c>
      <c r="N1226" s="12">
        <f t="shared" ca="1" si="441"/>
        <v>1.0120962499999999</v>
      </c>
      <c r="O1226" s="17">
        <f t="shared" si="442"/>
        <v>0</v>
      </c>
      <c r="P1226" s="14">
        <f t="shared" ca="1" si="443"/>
        <v>0.24192499000000001</v>
      </c>
      <c r="Q1226" s="14">
        <f t="shared" si="448"/>
        <v>0</v>
      </c>
      <c r="R1226" s="14">
        <f t="shared" ca="1" si="444"/>
        <v>0</v>
      </c>
      <c r="S1226" s="20">
        <f t="shared" si="429"/>
        <v>0</v>
      </c>
      <c r="T1226" s="14">
        <f t="shared" si="445"/>
        <v>0</v>
      </c>
      <c r="U1226" s="4" t="str">
        <f t="shared" si="446"/>
        <v>J=</v>
      </c>
      <c r="V1226" s="29">
        <f t="shared" si="447"/>
        <v>45412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5">
        <f t="shared" si="430"/>
        <v>45409</v>
      </c>
      <c r="B1227" s="15">
        <f t="shared" ca="1" si="432"/>
        <v>20.254738680000049</v>
      </c>
      <c r="C1227" s="14">
        <f t="shared" si="433"/>
        <v>19.999999970000047</v>
      </c>
      <c r="D1227" s="13">
        <f ca="1">IF(A1227&lt;$B$1,VLOOKUP(A1227,[1]DI!$A$4:$B$15000,2,FALSE),0)</f>
        <v>0</v>
      </c>
      <c r="E1227" s="14">
        <f t="shared" ca="1" si="434"/>
        <v>1</v>
      </c>
      <c r="F1227" s="14">
        <f ca="1">(TRUNC(PRODUCT($E$12:$E1226),16))</f>
        <v>1.3727209477139899</v>
      </c>
      <c r="G1227" s="14">
        <f t="shared" ca="1" si="435"/>
        <v>1.3617394316912199</v>
      </c>
      <c r="H1227" s="14">
        <f t="shared" ca="1" si="436"/>
        <v>1.0080643300000001</v>
      </c>
      <c r="I1227" s="13">
        <f t="shared" si="431"/>
        <v>0.06</v>
      </c>
      <c r="J1227" s="29">
        <f t="shared" si="437"/>
        <v>45383</v>
      </c>
      <c r="K1227" s="2">
        <f t="shared" si="438"/>
        <v>19</v>
      </c>
      <c r="L1227" s="17">
        <f t="shared" si="439"/>
        <v>20</v>
      </c>
      <c r="M1227" s="12">
        <f t="shared" si="440"/>
        <v>1.004635226</v>
      </c>
      <c r="N1227" s="12">
        <f t="shared" ca="1" si="441"/>
        <v>1.012736936</v>
      </c>
      <c r="O1227" s="17">
        <f t="shared" si="442"/>
        <v>0</v>
      </c>
      <c r="P1227" s="14">
        <f t="shared" ca="1" si="443"/>
        <v>0.25473870999999998</v>
      </c>
      <c r="Q1227" s="14">
        <f t="shared" si="448"/>
        <v>0</v>
      </c>
      <c r="R1227" s="14">
        <f t="shared" ca="1" si="444"/>
        <v>0</v>
      </c>
      <c r="S1227" s="20">
        <f t="shared" si="429"/>
        <v>0</v>
      </c>
      <c r="T1227" s="14">
        <f t="shared" si="445"/>
        <v>0</v>
      </c>
      <c r="U1227" s="4" t="str">
        <f t="shared" si="446"/>
        <v>J=</v>
      </c>
      <c r="V1227" s="29">
        <f t="shared" si="447"/>
        <v>45412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5">
        <f t="shared" si="430"/>
        <v>45410</v>
      </c>
      <c r="B1228" s="15">
        <f t="shared" ca="1" si="432"/>
        <v>20.254738680000049</v>
      </c>
      <c r="C1228" s="14">
        <f t="shared" si="433"/>
        <v>19.999999970000047</v>
      </c>
      <c r="D1228" s="13">
        <f ca="1">IF(A1228&lt;$B$1,VLOOKUP(A1228,[1]DI!$A$4:$B$15000,2,FALSE),0)</f>
        <v>0</v>
      </c>
      <c r="E1228" s="14">
        <f t="shared" ca="1" si="434"/>
        <v>1</v>
      </c>
      <c r="F1228" s="14">
        <f ca="1">(TRUNC(PRODUCT($E$12:$E1227),16))</f>
        <v>1.3727209477139899</v>
      </c>
      <c r="G1228" s="14">
        <f t="shared" ca="1" si="435"/>
        <v>1.3617394316912199</v>
      </c>
      <c r="H1228" s="14">
        <f t="shared" ca="1" si="436"/>
        <v>1.0080643300000001</v>
      </c>
      <c r="I1228" s="13">
        <f t="shared" si="431"/>
        <v>0.06</v>
      </c>
      <c r="J1228" s="29">
        <f t="shared" si="437"/>
        <v>45383</v>
      </c>
      <c r="K1228" s="2">
        <f t="shared" si="438"/>
        <v>19</v>
      </c>
      <c r="L1228" s="17">
        <f t="shared" si="439"/>
        <v>20</v>
      </c>
      <c r="M1228" s="12">
        <f t="shared" si="440"/>
        <v>1.004635226</v>
      </c>
      <c r="N1228" s="12">
        <f t="shared" ca="1" si="441"/>
        <v>1.012736936</v>
      </c>
      <c r="O1228" s="17">
        <f t="shared" si="442"/>
        <v>0</v>
      </c>
      <c r="P1228" s="14">
        <f t="shared" ca="1" si="443"/>
        <v>0.25473870999999998</v>
      </c>
      <c r="Q1228" s="14">
        <f t="shared" si="448"/>
        <v>0</v>
      </c>
      <c r="R1228" s="14">
        <f t="shared" ca="1" si="444"/>
        <v>0</v>
      </c>
      <c r="S1228" s="20">
        <f t="shared" ref="S1228:S1291" si="449">IF($O1228&gt;0,VLOOKUP($O1228,$Y$12:$AE$150,7),0)</f>
        <v>0</v>
      </c>
      <c r="T1228" s="14">
        <f t="shared" si="445"/>
        <v>0</v>
      </c>
      <c r="U1228" s="4" t="str">
        <f t="shared" si="446"/>
        <v>J=</v>
      </c>
      <c r="V1228" s="29">
        <f t="shared" si="447"/>
        <v>45412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5">
        <f t="shared" ref="A1229:A1292" si="450">(A1228+1)</f>
        <v>45411</v>
      </c>
      <c r="B1229" s="15">
        <f t="shared" ca="1" si="432"/>
        <v>20.254738680000049</v>
      </c>
      <c r="C1229" s="14">
        <f t="shared" si="433"/>
        <v>19.999999970000047</v>
      </c>
      <c r="D1229" s="13">
        <f ca="1">IF(A1229&lt;$B$1,VLOOKUP(A1229,[1]DI!$A$4:$B$15000,2,FALSE),0)</f>
        <v>0.1065</v>
      </c>
      <c r="E1229" s="14">
        <f t="shared" ca="1" si="434"/>
        <v>1.00040168</v>
      </c>
      <c r="F1229" s="14">
        <f ca="1">(TRUNC(PRODUCT($E$12:$E1228),16))</f>
        <v>1.3727209477139899</v>
      </c>
      <c r="G1229" s="14">
        <f t="shared" ca="1" si="435"/>
        <v>1.3617394316912199</v>
      </c>
      <c r="H1229" s="14">
        <f t="shared" ca="1" si="436"/>
        <v>1.0080643300000001</v>
      </c>
      <c r="I1229" s="13">
        <f t="shared" ref="I1229:I1292" si="451">I1228</f>
        <v>0.06</v>
      </c>
      <c r="J1229" s="29">
        <f t="shared" si="437"/>
        <v>45383</v>
      </c>
      <c r="K1229" s="2">
        <f t="shared" si="438"/>
        <v>20</v>
      </c>
      <c r="L1229" s="17">
        <f t="shared" si="439"/>
        <v>20</v>
      </c>
      <c r="M1229" s="12">
        <f t="shared" si="440"/>
        <v>1.004635226</v>
      </c>
      <c r="N1229" s="12">
        <f t="shared" ca="1" si="441"/>
        <v>1.012736936</v>
      </c>
      <c r="O1229" s="17">
        <f t="shared" si="442"/>
        <v>0</v>
      </c>
      <c r="P1229" s="14">
        <f t="shared" ca="1" si="443"/>
        <v>0.25473870999999998</v>
      </c>
      <c r="Q1229" s="14">
        <f t="shared" si="448"/>
        <v>0</v>
      </c>
      <c r="R1229" s="14">
        <f t="shared" ca="1" si="444"/>
        <v>0</v>
      </c>
      <c r="S1229" s="20">
        <f t="shared" si="449"/>
        <v>0</v>
      </c>
      <c r="T1229" s="14">
        <f t="shared" si="445"/>
        <v>0</v>
      </c>
      <c r="U1229" s="4" t="str">
        <f t="shared" si="446"/>
        <v>J=</v>
      </c>
      <c r="V1229" s="29">
        <f t="shared" si="447"/>
        <v>45412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5">
        <f t="shared" si="450"/>
        <v>45412</v>
      </c>
      <c r="B1230" s="15">
        <f t="shared" ca="1" si="432"/>
        <v>20.267560480000046</v>
      </c>
      <c r="C1230" s="14">
        <f t="shared" si="433"/>
        <v>19.999999970000047</v>
      </c>
      <c r="D1230" s="13">
        <f ca="1">IF(A1230&lt;$B$1,VLOOKUP(A1230,[1]DI!$A$4:$B$15000,2,FALSE),0)</f>
        <v>0.1065</v>
      </c>
      <c r="E1230" s="14">
        <f t="shared" ca="1" si="434"/>
        <v>1.00040168</v>
      </c>
      <c r="F1230" s="14">
        <f ca="1">(TRUNC(PRODUCT($E$12:$E1229),16))</f>
        <v>1.3732723422642601</v>
      </c>
      <c r="G1230" s="14">
        <f t="shared" ca="1" si="435"/>
        <v>1.3617394316912199</v>
      </c>
      <c r="H1230" s="14">
        <f t="shared" ca="1" si="436"/>
        <v>1.0084692500000001</v>
      </c>
      <c r="I1230" s="13">
        <f t="shared" si="451"/>
        <v>0.06</v>
      </c>
      <c r="J1230" s="29">
        <f t="shared" si="437"/>
        <v>45383</v>
      </c>
      <c r="K1230" s="2">
        <f t="shared" si="438"/>
        <v>21</v>
      </c>
      <c r="L1230" s="17">
        <f t="shared" si="439"/>
        <v>21</v>
      </c>
      <c r="M1230" s="12">
        <f t="shared" si="440"/>
        <v>1.004867551</v>
      </c>
      <c r="N1230" s="12">
        <f t="shared" ca="1" si="441"/>
        <v>1.013378026</v>
      </c>
      <c r="O1230" s="17">
        <f t="shared" si="442"/>
        <v>21</v>
      </c>
      <c r="P1230" s="14">
        <f t="shared" ca="1" si="443"/>
        <v>0.26756050999999997</v>
      </c>
      <c r="Q1230" s="14">
        <f ca="1">P1230</f>
        <v>0.26756050999999997</v>
      </c>
      <c r="R1230" s="14">
        <f t="shared" ca="1" si="444"/>
        <v>0</v>
      </c>
      <c r="S1230" s="20">
        <f t="shared" si="449"/>
        <v>0</v>
      </c>
      <c r="T1230" s="14">
        <f t="shared" si="445"/>
        <v>0</v>
      </c>
      <c r="U1230" s="4" t="str">
        <f t="shared" si="446"/>
        <v>J=</v>
      </c>
      <c r="V1230" s="29">
        <f t="shared" si="447"/>
        <v>45412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5">
        <f t="shared" si="450"/>
        <v>45413</v>
      </c>
      <c r="B1231" s="15">
        <f t="shared" ca="1" si="432"/>
        <v>20.012660480000047</v>
      </c>
      <c r="C1231" s="14">
        <f t="shared" si="433"/>
        <v>19.999999970000047</v>
      </c>
      <c r="D1231" s="13">
        <f ca="1">IF(A1231&lt;$B$1,VLOOKUP(A1231,[1]DI!$A$4:$B$15000,2,FALSE),0)</f>
        <v>0</v>
      </c>
      <c r="E1231" s="14">
        <f t="shared" ca="1" si="434"/>
        <v>1</v>
      </c>
      <c r="F1231" s="14">
        <f ca="1">(TRUNC(PRODUCT($E$12:$E1230),16))</f>
        <v>1.3738239582987</v>
      </c>
      <c r="G1231" s="14">
        <f t="shared" ca="1" si="435"/>
        <v>1.3732723422642601</v>
      </c>
      <c r="H1231" s="14">
        <f t="shared" ca="1" si="436"/>
        <v>1.00040168</v>
      </c>
      <c r="I1231" s="13">
        <f t="shared" si="451"/>
        <v>0.06</v>
      </c>
      <c r="J1231" s="29">
        <f t="shared" si="437"/>
        <v>45412</v>
      </c>
      <c r="K1231" s="2">
        <f t="shared" si="438"/>
        <v>1</v>
      </c>
      <c r="L1231" s="17">
        <f t="shared" si="439"/>
        <v>1</v>
      </c>
      <c r="M1231" s="12">
        <f t="shared" si="440"/>
        <v>1.0002312529999999</v>
      </c>
      <c r="N1231" s="12">
        <f t="shared" ca="1" si="441"/>
        <v>1.000633026</v>
      </c>
      <c r="O1231" s="17">
        <f t="shared" si="442"/>
        <v>0</v>
      </c>
      <c r="P1231" s="14">
        <f t="shared" ca="1" si="443"/>
        <v>1.266051E-2</v>
      </c>
      <c r="Q1231" s="14">
        <v>0</v>
      </c>
      <c r="R1231" s="14">
        <f t="shared" ca="1" si="444"/>
        <v>0</v>
      </c>
      <c r="S1231" s="20">
        <f t="shared" si="449"/>
        <v>0</v>
      </c>
      <c r="T1231" s="14">
        <f t="shared" si="445"/>
        <v>0</v>
      </c>
      <c r="U1231" s="4" t="str">
        <f t="shared" si="446"/>
        <v>J=</v>
      </c>
      <c r="V1231" s="29">
        <f t="shared" si="447"/>
        <v>45443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5">
        <f t="shared" si="450"/>
        <v>45414</v>
      </c>
      <c r="B1232" s="15">
        <f t="shared" ca="1" si="432"/>
        <v>20.012660480000047</v>
      </c>
      <c r="C1232" s="14">
        <f t="shared" si="433"/>
        <v>19.999999970000047</v>
      </c>
      <c r="D1232" s="13">
        <f ca="1">IF(A1232&lt;$B$1,VLOOKUP(A1232,[1]DI!$A$4:$B$15000,2,FALSE),0)</f>
        <v>0.1065</v>
      </c>
      <c r="E1232" s="14">
        <f t="shared" ca="1" si="434"/>
        <v>1.00040168</v>
      </c>
      <c r="F1232" s="14">
        <f ca="1">(TRUNC(PRODUCT($E$12:$E1231),16))</f>
        <v>1.3738239582987</v>
      </c>
      <c r="G1232" s="14">
        <f t="shared" ca="1" si="435"/>
        <v>1.3732723422642601</v>
      </c>
      <c r="H1232" s="14">
        <f t="shared" ca="1" si="436"/>
        <v>1.00040168</v>
      </c>
      <c r="I1232" s="13">
        <f t="shared" si="451"/>
        <v>0.06</v>
      </c>
      <c r="J1232" s="29">
        <f t="shared" si="437"/>
        <v>45412</v>
      </c>
      <c r="K1232" s="2">
        <f t="shared" si="438"/>
        <v>1</v>
      </c>
      <c r="L1232" s="17">
        <f t="shared" si="439"/>
        <v>1</v>
      </c>
      <c r="M1232" s="12">
        <f t="shared" si="440"/>
        <v>1.0002312529999999</v>
      </c>
      <c r="N1232" s="12">
        <f t="shared" ca="1" si="441"/>
        <v>1.000633026</v>
      </c>
      <c r="O1232" s="17">
        <f t="shared" si="442"/>
        <v>0</v>
      </c>
      <c r="P1232" s="14">
        <f t="shared" ca="1" si="443"/>
        <v>1.266051E-2</v>
      </c>
      <c r="Q1232" s="14">
        <f t="shared" si="448"/>
        <v>0</v>
      </c>
      <c r="R1232" s="14">
        <f t="shared" ca="1" si="444"/>
        <v>0</v>
      </c>
      <c r="S1232" s="20">
        <f t="shared" si="449"/>
        <v>0</v>
      </c>
      <c r="T1232" s="14">
        <f t="shared" si="445"/>
        <v>0</v>
      </c>
      <c r="U1232" s="4" t="str">
        <f t="shared" si="446"/>
        <v>J=</v>
      </c>
      <c r="V1232" s="29">
        <f t="shared" si="447"/>
        <v>45443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5">
        <f t="shared" si="450"/>
        <v>45415</v>
      </c>
      <c r="B1233" s="15">
        <f t="shared" ca="1" si="432"/>
        <v>20.025328980000047</v>
      </c>
      <c r="C1233" s="14">
        <f t="shared" si="433"/>
        <v>19.999999970000047</v>
      </c>
      <c r="D1233" s="13">
        <f ca="1">IF(A1233&lt;$B$1,VLOOKUP(A1233,[1]DI!$A$4:$B$15000,2,FALSE),0)</f>
        <v>0.1065</v>
      </c>
      <c r="E1233" s="14">
        <f t="shared" ca="1" si="434"/>
        <v>1.00040168</v>
      </c>
      <c r="F1233" s="14">
        <f ca="1">(TRUNC(PRODUCT($E$12:$E1232),16))</f>
        <v>1.3743757959062699</v>
      </c>
      <c r="G1233" s="14">
        <f t="shared" ca="1" si="435"/>
        <v>1.3732723422642601</v>
      </c>
      <c r="H1233" s="14">
        <f t="shared" ca="1" si="436"/>
        <v>1.0008035200000001</v>
      </c>
      <c r="I1233" s="13">
        <f t="shared" si="451"/>
        <v>0.06</v>
      </c>
      <c r="J1233" s="29">
        <f t="shared" si="437"/>
        <v>45412</v>
      </c>
      <c r="K1233" s="2">
        <f t="shared" si="438"/>
        <v>2</v>
      </c>
      <c r="L1233" s="17">
        <f t="shared" si="439"/>
        <v>2</v>
      </c>
      <c r="M1233" s="12">
        <f t="shared" si="440"/>
        <v>1.000462559</v>
      </c>
      <c r="N1233" s="12">
        <f t="shared" ca="1" si="441"/>
        <v>1.001266451</v>
      </c>
      <c r="O1233" s="17">
        <f t="shared" si="442"/>
        <v>0</v>
      </c>
      <c r="P1233" s="14">
        <f t="shared" ca="1" si="443"/>
        <v>2.5329009999999999E-2</v>
      </c>
      <c r="Q1233" s="14">
        <f t="shared" si="448"/>
        <v>0</v>
      </c>
      <c r="R1233" s="14">
        <f t="shared" ca="1" si="444"/>
        <v>0</v>
      </c>
      <c r="S1233" s="20">
        <f t="shared" si="449"/>
        <v>0</v>
      </c>
      <c r="T1233" s="14">
        <f t="shared" si="445"/>
        <v>0</v>
      </c>
      <c r="U1233" s="4" t="str">
        <f t="shared" si="446"/>
        <v>J=</v>
      </c>
      <c r="V1233" s="29">
        <f t="shared" si="447"/>
        <v>45443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5">
        <f t="shared" si="450"/>
        <v>45416</v>
      </c>
      <c r="B1234" s="15">
        <f t="shared" ca="1" si="432"/>
        <v>20.038005460000047</v>
      </c>
      <c r="C1234" s="14">
        <f t="shared" si="433"/>
        <v>19.999999970000047</v>
      </c>
      <c r="D1234" s="13">
        <f ca="1">IF(A1234&lt;$B$1,VLOOKUP(A1234,[1]DI!$A$4:$B$15000,2,FALSE),0)</f>
        <v>0</v>
      </c>
      <c r="E1234" s="14">
        <f t="shared" ca="1" si="434"/>
        <v>1</v>
      </c>
      <c r="F1234" s="14">
        <f ca="1">(TRUNC(PRODUCT($E$12:$E1233),16))</f>
        <v>1.37492785517597</v>
      </c>
      <c r="G1234" s="14">
        <f t="shared" ca="1" si="435"/>
        <v>1.3732723422642601</v>
      </c>
      <c r="H1234" s="14">
        <f t="shared" ca="1" si="436"/>
        <v>1.0012055200000001</v>
      </c>
      <c r="I1234" s="13">
        <f t="shared" si="451"/>
        <v>0.06</v>
      </c>
      <c r="J1234" s="29">
        <f t="shared" si="437"/>
        <v>45412</v>
      </c>
      <c r="K1234" s="2">
        <f t="shared" si="438"/>
        <v>2</v>
      </c>
      <c r="L1234" s="17">
        <f t="shared" si="439"/>
        <v>3</v>
      </c>
      <c r="M1234" s="12">
        <f t="shared" si="440"/>
        <v>1.0006939180000001</v>
      </c>
      <c r="N1234" s="12">
        <f t="shared" ca="1" si="441"/>
        <v>1.0019002749999999</v>
      </c>
      <c r="O1234" s="17">
        <f t="shared" si="442"/>
        <v>0</v>
      </c>
      <c r="P1234" s="14">
        <f t="shared" ca="1" si="443"/>
        <v>3.8005490000000003E-2</v>
      </c>
      <c r="Q1234" s="14">
        <f t="shared" si="448"/>
        <v>0</v>
      </c>
      <c r="R1234" s="14">
        <f t="shared" ca="1" si="444"/>
        <v>0</v>
      </c>
      <c r="S1234" s="20">
        <f t="shared" si="449"/>
        <v>0</v>
      </c>
      <c r="T1234" s="14">
        <f t="shared" si="445"/>
        <v>0</v>
      </c>
      <c r="U1234" s="4" t="str">
        <f t="shared" si="446"/>
        <v>J=</v>
      </c>
      <c r="V1234" s="29">
        <f t="shared" si="447"/>
        <v>45443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5">
        <f t="shared" si="450"/>
        <v>45417</v>
      </c>
      <c r="B1235" s="15">
        <f t="shared" ca="1" si="432"/>
        <v>20.038005460000047</v>
      </c>
      <c r="C1235" s="14">
        <f t="shared" si="433"/>
        <v>19.999999970000047</v>
      </c>
      <c r="D1235" s="13">
        <f ca="1">IF(A1235&lt;$B$1,VLOOKUP(A1235,[1]DI!$A$4:$B$15000,2,FALSE),0)</f>
        <v>0</v>
      </c>
      <c r="E1235" s="14">
        <f t="shared" ca="1" si="434"/>
        <v>1</v>
      </c>
      <c r="F1235" s="14">
        <f ca="1">(TRUNC(PRODUCT($E$12:$E1234),16))</f>
        <v>1.37492785517597</v>
      </c>
      <c r="G1235" s="14">
        <f t="shared" ca="1" si="435"/>
        <v>1.3732723422642601</v>
      </c>
      <c r="H1235" s="14">
        <f t="shared" ca="1" si="436"/>
        <v>1.0012055200000001</v>
      </c>
      <c r="I1235" s="13">
        <f t="shared" si="451"/>
        <v>0.06</v>
      </c>
      <c r="J1235" s="29">
        <f t="shared" si="437"/>
        <v>45412</v>
      </c>
      <c r="K1235" s="2">
        <f t="shared" si="438"/>
        <v>2</v>
      </c>
      <c r="L1235" s="17">
        <f t="shared" si="439"/>
        <v>3</v>
      </c>
      <c r="M1235" s="12">
        <f t="shared" si="440"/>
        <v>1.0006939180000001</v>
      </c>
      <c r="N1235" s="12">
        <f t="shared" ca="1" si="441"/>
        <v>1.0019002749999999</v>
      </c>
      <c r="O1235" s="17">
        <f t="shared" si="442"/>
        <v>0</v>
      </c>
      <c r="P1235" s="14">
        <f t="shared" ca="1" si="443"/>
        <v>3.8005490000000003E-2</v>
      </c>
      <c r="Q1235" s="14">
        <f t="shared" si="448"/>
        <v>0</v>
      </c>
      <c r="R1235" s="14">
        <f t="shared" ca="1" si="444"/>
        <v>0</v>
      </c>
      <c r="S1235" s="20">
        <f t="shared" si="449"/>
        <v>0</v>
      </c>
      <c r="T1235" s="14">
        <f t="shared" si="445"/>
        <v>0</v>
      </c>
      <c r="U1235" s="4" t="str">
        <f t="shared" si="446"/>
        <v>J=</v>
      </c>
      <c r="V1235" s="29">
        <f t="shared" si="447"/>
        <v>45443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5">
        <f t="shared" si="450"/>
        <v>45418</v>
      </c>
      <c r="B1236" s="15">
        <f t="shared" ca="1" si="432"/>
        <v>20.038005460000047</v>
      </c>
      <c r="C1236" s="14">
        <f t="shared" si="433"/>
        <v>19.999999970000047</v>
      </c>
      <c r="D1236" s="13">
        <f ca="1">IF(A1236&lt;$B$1,VLOOKUP(A1236,[1]DI!$A$4:$B$15000,2,FALSE),0)</f>
        <v>0.1065</v>
      </c>
      <c r="E1236" s="14">
        <f t="shared" ca="1" si="434"/>
        <v>1.00040168</v>
      </c>
      <c r="F1236" s="14">
        <f ca="1">(TRUNC(PRODUCT($E$12:$E1235),16))</f>
        <v>1.37492785517597</v>
      </c>
      <c r="G1236" s="14">
        <f t="shared" ca="1" si="435"/>
        <v>1.3732723422642601</v>
      </c>
      <c r="H1236" s="14">
        <f t="shared" ca="1" si="436"/>
        <v>1.0012055200000001</v>
      </c>
      <c r="I1236" s="13">
        <f t="shared" si="451"/>
        <v>0.06</v>
      </c>
      <c r="J1236" s="29">
        <f t="shared" si="437"/>
        <v>45412</v>
      </c>
      <c r="K1236" s="2">
        <f t="shared" si="438"/>
        <v>3</v>
      </c>
      <c r="L1236" s="17">
        <f t="shared" si="439"/>
        <v>3</v>
      </c>
      <c r="M1236" s="12">
        <f t="shared" si="440"/>
        <v>1.0006939180000001</v>
      </c>
      <c r="N1236" s="12">
        <f t="shared" ca="1" si="441"/>
        <v>1.0019002749999999</v>
      </c>
      <c r="O1236" s="17">
        <f t="shared" si="442"/>
        <v>0</v>
      </c>
      <c r="P1236" s="14">
        <f t="shared" ca="1" si="443"/>
        <v>3.8005490000000003E-2</v>
      </c>
      <c r="Q1236" s="14">
        <f t="shared" si="448"/>
        <v>0</v>
      </c>
      <c r="R1236" s="14">
        <f t="shared" ca="1" si="444"/>
        <v>0</v>
      </c>
      <c r="S1236" s="20">
        <f t="shared" si="449"/>
        <v>0</v>
      </c>
      <c r="T1236" s="14">
        <f t="shared" si="445"/>
        <v>0</v>
      </c>
      <c r="U1236" s="4" t="str">
        <f t="shared" si="446"/>
        <v>J=</v>
      </c>
      <c r="V1236" s="29">
        <f t="shared" si="447"/>
        <v>45443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5">
        <f t="shared" si="450"/>
        <v>45419</v>
      </c>
      <c r="B1237" s="15">
        <f t="shared" ca="1" si="432"/>
        <v>20.050690140000047</v>
      </c>
      <c r="C1237" s="14">
        <f t="shared" si="433"/>
        <v>19.999999970000047</v>
      </c>
      <c r="D1237" s="13">
        <f ca="1">IF(A1237&lt;$B$1,VLOOKUP(A1237,[1]DI!$A$4:$B$15000,2,FALSE),0)</f>
        <v>0.1065</v>
      </c>
      <c r="E1237" s="14">
        <f t="shared" ca="1" si="434"/>
        <v>1.00040168</v>
      </c>
      <c r="F1237" s="14">
        <f ca="1">(TRUNC(PRODUCT($E$12:$E1236),16))</f>
        <v>1.3754801361968401</v>
      </c>
      <c r="G1237" s="14">
        <f t="shared" ca="1" si="435"/>
        <v>1.3732723422642601</v>
      </c>
      <c r="H1237" s="14">
        <f t="shared" ca="1" si="436"/>
        <v>1.0016076899999999</v>
      </c>
      <c r="I1237" s="13">
        <f t="shared" si="451"/>
        <v>0.06</v>
      </c>
      <c r="J1237" s="29">
        <f t="shared" si="437"/>
        <v>45412</v>
      </c>
      <c r="K1237" s="2">
        <f t="shared" si="438"/>
        <v>4</v>
      </c>
      <c r="L1237" s="17">
        <f t="shared" si="439"/>
        <v>4</v>
      </c>
      <c r="M1237" s="12">
        <f t="shared" si="440"/>
        <v>1.0009253309999999</v>
      </c>
      <c r="N1237" s="12">
        <f t="shared" ca="1" si="441"/>
        <v>1.002534509</v>
      </c>
      <c r="O1237" s="17">
        <f t="shared" si="442"/>
        <v>0</v>
      </c>
      <c r="P1237" s="14">
        <f t="shared" ca="1" si="443"/>
        <v>5.069017E-2</v>
      </c>
      <c r="Q1237" s="14">
        <f t="shared" si="448"/>
        <v>0</v>
      </c>
      <c r="R1237" s="14">
        <f t="shared" ca="1" si="444"/>
        <v>0</v>
      </c>
      <c r="S1237" s="20">
        <f t="shared" si="449"/>
        <v>0</v>
      </c>
      <c r="T1237" s="14">
        <f t="shared" si="445"/>
        <v>0</v>
      </c>
      <c r="U1237" s="4" t="str">
        <f t="shared" si="446"/>
        <v>J=</v>
      </c>
      <c r="V1237" s="29">
        <f t="shared" si="447"/>
        <v>45443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5">
        <f t="shared" si="450"/>
        <v>45420</v>
      </c>
      <c r="B1238" s="15">
        <f t="shared" ca="1" si="432"/>
        <v>20.063382620000048</v>
      </c>
      <c r="C1238" s="14">
        <f t="shared" si="433"/>
        <v>19.999999970000047</v>
      </c>
      <c r="D1238" s="13">
        <f ca="1">IF(A1238&lt;$B$1,VLOOKUP(A1238,[1]DI!$A$4:$B$15000,2,FALSE),0)</f>
        <v>0.1065</v>
      </c>
      <c r="E1238" s="14">
        <f t="shared" ca="1" si="434"/>
        <v>1.00040168</v>
      </c>
      <c r="F1238" s="14">
        <f ca="1">(TRUNC(PRODUCT($E$12:$E1237),16))</f>
        <v>1.37603263905795</v>
      </c>
      <c r="G1238" s="14">
        <f t="shared" ca="1" si="435"/>
        <v>1.3732723422642601</v>
      </c>
      <c r="H1238" s="14">
        <f t="shared" ca="1" si="436"/>
        <v>1.00201001</v>
      </c>
      <c r="I1238" s="13">
        <f t="shared" si="451"/>
        <v>0.06</v>
      </c>
      <c r="J1238" s="29">
        <f t="shared" si="437"/>
        <v>45412</v>
      </c>
      <c r="K1238" s="2">
        <f t="shared" si="438"/>
        <v>5</v>
      </c>
      <c r="L1238" s="17">
        <f t="shared" si="439"/>
        <v>5</v>
      </c>
      <c r="M1238" s="12">
        <f t="shared" si="440"/>
        <v>1.001156798</v>
      </c>
      <c r="N1238" s="12">
        <f t="shared" ca="1" si="441"/>
        <v>1.0031691330000001</v>
      </c>
      <c r="O1238" s="17">
        <f t="shared" si="442"/>
        <v>0</v>
      </c>
      <c r="P1238" s="14">
        <f t="shared" ca="1" si="443"/>
        <v>6.3382649999999999E-2</v>
      </c>
      <c r="Q1238" s="14">
        <f t="shared" si="448"/>
        <v>0</v>
      </c>
      <c r="R1238" s="14">
        <f t="shared" ca="1" si="444"/>
        <v>0</v>
      </c>
      <c r="S1238" s="20">
        <f t="shared" si="449"/>
        <v>0</v>
      </c>
      <c r="T1238" s="14">
        <f t="shared" si="445"/>
        <v>0</v>
      </c>
      <c r="U1238" s="4" t="str">
        <f t="shared" si="446"/>
        <v>J=</v>
      </c>
      <c r="V1238" s="29">
        <f t="shared" si="447"/>
        <v>45443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5">
        <f t="shared" si="450"/>
        <v>45421</v>
      </c>
      <c r="B1239" s="15">
        <f t="shared" ca="1" si="432"/>
        <v>20.076083300000047</v>
      </c>
      <c r="C1239" s="14">
        <f t="shared" si="433"/>
        <v>19.999999970000047</v>
      </c>
      <c r="D1239" s="13">
        <f ca="1">IF(A1239&lt;$B$1,VLOOKUP(A1239,[1]DI!$A$4:$B$15000,2,FALSE),0)</f>
        <v>0.104</v>
      </c>
      <c r="E1239" s="14">
        <f t="shared" ca="1" si="434"/>
        <v>1.0003926999999999</v>
      </c>
      <c r="F1239" s="14">
        <f ca="1">(TRUNC(PRODUCT($E$12:$E1238),16))</f>
        <v>1.3765853638484</v>
      </c>
      <c r="G1239" s="14">
        <f t="shared" ca="1" si="435"/>
        <v>1.3732723422642601</v>
      </c>
      <c r="H1239" s="14">
        <f t="shared" ca="1" si="436"/>
        <v>1.0024124999999999</v>
      </c>
      <c r="I1239" s="13">
        <f t="shared" si="451"/>
        <v>0.06</v>
      </c>
      <c r="J1239" s="29">
        <f t="shared" si="437"/>
        <v>45412</v>
      </c>
      <c r="K1239" s="2">
        <f t="shared" si="438"/>
        <v>6</v>
      </c>
      <c r="L1239" s="17">
        <f t="shared" si="439"/>
        <v>6</v>
      </c>
      <c r="M1239" s="12">
        <f t="shared" si="440"/>
        <v>1.0013883180000001</v>
      </c>
      <c r="N1239" s="12">
        <f t="shared" ca="1" si="441"/>
        <v>1.003804167</v>
      </c>
      <c r="O1239" s="17">
        <f t="shared" si="442"/>
        <v>0</v>
      </c>
      <c r="P1239" s="14">
        <f t="shared" ca="1" si="443"/>
        <v>7.6083330000000005E-2</v>
      </c>
      <c r="Q1239" s="14">
        <f t="shared" si="448"/>
        <v>0</v>
      </c>
      <c r="R1239" s="14">
        <f t="shared" ca="1" si="444"/>
        <v>0</v>
      </c>
      <c r="S1239" s="20">
        <f t="shared" si="449"/>
        <v>0</v>
      </c>
      <c r="T1239" s="14">
        <f t="shared" si="445"/>
        <v>0</v>
      </c>
      <c r="U1239" s="4" t="str">
        <f t="shared" si="446"/>
        <v>J=</v>
      </c>
      <c r="V1239" s="29">
        <f t="shared" si="447"/>
        <v>45443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5">
        <f t="shared" si="450"/>
        <v>45422</v>
      </c>
      <c r="B1240" s="15">
        <f t="shared" ca="1" si="432"/>
        <v>20.088611700000047</v>
      </c>
      <c r="C1240" s="14">
        <f t="shared" si="433"/>
        <v>19.999999970000047</v>
      </c>
      <c r="D1240" s="13">
        <f ca="1">IF(A1240&lt;$B$1,VLOOKUP(A1240,[1]DI!$A$4:$B$15000,2,FALSE),0)</f>
        <v>0.104</v>
      </c>
      <c r="E1240" s="14">
        <f t="shared" ca="1" si="434"/>
        <v>1.0003926999999999</v>
      </c>
      <c r="F1240" s="14">
        <f ca="1">(TRUNC(PRODUCT($E$12:$E1239),16))</f>
        <v>1.3771259489207901</v>
      </c>
      <c r="G1240" s="14">
        <f t="shared" ca="1" si="435"/>
        <v>1.3732723422642601</v>
      </c>
      <c r="H1240" s="14">
        <f t="shared" ca="1" si="436"/>
        <v>1.0028061500000001</v>
      </c>
      <c r="I1240" s="13">
        <f t="shared" si="451"/>
        <v>0.06</v>
      </c>
      <c r="J1240" s="29">
        <f t="shared" si="437"/>
        <v>45412</v>
      </c>
      <c r="K1240" s="2">
        <f t="shared" si="438"/>
        <v>7</v>
      </c>
      <c r="L1240" s="17">
        <f t="shared" si="439"/>
        <v>7</v>
      </c>
      <c r="M1240" s="12">
        <f t="shared" si="440"/>
        <v>1.001619891</v>
      </c>
      <c r="N1240" s="12">
        <f t="shared" ca="1" si="441"/>
        <v>1.0044305870000001</v>
      </c>
      <c r="O1240" s="17">
        <f t="shared" si="442"/>
        <v>0</v>
      </c>
      <c r="P1240" s="14">
        <f t="shared" ca="1" si="443"/>
        <v>8.861173E-2</v>
      </c>
      <c r="Q1240" s="14">
        <f t="shared" si="448"/>
        <v>0</v>
      </c>
      <c r="R1240" s="14">
        <f t="shared" ca="1" si="444"/>
        <v>0</v>
      </c>
      <c r="S1240" s="20">
        <f t="shared" si="449"/>
        <v>0</v>
      </c>
      <c r="T1240" s="14">
        <f t="shared" si="445"/>
        <v>0</v>
      </c>
      <c r="U1240" s="4" t="str">
        <f t="shared" si="446"/>
        <v>J=</v>
      </c>
      <c r="V1240" s="29">
        <f t="shared" si="447"/>
        <v>45443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5">
        <f t="shared" si="450"/>
        <v>45423</v>
      </c>
      <c r="B1241" s="15">
        <f t="shared" ref="B1241:B1276" ca="1" si="452">IF(A1241&lt;=TODAY(),C1241+P1241,IF(AND(A1241&gt;TODAY(),A1241&lt;=$B$1),IF(VLOOKUP(TODAY(),$A$10:$D$5000,4,FALSE)=0,"n.d",C1241+P1241),"n.d"))</f>
        <v>20.101147840000046</v>
      </c>
      <c r="C1241" s="14">
        <f t="shared" ref="C1241:C1276" si="453">(C1240-T1240)</f>
        <v>19.999999970000047</v>
      </c>
      <c r="D1241" s="13">
        <f ca="1">IF(A1241&lt;$B$1,VLOOKUP(A1241,[1]DI!$A$4:$B$15000,2,FALSE),0)</f>
        <v>0</v>
      </c>
      <c r="E1241" s="14">
        <f t="shared" ref="E1241:E1276" ca="1" si="454">ROUND(((1+D1241)^(1/252)),8)</f>
        <v>1</v>
      </c>
      <c r="F1241" s="14">
        <f ca="1">(TRUNC(PRODUCT($E$12:$E1240),16))</f>
        <v>1.37766674628093</v>
      </c>
      <c r="G1241" s="14">
        <f t="shared" ref="G1241:G1276" ca="1" si="455">IF(O1240&gt;0,F1240,G1240)</f>
        <v>1.3732723422642601</v>
      </c>
      <c r="H1241" s="14">
        <f t="shared" ref="H1241:H1276" ca="1" si="456">ROUND(F1241/G1241,8)</f>
        <v>1.00319995</v>
      </c>
      <c r="I1241" s="13">
        <f t="shared" si="451"/>
        <v>0.06</v>
      </c>
      <c r="J1241" s="29">
        <f t="shared" ref="J1241:J1276" si="457">IF(O1240&gt;0,VLOOKUP(O1240,Y$12:AI$150,2),J1240)</f>
        <v>45412</v>
      </c>
      <c r="K1241" s="2">
        <f t="shared" ref="K1241:K1276" si="458">IF(A1241&gt;J1241,IF(NETWORKDAYS(J1241,A1241,$Y$160:$Y$544)-1=0,1,NETWORKDAYS(J1241,A1241,$Y$160:$Y$544)-1),0)</f>
        <v>7</v>
      </c>
      <c r="L1241" s="17">
        <f t="shared" ref="L1241:L1276" si="459">IF(AND(K1241=1,K1240=1),1,IF(K1241&gt;0,IF(K1241=K1240,K1241+1,K1241),0))</f>
        <v>8</v>
      </c>
      <c r="M1241" s="12">
        <f t="shared" ref="M1241:M1276" si="460">ROUND((I1241+1)^(L1241/252),9)</f>
        <v>1.0018515189999999</v>
      </c>
      <c r="N1241" s="12">
        <f t="shared" ref="N1241:N1276" ca="1" si="461">ROUND(H1241*M1241,9)</f>
        <v>1.005057394</v>
      </c>
      <c r="O1241" s="17">
        <f t="shared" ref="O1241:O1276" si="462">IF(VLOOKUP(A1241,Z$12:AG$150,8)=VLOOKUP(A1240,Z$12:AG$150,8),0,VLOOKUP(A1241,Z$12:AG$150,8))</f>
        <v>0</v>
      </c>
      <c r="P1241" s="14">
        <f t="shared" ref="P1241:P1276" ca="1" si="463">TRUNC(((N1241-1)*C1241),8)+TRUNC(R1240*N1241,8)</f>
        <v>0.10114787</v>
      </c>
      <c r="Q1241" s="14">
        <f t="shared" si="448"/>
        <v>0</v>
      </c>
      <c r="R1241" s="14">
        <f t="shared" ref="R1241:R1276" ca="1" si="464">IF(O1241&gt;0,P1241-Q1241,R1240)</f>
        <v>0</v>
      </c>
      <c r="S1241" s="20">
        <f t="shared" si="449"/>
        <v>0</v>
      </c>
      <c r="T1241" s="14">
        <f t="shared" ref="T1241:T1276" si="465">IF(S1241&gt;0,TRUNC(S1241*C1241,8),0)</f>
        <v>0</v>
      </c>
      <c r="U1241" s="4" t="str">
        <f t="shared" ref="U1241:U1276" si="466">IF(O1240&gt;0,VLOOKUP(O1240,Y$12:AI$150,10),U1240)</f>
        <v>J=</v>
      </c>
      <c r="V1241" s="29">
        <f t="shared" ref="V1241:V1276" si="467">IF(O1240&gt;0,VLOOKUP(O1240,Y$12:AI$150,11),V1240)</f>
        <v>45443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5">
        <f t="shared" si="450"/>
        <v>45424</v>
      </c>
      <c r="B1242" s="15">
        <f t="shared" ca="1" si="452"/>
        <v>20.101147840000046</v>
      </c>
      <c r="C1242" s="14">
        <f t="shared" si="453"/>
        <v>19.999999970000047</v>
      </c>
      <c r="D1242" s="13">
        <f ca="1">IF(A1242&lt;$B$1,VLOOKUP(A1242,[1]DI!$A$4:$B$15000,2,FALSE),0)</f>
        <v>0</v>
      </c>
      <c r="E1242" s="14">
        <f t="shared" ca="1" si="454"/>
        <v>1</v>
      </c>
      <c r="F1242" s="14">
        <f ca="1">(TRUNC(PRODUCT($E$12:$E1241),16))</f>
        <v>1.37766674628093</v>
      </c>
      <c r="G1242" s="14">
        <f t="shared" ca="1" si="455"/>
        <v>1.3732723422642601</v>
      </c>
      <c r="H1242" s="14">
        <f t="shared" ca="1" si="456"/>
        <v>1.00319995</v>
      </c>
      <c r="I1242" s="13">
        <f t="shared" si="451"/>
        <v>0.06</v>
      </c>
      <c r="J1242" s="29">
        <f t="shared" si="457"/>
        <v>45412</v>
      </c>
      <c r="K1242" s="2">
        <f t="shared" si="458"/>
        <v>7</v>
      </c>
      <c r="L1242" s="17">
        <f t="shared" si="459"/>
        <v>8</v>
      </c>
      <c r="M1242" s="12">
        <f t="shared" si="460"/>
        <v>1.0018515189999999</v>
      </c>
      <c r="N1242" s="12">
        <f t="shared" ca="1" si="461"/>
        <v>1.005057394</v>
      </c>
      <c r="O1242" s="17">
        <f t="shared" si="462"/>
        <v>0</v>
      </c>
      <c r="P1242" s="14">
        <f t="shared" ca="1" si="463"/>
        <v>0.10114787</v>
      </c>
      <c r="Q1242" s="14">
        <f t="shared" si="448"/>
        <v>0</v>
      </c>
      <c r="R1242" s="14">
        <f t="shared" ca="1" si="464"/>
        <v>0</v>
      </c>
      <c r="S1242" s="20">
        <f t="shared" si="449"/>
        <v>0</v>
      </c>
      <c r="T1242" s="14">
        <f t="shared" si="465"/>
        <v>0</v>
      </c>
      <c r="U1242" s="4" t="str">
        <f t="shared" si="466"/>
        <v>J=</v>
      </c>
      <c r="V1242" s="29">
        <f t="shared" si="467"/>
        <v>45443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5">
        <f t="shared" si="450"/>
        <v>45425</v>
      </c>
      <c r="B1243" s="15">
        <f t="shared" ca="1" si="452"/>
        <v>20.101147840000046</v>
      </c>
      <c r="C1243" s="14">
        <f t="shared" si="453"/>
        <v>19.999999970000047</v>
      </c>
      <c r="D1243" s="13">
        <f ca="1">IF(A1243&lt;$B$1,VLOOKUP(A1243,[1]DI!$A$4:$B$15000,2,FALSE),0)</f>
        <v>0.104</v>
      </c>
      <c r="E1243" s="14">
        <f t="shared" ca="1" si="454"/>
        <v>1.0003926999999999</v>
      </c>
      <c r="F1243" s="14">
        <f ca="1">(TRUNC(PRODUCT($E$12:$E1242),16))</f>
        <v>1.37766674628093</v>
      </c>
      <c r="G1243" s="14">
        <f t="shared" ca="1" si="455"/>
        <v>1.3732723422642601</v>
      </c>
      <c r="H1243" s="14">
        <f t="shared" ca="1" si="456"/>
        <v>1.00319995</v>
      </c>
      <c r="I1243" s="13">
        <f t="shared" si="451"/>
        <v>0.06</v>
      </c>
      <c r="J1243" s="29">
        <f t="shared" si="457"/>
        <v>45412</v>
      </c>
      <c r="K1243" s="2">
        <f t="shared" si="458"/>
        <v>8</v>
      </c>
      <c r="L1243" s="17">
        <f t="shared" si="459"/>
        <v>8</v>
      </c>
      <c r="M1243" s="12">
        <f t="shared" si="460"/>
        <v>1.0018515189999999</v>
      </c>
      <c r="N1243" s="12">
        <f t="shared" ca="1" si="461"/>
        <v>1.005057394</v>
      </c>
      <c r="O1243" s="17">
        <f t="shared" si="462"/>
        <v>0</v>
      </c>
      <c r="P1243" s="14">
        <f t="shared" ca="1" si="463"/>
        <v>0.10114787</v>
      </c>
      <c r="Q1243" s="14">
        <f t="shared" si="448"/>
        <v>0</v>
      </c>
      <c r="R1243" s="14">
        <f t="shared" ca="1" si="464"/>
        <v>0</v>
      </c>
      <c r="S1243" s="20">
        <f t="shared" si="449"/>
        <v>0</v>
      </c>
      <c r="T1243" s="14">
        <f t="shared" si="465"/>
        <v>0</v>
      </c>
      <c r="U1243" s="4" t="str">
        <f t="shared" si="466"/>
        <v>J=</v>
      </c>
      <c r="V1243" s="29">
        <f t="shared" si="467"/>
        <v>45443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5">
        <f t="shared" si="450"/>
        <v>45426</v>
      </c>
      <c r="B1244" s="15">
        <f t="shared" ca="1" si="452"/>
        <v>20.113691880000047</v>
      </c>
      <c r="C1244" s="14">
        <f t="shared" si="453"/>
        <v>19.999999970000047</v>
      </c>
      <c r="D1244" s="13">
        <f ca="1">IF(A1244&lt;$B$1,VLOOKUP(A1244,[1]DI!$A$4:$B$15000,2,FALSE),0)</f>
        <v>0.104</v>
      </c>
      <c r="E1244" s="14">
        <f t="shared" ca="1" si="454"/>
        <v>1.0003926999999999</v>
      </c>
      <c r="F1244" s="14">
        <f ca="1">(TRUNC(PRODUCT($E$12:$E1243),16))</f>
        <v>1.3782077560121899</v>
      </c>
      <c r="G1244" s="14">
        <f t="shared" ca="1" si="455"/>
        <v>1.3732723422642601</v>
      </c>
      <c r="H1244" s="14">
        <f t="shared" ca="1" si="456"/>
        <v>1.00359391</v>
      </c>
      <c r="I1244" s="13">
        <f t="shared" si="451"/>
        <v>0.06</v>
      </c>
      <c r="J1244" s="29">
        <f t="shared" si="457"/>
        <v>45412</v>
      </c>
      <c r="K1244" s="2">
        <f t="shared" si="458"/>
        <v>9</v>
      </c>
      <c r="L1244" s="17">
        <f t="shared" si="459"/>
        <v>9</v>
      </c>
      <c r="M1244" s="12">
        <f t="shared" si="460"/>
        <v>1.0020831990000001</v>
      </c>
      <c r="N1244" s="12">
        <f t="shared" ca="1" si="461"/>
        <v>1.005684596</v>
      </c>
      <c r="O1244" s="17">
        <f t="shared" si="462"/>
        <v>0</v>
      </c>
      <c r="P1244" s="14">
        <f t="shared" ca="1" si="463"/>
        <v>0.11369190999999999</v>
      </c>
      <c r="Q1244" s="14">
        <f t="shared" si="448"/>
        <v>0</v>
      </c>
      <c r="R1244" s="14">
        <f t="shared" ca="1" si="464"/>
        <v>0</v>
      </c>
      <c r="S1244" s="20">
        <f t="shared" si="449"/>
        <v>0</v>
      </c>
      <c r="T1244" s="14">
        <f t="shared" si="465"/>
        <v>0</v>
      </c>
      <c r="U1244" s="4" t="str">
        <f t="shared" si="466"/>
        <v>J=</v>
      </c>
      <c r="V1244" s="29">
        <f t="shared" si="467"/>
        <v>45443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5">
        <f t="shared" si="450"/>
        <v>45427</v>
      </c>
      <c r="B1245" s="15">
        <f t="shared" ca="1" si="452"/>
        <v>20.126243680000048</v>
      </c>
      <c r="C1245" s="14">
        <f t="shared" si="453"/>
        <v>19.999999970000047</v>
      </c>
      <c r="D1245" s="13">
        <f ca="1">IF(A1245&lt;$B$1,VLOOKUP(A1245,[1]DI!$A$4:$B$15000,2,FALSE),0)</f>
        <v>0.104</v>
      </c>
      <c r="E1245" s="14">
        <f t="shared" ca="1" si="454"/>
        <v>1.0003926999999999</v>
      </c>
      <c r="F1245" s="14">
        <f ca="1">(TRUNC(PRODUCT($E$12:$E1244),16))</f>
        <v>1.37874897819798</v>
      </c>
      <c r="G1245" s="14">
        <f t="shared" ca="1" si="455"/>
        <v>1.3732723422642601</v>
      </c>
      <c r="H1245" s="14">
        <f t="shared" ca="1" si="456"/>
        <v>1.00398802</v>
      </c>
      <c r="I1245" s="13">
        <f t="shared" si="451"/>
        <v>0.06</v>
      </c>
      <c r="J1245" s="29">
        <f t="shared" si="457"/>
        <v>45412</v>
      </c>
      <c r="K1245" s="2">
        <f t="shared" si="458"/>
        <v>10</v>
      </c>
      <c r="L1245" s="17">
        <f t="shared" si="459"/>
        <v>10</v>
      </c>
      <c r="M1245" s="12">
        <f t="shared" si="460"/>
        <v>1.0023149339999999</v>
      </c>
      <c r="N1245" s="12">
        <f t="shared" ca="1" si="461"/>
        <v>1.0063121859999999</v>
      </c>
      <c r="O1245" s="17">
        <f t="shared" si="462"/>
        <v>0</v>
      </c>
      <c r="P1245" s="14">
        <f t="shared" ca="1" si="463"/>
        <v>0.12624371000000001</v>
      </c>
      <c r="Q1245" s="14">
        <f t="shared" si="448"/>
        <v>0</v>
      </c>
      <c r="R1245" s="14">
        <f t="shared" ca="1" si="464"/>
        <v>0</v>
      </c>
      <c r="S1245" s="20">
        <f t="shared" si="449"/>
        <v>0</v>
      </c>
      <c r="T1245" s="14">
        <f t="shared" si="465"/>
        <v>0</v>
      </c>
      <c r="U1245" s="4" t="str">
        <f t="shared" si="466"/>
        <v>J=</v>
      </c>
      <c r="V1245" s="29">
        <f t="shared" si="467"/>
        <v>45443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5">
        <f t="shared" si="450"/>
        <v>45428</v>
      </c>
      <c r="B1246" s="15">
        <f t="shared" ca="1" si="452"/>
        <v>20.138803180000046</v>
      </c>
      <c r="C1246" s="14">
        <f t="shared" si="453"/>
        <v>19.999999970000047</v>
      </c>
      <c r="D1246" s="13">
        <f ca="1">IF(A1246&lt;$B$1,VLOOKUP(A1246,[1]DI!$A$4:$B$15000,2,FALSE),0)</f>
        <v>0.104</v>
      </c>
      <c r="E1246" s="14">
        <f t="shared" ca="1" si="454"/>
        <v>1.0003926999999999</v>
      </c>
      <c r="F1246" s="14">
        <f ca="1">(TRUNC(PRODUCT($E$12:$E1245),16))</f>
        <v>1.3792904129217201</v>
      </c>
      <c r="G1246" s="14">
        <f t="shared" ca="1" si="455"/>
        <v>1.3732723422642601</v>
      </c>
      <c r="H1246" s="14">
        <f t="shared" ca="1" si="456"/>
        <v>1.00438228</v>
      </c>
      <c r="I1246" s="13">
        <f t="shared" si="451"/>
        <v>0.06</v>
      </c>
      <c r="J1246" s="29">
        <f t="shared" si="457"/>
        <v>45412</v>
      </c>
      <c r="K1246" s="2">
        <f t="shared" si="458"/>
        <v>11</v>
      </c>
      <c r="L1246" s="17">
        <f t="shared" si="459"/>
        <v>11</v>
      </c>
      <c r="M1246" s="12">
        <f t="shared" si="460"/>
        <v>1.0025467210000001</v>
      </c>
      <c r="N1246" s="12">
        <f t="shared" ca="1" si="461"/>
        <v>1.0069401609999999</v>
      </c>
      <c r="O1246" s="17">
        <f t="shared" si="462"/>
        <v>0</v>
      </c>
      <c r="P1246" s="14">
        <f t="shared" ca="1" si="463"/>
        <v>0.13880321000000001</v>
      </c>
      <c r="Q1246" s="14">
        <f t="shared" si="448"/>
        <v>0</v>
      </c>
      <c r="R1246" s="14">
        <f t="shared" ca="1" si="464"/>
        <v>0</v>
      </c>
      <c r="S1246" s="20">
        <f t="shared" si="449"/>
        <v>0</v>
      </c>
      <c r="T1246" s="14">
        <f t="shared" si="465"/>
        <v>0</v>
      </c>
      <c r="U1246" s="4" t="str">
        <f t="shared" si="466"/>
        <v>J=</v>
      </c>
      <c r="V1246" s="29">
        <f t="shared" si="467"/>
        <v>45443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5">
        <f t="shared" si="450"/>
        <v>45429</v>
      </c>
      <c r="B1247" s="15">
        <f t="shared" ca="1" si="452"/>
        <v>20.151370860000046</v>
      </c>
      <c r="C1247" s="14">
        <f t="shared" si="453"/>
        <v>19.999999970000047</v>
      </c>
      <c r="D1247" s="13">
        <f ca="1">IF(A1247&lt;$B$1,VLOOKUP(A1247,[1]DI!$A$4:$B$15000,2,FALSE),0)</f>
        <v>0.104</v>
      </c>
      <c r="E1247" s="14">
        <f t="shared" ca="1" si="454"/>
        <v>1.0003926999999999</v>
      </c>
      <c r="F1247" s="14">
        <f ca="1">(TRUNC(PRODUCT($E$12:$E1246),16))</f>
        <v>1.3798320602668701</v>
      </c>
      <c r="G1247" s="14">
        <f t="shared" ca="1" si="455"/>
        <v>1.3732723422642601</v>
      </c>
      <c r="H1247" s="14">
        <f t="shared" ca="1" si="456"/>
        <v>1.00477671</v>
      </c>
      <c r="I1247" s="13">
        <f t="shared" si="451"/>
        <v>0.06</v>
      </c>
      <c r="J1247" s="29">
        <f t="shared" si="457"/>
        <v>45412</v>
      </c>
      <c r="K1247" s="2">
        <f t="shared" si="458"/>
        <v>12</v>
      </c>
      <c r="L1247" s="17">
        <f t="shared" si="459"/>
        <v>12</v>
      </c>
      <c r="M1247" s="12">
        <f t="shared" si="460"/>
        <v>1.0027785629999999</v>
      </c>
      <c r="N1247" s="12">
        <f t="shared" ca="1" si="461"/>
        <v>1.007568545</v>
      </c>
      <c r="O1247" s="17">
        <f t="shared" si="462"/>
        <v>0</v>
      </c>
      <c r="P1247" s="14">
        <f t="shared" ca="1" si="463"/>
        <v>0.15137089000000001</v>
      </c>
      <c r="Q1247" s="14">
        <f t="shared" si="448"/>
        <v>0</v>
      </c>
      <c r="R1247" s="14">
        <f t="shared" ca="1" si="464"/>
        <v>0</v>
      </c>
      <c r="S1247" s="20">
        <f t="shared" si="449"/>
        <v>0</v>
      </c>
      <c r="T1247" s="14">
        <f t="shared" si="465"/>
        <v>0</v>
      </c>
      <c r="U1247" s="4" t="str">
        <f t="shared" si="466"/>
        <v>J=</v>
      </c>
      <c r="V1247" s="29">
        <f t="shared" si="467"/>
        <v>45443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5">
        <f t="shared" si="450"/>
        <v>45430</v>
      </c>
      <c r="B1248" s="15">
        <f t="shared" ca="1" si="452"/>
        <v>20.163946080000049</v>
      </c>
      <c r="C1248" s="14">
        <f t="shared" si="453"/>
        <v>19.999999970000047</v>
      </c>
      <c r="D1248" s="13">
        <f ca="1">IF(A1248&lt;$B$1,VLOOKUP(A1248,[1]DI!$A$4:$B$15000,2,FALSE),0)</f>
        <v>0</v>
      </c>
      <c r="E1248" s="14">
        <f t="shared" ca="1" si="454"/>
        <v>1</v>
      </c>
      <c r="F1248" s="14">
        <f ca="1">(TRUNC(PRODUCT($E$12:$E1247),16))</f>
        <v>1.3803739203169401</v>
      </c>
      <c r="G1248" s="14">
        <f t="shared" ca="1" si="455"/>
        <v>1.3732723422642601</v>
      </c>
      <c r="H1248" s="14">
        <f t="shared" ca="1" si="456"/>
        <v>1.0051712799999999</v>
      </c>
      <c r="I1248" s="13">
        <f t="shared" si="451"/>
        <v>0.06</v>
      </c>
      <c r="J1248" s="29">
        <f t="shared" si="457"/>
        <v>45412</v>
      </c>
      <c r="K1248" s="2">
        <f t="shared" si="458"/>
        <v>12</v>
      </c>
      <c r="L1248" s="17">
        <f t="shared" si="459"/>
        <v>13</v>
      </c>
      <c r="M1248" s="12">
        <f t="shared" si="460"/>
        <v>1.0030104580000001</v>
      </c>
      <c r="N1248" s="12">
        <f t="shared" ca="1" si="461"/>
        <v>1.008197306</v>
      </c>
      <c r="O1248" s="17">
        <f t="shared" si="462"/>
        <v>0</v>
      </c>
      <c r="P1248" s="14">
        <f t="shared" ca="1" si="463"/>
        <v>0.16394611000000001</v>
      </c>
      <c r="Q1248" s="14">
        <f t="shared" si="448"/>
        <v>0</v>
      </c>
      <c r="R1248" s="14">
        <f t="shared" ca="1" si="464"/>
        <v>0</v>
      </c>
      <c r="S1248" s="20">
        <f t="shared" si="449"/>
        <v>0</v>
      </c>
      <c r="T1248" s="14">
        <f t="shared" si="465"/>
        <v>0</v>
      </c>
      <c r="U1248" s="4" t="str">
        <f t="shared" si="466"/>
        <v>J=</v>
      </c>
      <c r="V1248" s="29">
        <f t="shared" si="467"/>
        <v>45443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5">
        <f t="shared" si="450"/>
        <v>45431</v>
      </c>
      <c r="B1249" s="15">
        <f t="shared" ca="1" si="452"/>
        <v>20.163946080000049</v>
      </c>
      <c r="C1249" s="14">
        <f t="shared" si="453"/>
        <v>19.999999970000047</v>
      </c>
      <c r="D1249" s="13">
        <f ca="1">IF(A1249&lt;$B$1,VLOOKUP(A1249,[1]DI!$A$4:$B$15000,2,FALSE),0)</f>
        <v>0</v>
      </c>
      <c r="E1249" s="14">
        <f t="shared" ca="1" si="454"/>
        <v>1</v>
      </c>
      <c r="F1249" s="14">
        <f ca="1">(TRUNC(PRODUCT($E$12:$E1248),16))</f>
        <v>1.3803739203169401</v>
      </c>
      <c r="G1249" s="14">
        <f t="shared" ca="1" si="455"/>
        <v>1.3732723422642601</v>
      </c>
      <c r="H1249" s="14">
        <f t="shared" ca="1" si="456"/>
        <v>1.0051712799999999</v>
      </c>
      <c r="I1249" s="13">
        <f t="shared" si="451"/>
        <v>0.06</v>
      </c>
      <c r="J1249" s="29">
        <f t="shared" si="457"/>
        <v>45412</v>
      </c>
      <c r="K1249" s="2">
        <f t="shared" si="458"/>
        <v>12</v>
      </c>
      <c r="L1249" s="17">
        <f t="shared" si="459"/>
        <v>13</v>
      </c>
      <c r="M1249" s="12">
        <f t="shared" si="460"/>
        <v>1.0030104580000001</v>
      </c>
      <c r="N1249" s="12">
        <f t="shared" ca="1" si="461"/>
        <v>1.008197306</v>
      </c>
      <c r="O1249" s="17">
        <f t="shared" si="462"/>
        <v>0</v>
      </c>
      <c r="P1249" s="14">
        <f t="shared" ca="1" si="463"/>
        <v>0.16394611000000001</v>
      </c>
      <c r="Q1249" s="14">
        <f t="shared" si="448"/>
        <v>0</v>
      </c>
      <c r="R1249" s="14">
        <f t="shared" ca="1" si="464"/>
        <v>0</v>
      </c>
      <c r="S1249" s="20">
        <f t="shared" si="449"/>
        <v>0</v>
      </c>
      <c r="T1249" s="14">
        <f t="shared" si="465"/>
        <v>0</v>
      </c>
      <c r="U1249" s="4" t="str">
        <f t="shared" si="466"/>
        <v>J=</v>
      </c>
      <c r="V1249" s="29">
        <f t="shared" si="467"/>
        <v>45443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5">
        <f t="shared" si="450"/>
        <v>45432</v>
      </c>
      <c r="B1250" s="15">
        <f t="shared" ca="1" si="452"/>
        <v>20.163946080000049</v>
      </c>
      <c r="C1250" s="14">
        <f t="shared" si="453"/>
        <v>19.999999970000047</v>
      </c>
      <c r="D1250" s="13">
        <f ca="1">IF(A1250&lt;$B$1,VLOOKUP(A1250,[1]DI!$A$4:$B$15000,2,FALSE),0)</f>
        <v>0.104</v>
      </c>
      <c r="E1250" s="14">
        <f t="shared" ca="1" si="454"/>
        <v>1.0003926999999999</v>
      </c>
      <c r="F1250" s="14">
        <f ca="1">(TRUNC(PRODUCT($E$12:$E1249),16))</f>
        <v>1.3803739203169401</v>
      </c>
      <c r="G1250" s="14">
        <f t="shared" ca="1" si="455"/>
        <v>1.3732723422642601</v>
      </c>
      <c r="H1250" s="14">
        <f t="shared" ca="1" si="456"/>
        <v>1.0051712799999999</v>
      </c>
      <c r="I1250" s="13">
        <f t="shared" si="451"/>
        <v>0.06</v>
      </c>
      <c r="J1250" s="29">
        <f t="shared" si="457"/>
        <v>45412</v>
      </c>
      <c r="K1250" s="2">
        <f t="shared" si="458"/>
        <v>13</v>
      </c>
      <c r="L1250" s="17">
        <f t="shared" si="459"/>
        <v>13</v>
      </c>
      <c r="M1250" s="12">
        <f t="shared" si="460"/>
        <v>1.0030104580000001</v>
      </c>
      <c r="N1250" s="12">
        <f t="shared" ca="1" si="461"/>
        <v>1.008197306</v>
      </c>
      <c r="O1250" s="17">
        <f t="shared" si="462"/>
        <v>0</v>
      </c>
      <c r="P1250" s="14">
        <f t="shared" ca="1" si="463"/>
        <v>0.16394611000000001</v>
      </c>
      <c r="Q1250" s="14">
        <f t="shared" si="448"/>
        <v>0</v>
      </c>
      <c r="R1250" s="14">
        <f t="shared" ca="1" si="464"/>
        <v>0</v>
      </c>
      <c r="S1250" s="20">
        <f t="shared" si="449"/>
        <v>0</v>
      </c>
      <c r="T1250" s="14">
        <f t="shared" si="465"/>
        <v>0</v>
      </c>
      <c r="U1250" s="4" t="str">
        <f t="shared" si="466"/>
        <v>J=</v>
      </c>
      <c r="V1250" s="29">
        <f t="shared" si="467"/>
        <v>45443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5">
        <f t="shared" si="450"/>
        <v>45433</v>
      </c>
      <c r="B1251" s="15">
        <f t="shared" ca="1" si="452"/>
        <v>20.176529240000047</v>
      </c>
      <c r="C1251" s="14">
        <f t="shared" si="453"/>
        <v>19.999999970000047</v>
      </c>
      <c r="D1251" s="13">
        <f ca="1">IF(A1251&lt;$B$1,VLOOKUP(A1251,[1]DI!$A$4:$B$15000,2,FALSE),0)</f>
        <v>0.104</v>
      </c>
      <c r="E1251" s="14">
        <f t="shared" ca="1" si="454"/>
        <v>1.0003926999999999</v>
      </c>
      <c r="F1251" s="14">
        <f ca="1">(TRUNC(PRODUCT($E$12:$E1250),16))</f>
        <v>1.38091599315545</v>
      </c>
      <c r="G1251" s="14">
        <f t="shared" ca="1" si="455"/>
        <v>1.3732723422642601</v>
      </c>
      <c r="H1251" s="14">
        <f t="shared" ca="1" si="456"/>
        <v>1.0055660099999999</v>
      </c>
      <c r="I1251" s="13">
        <f t="shared" si="451"/>
        <v>0.06</v>
      </c>
      <c r="J1251" s="29">
        <f t="shared" si="457"/>
        <v>45412</v>
      </c>
      <c r="K1251" s="2">
        <f t="shared" si="458"/>
        <v>14</v>
      </c>
      <c r="L1251" s="17">
        <f t="shared" si="459"/>
        <v>14</v>
      </c>
      <c r="M1251" s="12">
        <f t="shared" si="460"/>
        <v>1.0032424069999999</v>
      </c>
      <c r="N1251" s="12">
        <f t="shared" ca="1" si="461"/>
        <v>1.008826464</v>
      </c>
      <c r="O1251" s="17">
        <f t="shared" si="462"/>
        <v>0</v>
      </c>
      <c r="P1251" s="14">
        <f t="shared" ca="1" si="463"/>
        <v>0.17652926999999999</v>
      </c>
      <c r="Q1251" s="14">
        <f t="shared" si="448"/>
        <v>0</v>
      </c>
      <c r="R1251" s="14">
        <f t="shared" ca="1" si="464"/>
        <v>0</v>
      </c>
      <c r="S1251" s="20">
        <f t="shared" si="449"/>
        <v>0</v>
      </c>
      <c r="T1251" s="14">
        <f t="shared" si="465"/>
        <v>0</v>
      </c>
      <c r="U1251" s="4" t="str">
        <f t="shared" si="466"/>
        <v>J=</v>
      </c>
      <c r="V1251" s="29">
        <f t="shared" si="467"/>
        <v>45443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5">
        <f t="shared" si="450"/>
        <v>45434</v>
      </c>
      <c r="B1252" s="15">
        <f t="shared" ca="1" si="452"/>
        <v>20.189120360000047</v>
      </c>
      <c r="C1252" s="14">
        <f t="shared" si="453"/>
        <v>19.999999970000047</v>
      </c>
      <c r="D1252" s="13">
        <f ca="1">IF(A1252&lt;$B$1,VLOOKUP(A1252,[1]DI!$A$4:$B$15000,2,FALSE),0)</f>
        <v>0.104</v>
      </c>
      <c r="E1252" s="14">
        <f t="shared" ca="1" si="454"/>
        <v>1.0003926999999999</v>
      </c>
      <c r="F1252" s="14">
        <f ca="1">(TRUNC(PRODUCT($E$12:$E1251),16))</f>
        <v>1.38145827886596</v>
      </c>
      <c r="G1252" s="14">
        <f t="shared" ca="1" si="455"/>
        <v>1.3732723422642601</v>
      </c>
      <c r="H1252" s="14">
        <f t="shared" ca="1" si="456"/>
        <v>1.0059609</v>
      </c>
      <c r="I1252" s="13">
        <f t="shared" si="451"/>
        <v>0.06</v>
      </c>
      <c r="J1252" s="29">
        <f t="shared" si="457"/>
        <v>45412</v>
      </c>
      <c r="K1252" s="2">
        <f t="shared" si="458"/>
        <v>15</v>
      </c>
      <c r="L1252" s="17">
        <f t="shared" si="459"/>
        <v>15</v>
      </c>
      <c r="M1252" s="12">
        <f t="shared" si="460"/>
        <v>1.0034744090000001</v>
      </c>
      <c r="N1252" s="12">
        <f t="shared" ca="1" si="461"/>
        <v>1.00945602</v>
      </c>
      <c r="O1252" s="17">
        <f t="shared" si="462"/>
        <v>0</v>
      </c>
      <c r="P1252" s="14">
        <f t="shared" ca="1" si="463"/>
        <v>0.18912039</v>
      </c>
      <c r="Q1252" s="14">
        <f t="shared" si="448"/>
        <v>0</v>
      </c>
      <c r="R1252" s="14">
        <f t="shared" ca="1" si="464"/>
        <v>0</v>
      </c>
      <c r="S1252" s="20">
        <f t="shared" si="449"/>
        <v>0</v>
      </c>
      <c r="T1252" s="14">
        <f t="shared" si="465"/>
        <v>0</v>
      </c>
      <c r="U1252" s="4" t="str">
        <f t="shared" si="466"/>
        <v>J=</v>
      </c>
      <c r="V1252" s="29">
        <f t="shared" si="467"/>
        <v>45443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5">
        <f t="shared" si="450"/>
        <v>45435</v>
      </c>
      <c r="B1253" s="15">
        <f t="shared" ca="1" si="452"/>
        <v>20.201719220000047</v>
      </c>
      <c r="C1253" s="14">
        <f t="shared" si="453"/>
        <v>19.999999970000047</v>
      </c>
      <c r="D1253" s="13">
        <f ca="1">IF(A1253&lt;$B$1,VLOOKUP(A1253,[1]DI!$A$4:$B$15000,2,FALSE),0)</f>
        <v>0.104</v>
      </c>
      <c r="E1253" s="14">
        <f t="shared" ca="1" si="454"/>
        <v>1.0003926999999999</v>
      </c>
      <c r="F1253" s="14">
        <f ca="1">(TRUNC(PRODUCT($E$12:$E1252),16))</f>
        <v>1.38200077753207</v>
      </c>
      <c r="G1253" s="14">
        <f t="shared" ca="1" si="455"/>
        <v>1.3732723422642601</v>
      </c>
      <c r="H1253" s="14">
        <f t="shared" ca="1" si="456"/>
        <v>1.0063559399999999</v>
      </c>
      <c r="I1253" s="13">
        <f t="shared" si="451"/>
        <v>0.06</v>
      </c>
      <c r="J1253" s="29">
        <f t="shared" si="457"/>
        <v>45412</v>
      </c>
      <c r="K1253" s="2">
        <f t="shared" si="458"/>
        <v>16</v>
      </c>
      <c r="L1253" s="17">
        <f t="shared" si="459"/>
        <v>16</v>
      </c>
      <c r="M1253" s="12">
        <f t="shared" si="460"/>
        <v>1.003706465</v>
      </c>
      <c r="N1253" s="12">
        <f t="shared" ca="1" si="461"/>
        <v>1.0100859630000001</v>
      </c>
      <c r="O1253" s="17">
        <f t="shared" si="462"/>
        <v>0</v>
      </c>
      <c r="P1253" s="14">
        <f t="shared" ca="1" si="463"/>
        <v>0.20171924999999999</v>
      </c>
      <c r="Q1253" s="14">
        <f t="shared" si="448"/>
        <v>0</v>
      </c>
      <c r="R1253" s="14">
        <f t="shared" ca="1" si="464"/>
        <v>0</v>
      </c>
      <c r="S1253" s="20">
        <f t="shared" si="449"/>
        <v>0</v>
      </c>
      <c r="T1253" s="14">
        <f t="shared" si="465"/>
        <v>0</v>
      </c>
      <c r="U1253" s="4" t="str">
        <f t="shared" si="466"/>
        <v>J=</v>
      </c>
      <c r="V1253" s="29">
        <f t="shared" si="467"/>
        <v>45443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5">
        <f t="shared" si="450"/>
        <v>45436</v>
      </c>
      <c r="B1254" s="15">
        <f t="shared" ca="1" si="452"/>
        <v>20.214325860000049</v>
      </c>
      <c r="C1254" s="14">
        <f t="shared" si="453"/>
        <v>19.999999970000047</v>
      </c>
      <c r="D1254" s="13">
        <f ca="1">IF(A1254&lt;$B$1,VLOOKUP(A1254,[1]DI!$A$4:$B$15000,2,FALSE),0)</f>
        <v>0.104</v>
      </c>
      <c r="E1254" s="14">
        <f t="shared" ca="1" si="454"/>
        <v>1.0003926999999999</v>
      </c>
      <c r="F1254" s="14">
        <f ca="1">(TRUNC(PRODUCT($E$12:$E1253),16))</f>
        <v>1.38254348923741</v>
      </c>
      <c r="G1254" s="14">
        <f t="shared" ca="1" si="455"/>
        <v>1.3732723422642601</v>
      </c>
      <c r="H1254" s="14">
        <f t="shared" ca="1" si="456"/>
        <v>1.00675113</v>
      </c>
      <c r="I1254" s="13">
        <f t="shared" si="451"/>
        <v>0.06</v>
      </c>
      <c r="J1254" s="29">
        <f t="shared" si="457"/>
        <v>45412</v>
      </c>
      <c r="K1254" s="2">
        <f t="shared" si="458"/>
        <v>17</v>
      </c>
      <c r="L1254" s="17">
        <f t="shared" si="459"/>
        <v>17</v>
      </c>
      <c r="M1254" s="12">
        <f t="shared" si="460"/>
        <v>1.0039385750000001</v>
      </c>
      <c r="N1254" s="12">
        <f t="shared" ca="1" si="461"/>
        <v>1.0107162949999999</v>
      </c>
      <c r="O1254" s="17">
        <f t="shared" si="462"/>
        <v>0</v>
      </c>
      <c r="P1254" s="14">
        <f t="shared" ca="1" si="463"/>
        <v>0.21432588999999999</v>
      </c>
      <c r="Q1254" s="14">
        <f t="shared" si="448"/>
        <v>0</v>
      </c>
      <c r="R1254" s="14">
        <f t="shared" ca="1" si="464"/>
        <v>0</v>
      </c>
      <c r="S1254" s="20">
        <f t="shared" si="449"/>
        <v>0</v>
      </c>
      <c r="T1254" s="14">
        <f t="shared" si="465"/>
        <v>0</v>
      </c>
      <c r="U1254" s="4" t="str">
        <f t="shared" si="466"/>
        <v>J=</v>
      </c>
      <c r="V1254" s="29">
        <f t="shared" si="467"/>
        <v>45443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5">
        <f t="shared" si="450"/>
        <v>45437</v>
      </c>
      <c r="B1255" s="15">
        <f t="shared" ca="1" si="452"/>
        <v>20.226940640000048</v>
      </c>
      <c r="C1255" s="14">
        <f t="shared" si="453"/>
        <v>19.999999970000047</v>
      </c>
      <c r="D1255" s="13">
        <f ca="1">IF(A1255&lt;$B$1,VLOOKUP(A1255,[1]DI!$A$4:$B$15000,2,FALSE),0)</f>
        <v>0</v>
      </c>
      <c r="E1255" s="14">
        <f t="shared" ca="1" si="454"/>
        <v>1</v>
      </c>
      <c r="F1255" s="14">
        <f ca="1">(TRUNC(PRODUCT($E$12:$E1254),16))</f>
        <v>1.38308641406563</v>
      </c>
      <c r="G1255" s="14">
        <f t="shared" ca="1" si="455"/>
        <v>1.3732723422642601</v>
      </c>
      <c r="H1255" s="14">
        <f t="shared" ca="1" si="456"/>
        <v>1.00714649</v>
      </c>
      <c r="I1255" s="13">
        <f t="shared" si="451"/>
        <v>0.06</v>
      </c>
      <c r="J1255" s="29">
        <f t="shared" si="457"/>
        <v>45412</v>
      </c>
      <c r="K1255" s="2">
        <f t="shared" si="458"/>
        <v>17</v>
      </c>
      <c r="L1255" s="17">
        <f t="shared" si="459"/>
        <v>18</v>
      </c>
      <c r="M1255" s="12">
        <f t="shared" si="460"/>
        <v>1.004170738</v>
      </c>
      <c r="N1255" s="12">
        <f t="shared" ca="1" si="461"/>
        <v>1.0113470339999999</v>
      </c>
      <c r="O1255" s="17">
        <f t="shared" si="462"/>
        <v>0</v>
      </c>
      <c r="P1255" s="14">
        <f t="shared" ca="1" si="463"/>
        <v>0.22694067000000001</v>
      </c>
      <c r="Q1255" s="14">
        <f t="shared" si="448"/>
        <v>0</v>
      </c>
      <c r="R1255" s="14">
        <f t="shared" ca="1" si="464"/>
        <v>0</v>
      </c>
      <c r="S1255" s="20">
        <f t="shared" si="449"/>
        <v>0</v>
      </c>
      <c r="T1255" s="14">
        <f t="shared" si="465"/>
        <v>0</v>
      </c>
      <c r="U1255" s="4" t="str">
        <f t="shared" si="466"/>
        <v>J=</v>
      </c>
      <c r="V1255" s="29">
        <f t="shared" si="467"/>
        <v>45443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5">
        <f t="shared" si="450"/>
        <v>45438</v>
      </c>
      <c r="B1256" s="15">
        <f t="shared" ca="1" si="452"/>
        <v>20.226940640000048</v>
      </c>
      <c r="C1256" s="14">
        <f t="shared" si="453"/>
        <v>19.999999970000047</v>
      </c>
      <c r="D1256" s="13">
        <f ca="1">IF(A1256&lt;$B$1,VLOOKUP(A1256,[1]DI!$A$4:$B$15000,2,FALSE),0)</f>
        <v>0</v>
      </c>
      <c r="E1256" s="14">
        <f t="shared" ca="1" si="454"/>
        <v>1</v>
      </c>
      <c r="F1256" s="14">
        <f ca="1">(TRUNC(PRODUCT($E$12:$E1255),16))</f>
        <v>1.38308641406563</v>
      </c>
      <c r="G1256" s="14">
        <f t="shared" ca="1" si="455"/>
        <v>1.3732723422642601</v>
      </c>
      <c r="H1256" s="14">
        <f t="shared" ca="1" si="456"/>
        <v>1.00714649</v>
      </c>
      <c r="I1256" s="13">
        <f t="shared" si="451"/>
        <v>0.06</v>
      </c>
      <c r="J1256" s="29">
        <f t="shared" si="457"/>
        <v>45412</v>
      </c>
      <c r="K1256" s="2">
        <f t="shared" si="458"/>
        <v>17</v>
      </c>
      <c r="L1256" s="17">
        <f t="shared" si="459"/>
        <v>18</v>
      </c>
      <c r="M1256" s="12">
        <f t="shared" si="460"/>
        <v>1.004170738</v>
      </c>
      <c r="N1256" s="12">
        <f t="shared" ca="1" si="461"/>
        <v>1.0113470339999999</v>
      </c>
      <c r="O1256" s="17">
        <f t="shared" si="462"/>
        <v>0</v>
      </c>
      <c r="P1256" s="14">
        <f t="shared" ca="1" si="463"/>
        <v>0.22694067000000001</v>
      </c>
      <c r="Q1256" s="14">
        <f t="shared" si="448"/>
        <v>0</v>
      </c>
      <c r="R1256" s="14">
        <f t="shared" ca="1" si="464"/>
        <v>0</v>
      </c>
      <c r="S1256" s="20">
        <f t="shared" si="449"/>
        <v>0</v>
      </c>
      <c r="T1256" s="14">
        <f t="shared" si="465"/>
        <v>0</v>
      </c>
      <c r="U1256" s="4" t="str">
        <f t="shared" si="466"/>
        <v>J=</v>
      </c>
      <c r="V1256" s="29">
        <f t="shared" si="467"/>
        <v>45443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5">
        <f t="shared" si="450"/>
        <v>45439</v>
      </c>
      <c r="B1257" s="15">
        <f t="shared" ca="1" si="452"/>
        <v>20.226940640000048</v>
      </c>
      <c r="C1257" s="14">
        <f t="shared" si="453"/>
        <v>19.999999970000047</v>
      </c>
      <c r="D1257" s="13">
        <f ca="1">IF(A1257&lt;$B$1,VLOOKUP(A1257,[1]DI!$A$4:$B$15000,2,FALSE),0)</f>
        <v>0.104</v>
      </c>
      <c r="E1257" s="14">
        <f t="shared" ca="1" si="454"/>
        <v>1.0003926999999999</v>
      </c>
      <c r="F1257" s="14">
        <f ca="1">(TRUNC(PRODUCT($E$12:$E1256),16))</f>
        <v>1.38308641406563</v>
      </c>
      <c r="G1257" s="14">
        <f t="shared" ca="1" si="455"/>
        <v>1.3732723422642601</v>
      </c>
      <c r="H1257" s="14">
        <f t="shared" ca="1" si="456"/>
        <v>1.00714649</v>
      </c>
      <c r="I1257" s="13">
        <f t="shared" si="451"/>
        <v>0.06</v>
      </c>
      <c r="J1257" s="29">
        <f t="shared" si="457"/>
        <v>45412</v>
      </c>
      <c r="K1257" s="2">
        <f t="shared" si="458"/>
        <v>18</v>
      </c>
      <c r="L1257" s="17">
        <f t="shared" si="459"/>
        <v>18</v>
      </c>
      <c r="M1257" s="12">
        <f t="shared" si="460"/>
        <v>1.004170738</v>
      </c>
      <c r="N1257" s="12">
        <f t="shared" ca="1" si="461"/>
        <v>1.0113470339999999</v>
      </c>
      <c r="O1257" s="17">
        <f t="shared" si="462"/>
        <v>0</v>
      </c>
      <c r="P1257" s="14">
        <f t="shared" ca="1" si="463"/>
        <v>0.22694067000000001</v>
      </c>
      <c r="Q1257" s="14">
        <f t="shared" si="448"/>
        <v>0</v>
      </c>
      <c r="R1257" s="14">
        <f t="shared" ca="1" si="464"/>
        <v>0</v>
      </c>
      <c r="S1257" s="20">
        <f t="shared" si="449"/>
        <v>0</v>
      </c>
      <c r="T1257" s="14">
        <f t="shared" si="465"/>
        <v>0</v>
      </c>
      <c r="U1257" s="4" t="str">
        <f t="shared" si="466"/>
        <v>J=</v>
      </c>
      <c r="V1257" s="29">
        <f t="shared" si="467"/>
        <v>45443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5">
        <f t="shared" si="450"/>
        <v>45440</v>
      </c>
      <c r="B1258" s="15">
        <f t="shared" ca="1" si="452"/>
        <v>20.239563000000047</v>
      </c>
      <c r="C1258" s="14">
        <f t="shared" si="453"/>
        <v>19.999999970000047</v>
      </c>
      <c r="D1258" s="13">
        <f ca="1">IF(A1258&lt;$B$1,VLOOKUP(A1258,[1]DI!$A$4:$B$15000,2,FALSE),0)</f>
        <v>0.104</v>
      </c>
      <c r="E1258" s="14">
        <f t="shared" ca="1" si="454"/>
        <v>1.0003926999999999</v>
      </c>
      <c r="F1258" s="14">
        <f ca="1">(TRUNC(PRODUCT($E$12:$E1257),16))</f>
        <v>1.38362955210043</v>
      </c>
      <c r="G1258" s="14">
        <f t="shared" ca="1" si="455"/>
        <v>1.3732723422642601</v>
      </c>
      <c r="H1258" s="14">
        <f t="shared" ca="1" si="456"/>
        <v>1.00754199</v>
      </c>
      <c r="I1258" s="13">
        <f t="shared" si="451"/>
        <v>0.06</v>
      </c>
      <c r="J1258" s="29">
        <f t="shared" si="457"/>
        <v>45412</v>
      </c>
      <c r="K1258" s="2">
        <f t="shared" si="458"/>
        <v>19</v>
      </c>
      <c r="L1258" s="17">
        <f t="shared" si="459"/>
        <v>19</v>
      </c>
      <c r="M1258" s="12">
        <f t="shared" si="460"/>
        <v>1.004402955</v>
      </c>
      <c r="N1258" s="12">
        <f t="shared" ca="1" si="461"/>
        <v>1.011978152</v>
      </c>
      <c r="O1258" s="17">
        <f t="shared" si="462"/>
        <v>0</v>
      </c>
      <c r="P1258" s="14">
        <f t="shared" ca="1" si="463"/>
        <v>0.23956303000000001</v>
      </c>
      <c r="Q1258" s="14">
        <f t="shared" si="448"/>
        <v>0</v>
      </c>
      <c r="R1258" s="14">
        <f t="shared" ca="1" si="464"/>
        <v>0</v>
      </c>
      <c r="S1258" s="20">
        <f t="shared" si="449"/>
        <v>0</v>
      </c>
      <c r="T1258" s="14">
        <f t="shared" si="465"/>
        <v>0</v>
      </c>
      <c r="U1258" s="4" t="str">
        <f t="shared" si="466"/>
        <v>J=</v>
      </c>
      <c r="V1258" s="29">
        <f t="shared" si="467"/>
        <v>45443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5">
        <f t="shared" si="450"/>
        <v>45441</v>
      </c>
      <c r="B1259" s="15">
        <f t="shared" ca="1" si="452"/>
        <v>20.252193340000048</v>
      </c>
      <c r="C1259" s="14">
        <f t="shared" si="453"/>
        <v>19.999999970000047</v>
      </c>
      <c r="D1259" s="13">
        <f ca="1">IF(A1259&lt;$B$1,VLOOKUP(A1259,[1]DI!$A$4:$B$15000,2,FALSE),0)</f>
        <v>0.104</v>
      </c>
      <c r="E1259" s="14">
        <f t="shared" ca="1" si="454"/>
        <v>1.0003926999999999</v>
      </c>
      <c r="F1259" s="14">
        <f ca="1">(TRUNC(PRODUCT($E$12:$E1258),16))</f>
        <v>1.3841729034255399</v>
      </c>
      <c r="G1259" s="14">
        <f t="shared" ca="1" si="455"/>
        <v>1.3732723422642601</v>
      </c>
      <c r="H1259" s="14">
        <f t="shared" ca="1" si="456"/>
        <v>1.0079376499999999</v>
      </c>
      <c r="I1259" s="13">
        <f t="shared" si="451"/>
        <v>0.06</v>
      </c>
      <c r="J1259" s="29">
        <f t="shared" si="457"/>
        <v>45412</v>
      </c>
      <c r="K1259" s="2">
        <f t="shared" si="458"/>
        <v>20</v>
      </c>
      <c r="L1259" s="17">
        <f t="shared" si="459"/>
        <v>20</v>
      </c>
      <c r="M1259" s="12">
        <f t="shared" si="460"/>
        <v>1.004635226</v>
      </c>
      <c r="N1259" s="12">
        <f t="shared" ca="1" si="461"/>
        <v>1.0126096689999999</v>
      </c>
      <c r="O1259" s="17">
        <f t="shared" si="462"/>
        <v>0</v>
      </c>
      <c r="P1259" s="14">
        <f t="shared" ca="1" si="463"/>
        <v>0.25219336999999997</v>
      </c>
      <c r="Q1259" s="14">
        <f t="shared" si="448"/>
        <v>0</v>
      </c>
      <c r="R1259" s="14">
        <f t="shared" ca="1" si="464"/>
        <v>0</v>
      </c>
      <c r="S1259" s="20">
        <f t="shared" si="449"/>
        <v>0</v>
      </c>
      <c r="T1259" s="14">
        <f t="shared" si="465"/>
        <v>0</v>
      </c>
      <c r="U1259" s="4" t="str">
        <f t="shared" si="466"/>
        <v>J=</v>
      </c>
      <c r="V1259" s="29">
        <f t="shared" si="467"/>
        <v>45443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5">
        <f t="shared" si="450"/>
        <v>45442</v>
      </c>
      <c r="B1260" s="15">
        <f t="shared" ca="1" si="452"/>
        <v>20.264831660000048</v>
      </c>
      <c r="C1260" s="14">
        <f t="shared" si="453"/>
        <v>19.999999970000047</v>
      </c>
      <c r="D1260" s="13">
        <f ca="1">IF(A1260&lt;$B$1,VLOOKUP(A1260,[1]DI!$A$4:$B$15000,2,FALSE),0)</f>
        <v>0</v>
      </c>
      <c r="E1260" s="14">
        <f t="shared" ca="1" si="454"/>
        <v>1</v>
      </c>
      <c r="F1260" s="14">
        <f ca="1">(TRUNC(PRODUCT($E$12:$E1259),16))</f>
        <v>1.3847164681247199</v>
      </c>
      <c r="G1260" s="14">
        <f t="shared" ca="1" si="455"/>
        <v>1.3732723422642601</v>
      </c>
      <c r="H1260" s="14">
        <f t="shared" ca="1" si="456"/>
        <v>1.00833347</v>
      </c>
      <c r="I1260" s="13">
        <f t="shared" si="451"/>
        <v>0.06</v>
      </c>
      <c r="J1260" s="29">
        <f t="shared" si="457"/>
        <v>45412</v>
      </c>
      <c r="K1260" s="2">
        <f t="shared" si="458"/>
        <v>20</v>
      </c>
      <c r="L1260" s="17">
        <f t="shared" si="459"/>
        <v>21</v>
      </c>
      <c r="M1260" s="12">
        <f t="shared" si="460"/>
        <v>1.004867551</v>
      </c>
      <c r="N1260" s="12">
        <f t="shared" ca="1" si="461"/>
        <v>1.0132415850000001</v>
      </c>
      <c r="O1260" s="17">
        <f t="shared" si="462"/>
        <v>0</v>
      </c>
      <c r="P1260" s="14">
        <f t="shared" ca="1" si="463"/>
        <v>0.26483169000000001</v>
      </c>
      <c r="Q1260" s="14">
        <f t="shared" si="448"/>
        <v>0</v>
      </c>
      <c r="R1260" s="14">
        <f t="shared" ca="1" si="464"/>
        <v>0</v>
      </c>
      <c r="S1260" s="20">
        <f t="shared" si="449"/>
        <v>0</v>
      </c>
      <c r="T1260" s="14">
        <f t="shared" si="465"/>
        <v>0</v>
      </c>
      <c r="U1260" s="4" t="str">
        <f t="shared" si="466"/>
        <v>J=</v>
      </c>
      <c r="V1260" s="29">
        <f t="shared" si="467"/>
        <v>45443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5">
        <f t="shared" si="450"/>
        <v>45443</v>
      </c>
      <c r="B1261" s="15">
        <f t="shared" ca="1" si="452"/>
        <v>20.264831660000048</v>
      </c>
      <c r="C1261" s="14">
        <f t="shared" si="453"/>
        <v>19.999999970000047</v>
      </c>
      <c r="D1261" s="13">
        <f ca="1">IF(A1261&lt;$B$1,VLOOKUP(A1261,[1]DI!$A$4:$B$15000,2,FALSE),0)</f>
        <v>0.104</v>
      </c>
      <c r="E1261" s="14">
        <f t="shared" ca="1" si="454"/>
        <v>1.0003926999999999</v>
      </c>
      <c r="F1261" s="14">
        <f ca="1">(TRUNC(PRODUCT($E$12:$E1260),16))</f>
        <v>1.3847164681247199</v>
      </c>
      <c r="G1261" s="14">
        <f t="shared" ca="1" si="455"/>
        <v>1.3732723422642601</v>
      </c>
      <c r="H1261" s="14">
        <f t="shared" ca="1" si="456"/>
        <v>1.00833347</v>
      </c>
      <c r="I1261" s="13">
        <f t="shared" si="451"/>
        <v>0.06</v>
      </c>
      <c r="J1261" s="29">
        <f t="shared" si="457"/>
        <v>45412</v>
      </c>
      <c r="K1261" s="2">
        <f t="shared" si="458"/>
        <v>21</v>
      </c>
      <c r="L1261" s="17">
        <f t="shared" si="459"/>
        <v>21</v>
      </c>
      <c r="M1261" s="12">
        <f t="shared" si="460"/>
        <v>1.004867551</v>
      </c>
      <c r="N1261" s="12">
        <f t="shared" ca="1" si="461"/>
        <v>1.0132415850000001</v>
      </c>
      <c r="O1261" s="17">
        <f t="shared" si="462"/>
        <v>22</v>
      </c>
      <c r="P1261" s="14">
        <f t="shared" ca="1" si="463"/>
        <v>0.26483169000000001</v>
      </c>
      <c r="Q1261" s="14">
        <f ca="1">P1261</f>
        <v>0.26483169000000001</v>
      </c>
      <c r="R1261" s="14">
        <f t="shared" ca="1" si="464"/>
        <v>0</v>
      </c>
      <c r="S1261" s="20">
        <f t="shared" si="449"/>
        <v>0</v>
      </c>
      <c r="T1261" s="14">
        <f t="shared" si="465"/>
        <v>0</v>
      </c>
      <c r="U1261" s="4" t="str">
        <f t="shared" si="466"/>
        <v>J=</v>
      </c>
      <c r="V1261" s="29">
        <f t="shared" si="467"/>
        <v>45443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5">
        <f t="shared" si="450"/>
        <v>45444</v>
      </c>
      <c r="B1262" s="15">
        <f t="shared" ca="1" si="452"/>
        <v>20.012480840000048</v>
      </c>
      <c r="C1262" s="14">
        <f t="shared" si="453"/>
        <v>19.999999970000047</v>
      </c>
      <c r="D1262" s="13">
        <f ca="1">IF(A1262&lt;$B$1,VLOOKUP(A1262,[1]DI!$A$4:$B$15000,2,FALSE),0)</f>
        <v>0</v>
      </c>
      <c r="E1262" s="14">
        <f t="shared" ca="1" si="454"/>
        <v>1</v>
      </c>
      <c r="F1262" s="14">
        <f ca="1">(TRUNC(PRODUCT($E$12:$E1261),16))</f>
        <v>1.38526024628175</v>
      </c>
      <c r="G1262" s="14">
        <f t="shared" ca="1" si="455"/>
        <v>1.3847164681247199</v>
      </c>
      <c r="H1262" s="14">
        <f t="shared" ca="1" si="456"/>
        <v>1.0003926999999999</v>
      </c>
      <c r="I1262" s="13">
        <f t="shared" si="451"/>
        <v>0.06</v>
      </c>
      <c r="J1262" s="29">
        <f t="shared" si="457"/>
        <v>45443</v>
      </c>
      <c r="K1262" s="2">
        <f t="shared" si="458"/>
        <v>1</v>
      </c>
      <c r="L1262" s="17">
        <f t="shared" si="459"/>
        <v>1</v>
      </c>
      <c r="M1262" s="12">
        <f t="shared" si="460"/>
        <v>1.0002312529999999</v>
      </c>
      <c r="N1262" s="12">
        <f t="shared" ca="1" si="461"/>
        <v>1.000624044</v>
      </c>
      <c r="O1262" s="17">
        <f t="shared" si="462"/>
        <v>0</v>
      </c>
      <c r="P1262" s="14">
        <f t="shared" ca="1" si="463"/>
        <v>1.248087E-2</v>
      </c>
      <c r="Q1262" s="14">
        <v>0</v>
      </c>
      <c r="R1262" s="14">
        <f t="shared" ca="1" si="464"/>
        <v>0</v>
      </c>
      <c r="S1262" s="20">
        <f t="shared" si="449"/>
        <v>0</v>
      </c>
      <c r="T1262" s="14">
        <f t="shared" si="465"/>
        <v>0</v>
      </c>
      <c r="U1262" s="4" t="str">
        <f t="shared" si="466"/>
        <v>J=</v>
      </c>
      <c r="V1262" s="29">
        <f t="shared" si="467"/>
        <v>45474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5">
        <f t="shared" si="450"/>
        <v>45445</v>
      </c>
      <c r="B1263" s="15">
        <f t="shared" ca="1" si="452"/>
        <v>20.012480840000048</v>
      </c>
      <c r="C1263" s="14">
        <f t="shared" si="453"/>
        <v>19.999999970000047</v>
      </c>
      <c r="D1263" s="13">
        <f ca="1">IF(A1263&lt;$B$1,VLOOKUP(A1263,[1]DI!$A$4:$B$15000,2,FALSE),0)</f>
        <v>0</v>
      </c>
      <c r="E1263" s="14">
        <f t="shared" ca="1" si="454"/>
        <v>1</v>
      </c>
      <c r="F1263" s="14">
        <f ca="1">(TRUNC(PRODUCT($E$12:$E1262),16))</f>
        <v>1.38526024628175</v>
      </c>
      <c r="G1263" s="14">
        <f t="shared" ca="1" si="455"/>
        <v>1.3847164681247199</v>
      </c>
      <c r="H1263" s="14">
        <f t="shared" ca="1" si="456"/>
        <v>1.0003926999999999</v>
      </c>
      <c r="I1263" s="13">
        <f t="shared" si="451"/>
        <v>0.06</v>
      </c>
      <c r="J1263" s="29">
        <f t="shared" si="457"/>
        <v>45443</v>
      </c>
      <c r="K1263" s="2">
        <f t="shared" si="458"/>
        <v>1</v>
      </c>
      <c r="L1263" s="17">
        <f t="shared" si="459"/>
        <v>1</v>
      </c>
      <c r="M1263" s="12">
        <f t="shared" si="460"/>
        <v>1.0002312529999999</v>
      </c>
      <c r="N1263" s="12">
        <f t="shared" ca="1" si="461"/>
        <v>1.000624044</v>
      </c>
      <c r="O1263" s="17">
        <f t="shared" si="462"/>
        <v>0</v>
      </c>
      <c r="P1263" s="14">
        <f t="shared" ca="1" si="463"/>
        <v>1.248087E-2</v>
      </c>
      <c r="Q1263" s="14">
        <f t="shared" si="448"/>
        <v>0</v>
      </c>
      <c r="R1263" s="14">
        <f t="shared" ca="1" si="464"/>
        <v>0</v>
      </c>
      <c r="S1263" s="20">
        <f t="shared" si="449"/>
        <v>0</v>
      </c>
      <c r="T1263" s="14">
        <f t="shared" si="465"/>
        <v>0</v>
      </c>
      <c r="U1263" s="4" t="str">
        <f t="shared" si="466"/>
        <v>J=</v>
      </c>
      <c r="V1263" s="29">
        <f t="shared" si="467"/>
        <v>45474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5">
        <f t="shared" si="450"/>
        <v>45446</v>
      </c>
      <c r="B1264" s="15">
        <f t="shared" ca="1" si="452"/>
        <v>20.012480840000048</v>
      </c>
      <c r="C1264" s="14">
        <f t="shared" si="453"/>
        <v>19.999999970000047</v>
      </c>
      <c r="D1264" s="13">
        <f ca="1">IF(A1264&lt;$B$1,VLOOKUP(A1264,[1]DI!$A$4:$B$15000,2,FALSE),0)</f>
        <v>0.104</v>
      </c>
      <c r="E1264" s="14">
        <f t="shared" ca="1" si="454"/>
        <v>1.0003926999999999</v>
      </c>
      <c r="F1264" s="14">
        <f ca="1">(TRUNC(PRODUCT($E$12:$E1263),16))</f>
        <v>1.38526024628175</v>
      </c>
      <c r="G1264" s="14">
        <f t="shared" ca="1" si="455"/>
        <v>1.3847164681247199</v>
      </c>
      <c r="H1264" s="14">
        <f t="shared" ca="1" si="456"/>
        <v>1.0003926999999999</v>
      </c>
      <c r="I1264" s="13">
        <f t="shared" si="451"/>
        <v>0.06</v>
      </c>
      <c r="J1264" s="29">
        <f t="shared" si="457"/>
        <v>45443</v>
      </c>
      <c r="K1264" s="2">
        <f t="shared" si="458"/>
        <v>1</v>
      </c>
      <c r="L1264" s="17">
        <f t="shared" si="459"/>
        <v>1</v>
      </c>
      <c r="M1264" s="12">
        <f t="shared" si="460"/>
        <v>1.0002312529999999</v>
      </c>
      <c r="N1264" s="12">
        <f t="shared" ca="1" si="461"/>
        <v>1.000624044</v>
      </c>
      <c r="O1264" s="17">
        <f t="shared" si="462"/>
        <v>0</v>
      </c>
      <c r="P1264" s="14">
        <f t="shared" ca="1" si="463"/>
        <v>1.248087E-2</v>
      </c>
      <c r="Q1264" s="14">
        <f t="shared" si="448"/>
        <v>0</v>
      </c>
      <c r="R1264" s="14">
        <f t="shared" ca="1" si="464"/>
        <v>0</v>
      </c>
      <c r="S1264" s="20">
        <f t="shared" si="449"/>
        <v>0</v>
      </c>
      <c r="T1264" s="14">
        <f t="shared" si="465"/>
        <v>0</v>
      </c>
      <c r="U1264" s="4" t="str">
        <f t="shared" si="466"/>
        <v>J=</v>
      </c>
      <c r="V1264" s="29">
        <f t="shared" si="467"/>
        <v>45474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5">
        <f t="shared" si="450"/>
        <v>45447</v>
      </c>
      <c r="B1265" s="15">
        <f t="shared" ca="1" si="452"/>
        <v>20.024969400000046</v>
      </c>
      <c r="C1265" s="14">
        <f t="shared" si="453"/>
        <v>19.999999970000047</v>
      </c>
      <c r="D1265" s="13">
        <f ca="1">IF(A1265&lt;$B$1,VLOOKUP(A1265,[1]DI!$A$4:$B$15000,2,FALSE),0)</f>
        <v>0.104</v>
      </c>
      <c r="E1265" s="14">
        <f t="shared" ca="1" si="454"/>
        <v>1.0003926999999999</v>
      </c>
      <c r="F1265" s="14">
        <f ca="1">(TRUNC(PRODUCT($E$12:$E1264),16))</f>
        <v>1.38580423798046</v>
      </c>
      <c r="G1265" s="14">
        <f t="shared" ca="1" si="455"/>
        <v>1.3847164681247199</v>
      </c>
      <c r="H1265" s="14">
        <f t="shared" ca="1" si="456"/>
        <v>1.00078555</v>
      </c>
      <c r="I1265" s="13">
        <f t="shared" si="451"/>
        <v>0.06</v>
      </c>
      <c r="J1265" s="29">
        <f t="shared" si="457"/>
        <v>45443</v>
      </c>
      <c r="K1265" s="2">
        <f t="shared" si="458"/>
        <v>2</v>
      </c>
      <c r="L1265" s="17">
        <f t="shared" si="459"/>
        <v>2</v>
      </c>
      <c r="M1265" s="12">
        <f t="shared" si="460"/>
        <v>1.000462559</v>
      </c>
      <c r="N1265" s="12">
        <f t="shared" ca="1" si="461"/>
        <v>1.0012484719999999</v>
      </c>
      <c r="O1265" s="17">
        <f t="shared" si="462"/>
        <v>0</v>
      </c>
      <c r="P1265" s="14">
        <f t="shared" ca="1" si="463"/>
        <v>2.4969430000000001E-2</v>
      </c>
      <c r="Q1265" s="14">
        <f t="shared" si="448"/>
        <v>0</v>
      </c>
      <c r="R1265" s="14">
        <f t="shared" ca="1" si="464"/>
        <v>0</v>
      </c>
      <c r="S1265" s="20">
        <f t="shared" si="449"/>
        <v>0</v>
      </c>
      <c r="T1265" s="14">
        <f t="shared" si="465"/>
        <v>0</v>
      </c>
      <c r="U1265" s="4" t="str">
        <f t="shared" si="466"/>
        <v>J=</v>
      </c>
      <c r="V1265" s="29">
        <f t="shared" si="467"/>
        <v>45474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5">
        <f t="shared" si="450"/>
        <v>45448</v>
      </c>
      <c r="B1266" s="15">
        <f t="shared" ca="1" si="452"/>
        <v>20.037465880000049</v>
      </c>
      <c r="C1266" s="14">
        <f t="shared" si="453"/>
        <v>19.999999970000047</v>
      </c>
      <c r="D1266" s="13">
        <f ca="1">IF(A1266&lt;$B$1,VLOOKUP(A1266,[1]DI!$A$4:$B$15000,2,FALSE),0)</f>
        <v>0.104</v>
      </c>
      <c r="E1266" s="14">
        <f t="shared" ca="1" si="454"/>
        <v>1.0003926999999999</v>
      </c>
      <c r="F1266" s="14">
        <f ca="1">(TRUNC(PRODUCT($E$12:$E1265),16))</f>
        <v>1.38634844330472</v>
      </c>
      <c r="G1266" s="14">
        <f t="shared" ca="1" si="455"/>
        <v>1.3847164681247199</v>
      </c>
      <c r="H1266" s="14">
        <f t="shared" ca="1" si="456"/>
        <v>1.0011785600000001</v>
      </c>
      <c r="I1266" s="13">
        <f t="shared" si="451"/>
        <v>0.06</v>
      </c>
      <c r="J1266" s="29">
        <f t="shared" si="457"/>
        <v>45443</v>
      </c>
      <c r="K1266" s="2">
        <f t="shared" si="458"/>
        <v>3</v>
      </c>
      <c r="L1266" s="17">
        <f t="shared" si="459"/>
        <v>3</v>
      </c>
      <c r="M1266" s="12">
        <f t="shared" si="460"/>
        <v>1.0006939180000001</v>
      </c>
      <c r="N1266" s="12">
        <f t="shared" ca="1" si="461"/>
        <v>1.0018732960000001</v>
      </c>
      <c r="O1266" s="17">
        <f t="shared" si="462"/>
        <v>0</v>
      </c>
      <c r="P1266" s="14">
        <f t="shared" ca="1" si="463"/>
        <v>3.7465909999999998E-2</v>
      </c>
      <c r="Q1266" s="14">
        <f t="shared" ref="Q1266:Q1329" si="468">Q1265</f>
        <v>0</v>
      </c>
      <c r="R1266" s="14">
        <f t="shared" ca="1" si="464"/>
        <v>0</v>
      </c>
      <c r="S1266" s="20">
        <f t="shared" si="449"/>
        <v>0</v>
      </c>
      <c r="T1266" s="14">
        <f t="shared" si="465"/>
        <v>0</v>
      </c>
      <c r="U1266" s="4" t="str">
        <f t="shared" si="466"/>
        <v>J=</v>
      </c>
      <c r="V1266" s="29">
        <f t="shared" si="467"/>
        <v>45474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5">
        <f t="shared" si="450"/>
        <v>45449</v>
      </c>
      <c r="B1267" s="15">
        <f t="shared" ca="1" si="452"/>
        <v>20.049970260000048</v>
      </c>
      <c r="C1267" s="14">
        <f t="shared" si="453"/>
        <v>19.999999970000047</v>
      </c>
      <c r="D1267" s="13">
        <f ca="1">IF(A1267&lt;$B$1,VLOOKUP(A1267,[1]DI!$A$4:$B$15000,2,FALSE),0)</f>
        <v>0.104</v>
      </c>
      <c r="E1267" s="14">
        <f t="shared" ca="1" si="454"/>
        <v>1.0003926999999999</v>
      </c>
      <c r="F1267" s="14">
        <f ca="1">(TRUNC(PRODUCT($E$12:$E1266),16))</f>
        <v>1.38689286233841</v>
      </c>
      <c r="G1267" s="14">
        <f t="shared" ca="1" si="455"/>
        <v>1.3847164681247199</v>
      </c>
      <c r="H1267" s="14">
        <f t="shared" ca="1" si="456"/>
        <v>1.00157173</v>
      </c>
      <c r="I1267" s="13">
        <f t="shared" si="451"/>
        <v>0.06</v>
      </c>
      <c r="J1267" s="29">
        <f t="shared" si="457"/>
        <v>45443</v>
      </c>
      <c r="K1267" s="2">
        <f t="shared" si="458"/>
        <v>4</v>
      </c>
      <c r="L1267" s="17">
        <f t="shared" si="459"/>
        <v>4</v>
      </c>
      <c r="M1267" s="12">
        <f t="shared" si="460"/>
        <v>1.0009253309999999</v>
      </c>
      <c r="N1267" s="12">
        <f t="shared" ca="1" si="461"/>
        <v>1.0024985150000001</v>
      </c>
      <c r="O1267" s="17">
        <f t="shared" si="462"/>
        <v>0</v>
      </c>
      <c r="P1267" s="14">
        <f t="shared" ca="1" si="463"/>
        <v>4.9970290000000001E-2</v>
      </c>
      <c r="Q1267" s="14">
        <f t="shared" si="468"/>
        <v>0</v>
      </c>
      <c r="R1267" s="14">
        <f t="shared" ca="1" si="464"/>
        <v>0</v>
      </c>
      <c r="S1267" s="20">
        <f t="shared" si="449"/>
        <v>0</v>
      </c>
      <c r="T1267" s="14">
        <f t="shared" si="465"/>
        <v>0</v>
      </c>
      <c r="U1267" s="4" t="str">
        <f t="shared" si="466"/>
        <v>J=</v>
      </c>
      <c r="V1267" s="29">
        <f t="shared" si="467"/>
        <v>45474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5">
        <f t="shared" si="450"/>
        <v>45450</v>
      </c>
      <c r="B1268" s="15">
        <f t="shared" ca="1" si="452"/>
        <v>20.062482180000046</v>
      </c>
      <c r="C1268" s="14">
        <f t="shared" si="453"/>
        <v>19.999999970000047</v>
      </c>
      <c r="D1268" s="13">
        <f ca="1">IF(A1268&lt;$B$1,VLOOKUP(A1268,[1]DI!$A$4:$B$15000,2,FALSE),0)</f>
        <v>0.104</v>
      </c>
      <c r="E1268" s="14">
        <f t="shared" ca="1" si="454"/>
        <v>1.0003926999999999</v>
      </c>
      <c r="F1268" s="14">
        <f ca="1">(TRUNC(PRODUCT($E$12:$E1267),16))</f>
        <v>1.38743749516545</v>
      </c>
      <c r="G1268" s="14">
        <f t="shared" ca="1" si="455"/>
        <v>1.3847164681247199</v>
      </c>
      <c r="H1268" s="14">
        <f t="shared" ca="1" si="456"/>
        <v>1.00196504</v>
      </c>
      <c r="I1268" s="13">
        <f t="shared" si="451"/>
        <v>0.06</v>
      </c>
      <c r="J1268" s="29">
        <f t="shared" si="457"/>
        <v>45443</v>
      </c>
      <c r="K1268" s="2">
        <f t="shared" si="458"/>
        <v>5</v>
      </c>
      <c r="L1268" s="17">
        <f t="shared" si="459"/>
        <v>5</v>
      </c>
      <c r="M1268" s="12">
        <f t="shared" si="460"/>
        <v>1.001156798</v>
      </c>
      <c r="N1268" s="12">
        <f t="shared" ca="1" si="461"/>
        <v>1.003124111</v>
      </c>
      <c r="O1268" s="17">
        <f t="shared" si="462"/>
        <v>0</v>
      </c>
      <c r="P1268" s="14">
        <f t="shared" ca="1" si="463"/>
        <v>6.2482210000000003E-2</v>
      </c>
      <c r="Q1268" s="14">
        <f t="shared" si="468"/>
        <v>0</v>
      </c>
      <c r="R1268" s="14">
        <f t="shared" ca="1" si="464"/>
        <v>0</v>
      </c>
      <c r="S1268" s="20">
        <f t="shared" si="449"/>
        <v>0</v>
      </c>
      <c r="T1268" s="14">
        <f t="shared" si="465"/>
        <v>0</v>
      </c>
      <c r="U1268" s="4" t="str">
        <f t="shared" si="466"/>
        <v>J=</v>
      </c>
      <c r="V1268" s="29">
        <f t="shared" si="467"/>
        <v>45474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5">
        <f t="shared" si="450"/>
        <v>45451</v>
      </c>
      <c r="B1269" s="15">
        <f t="shared" ca="1" si="452"/>
        <v>20.075002000000048</v>
      </c>
      <c r="C1269" s="14">
        <f t="shared" si="453"/>
        <v>19.999999970000047</v>
      </c>
      <c r="D1269" s="13">
        <f ca="1">IF(A1269&lt;$B$1,VLOOKUP(A1269,[1]DI!$A$4:$B$15000,2,FALSE),0)</f>
        <v>0</v>
      </c>
      <c r="E1269" s="14">
        <f t="shared" ca="1" si="454"/>
        <v>1</v>
      </c>
      <c r="F1269" s="14">
        <f ca="1">(TRUNC(PRODUCT($E$12:$E1268),16))</f>
        <v>1.3879823418698001</v>
      </c>
      <c r="G1269" s="14">
        <f t="shared" ca="1" si="455"/>
        <v>1.3847164681247199</v>
      </c>
      <c r="H1269" s="14">
        <f t="shared" ca="1" si="456"/>
        <v>1.0023585100000001</v>
      </c>
      <c r="I1269" s="13">
        <f t="shared" si="451"/>
        <v>0.06</v>
      </c>
      <c r="J1269" s="29">
        <f t="shared" si="457"/>
        <v>45443</v>
      </c>
      <c r="K1269" s="2">
        <f t="shared" si="458"/>
        <v>5</v>
      </c>
      <c r="L1269" s="17">
        <f t="shared" si="459"/>
        <v>6</v>
      </c>
      <c r="M1269" s="12">
        <f t="shared" si="460"/>
        <v>1.0013883180000001</v>
      </c>
      <c r="N1269" s="12">
        <f t="shared" ca="1" si="461"/>
        <v>1.0037501019999999</v>
      </c>
      <c r="O1269" s="17">
        <f t="shared" si="462"/>
        <v>0</v>
      </c>
      <c r="P1269" s="14">
        <f t="shared" ca="1" si="463"/>
        <v>7.5002029999999997E-2</v>
      </c>
      <c r="Q1269" s="14">
        <f t="shared" si="468"/>
        <v>0</v>
      </c>
      <c r="R1269" s="14">
        <f t="shared" ca="1" si="464"/>
        <v>0</v>
      </c>
      <c r="S1269" s="20">
        <f t="shared" si="449"/>
        <v>0</v>
      </c>
      <c r="T1269" s="14">
        <f t="shared" si="465"/>
        <v>0</v>
      </c>
      <c r="U1269" s="4" t="str">
        <f t="shared" si="466"/>
        <v>J=</v>
      </c>
      <c r="V1269" s="29">
        <f t="shared" si="467"/>
        <v>45474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5">
        <f t="shared" si="450"/>
        <v>45452</v>
      </c>
      <c r="B1270" s="15">
        <f t="shared" ca="1" si="452"/>
        <v>20.075002000000048</v>
      </c>
      <c r="C1270" s="14">
        <f t="shared" si="453"/>
        <v>19.999999970000047</v>
      </c>
      <c r="D1270" s="13">
        <f ca="1">IF(A1270&lt;$B$1,VLOOKUP(A1270,[1]DI!$A$4:$B$15000,2,FALSE),0)</f>
        <v>0</v>
      </c>
      <c r="E1270" s="14">
        <f t="shared" ca="1" si="454"/>
        <v>1</v>
      </c>
      <c r="F1270" s="14">
        <f ca="1">(TRUNC(PRODUCT($E$12:$E1269),16))</f>
        <v>1.3879823418698001</v>
      </c>
      <c r="G1270" s="14">
        <f t="shared" ca="1" si="455"/>
        <v>1.3847164681247199</v>
      </c>
      <c r="H1270" s="14">
        <f t="shared" ca="1" si="456"/>
        <v>1.0023585100000001</v>
      </c>
      <c r="I1270" s="13">
        <f t="shared" si="451"/>
        <v>0.06</v>
      </c>
      <c r="J1270" s="29">
        <f t="shared" si="457"/>
        <v>45443</v>
      </c>
      <c r="K1270" s="2">
        <f t="shared" si="458"/>
        <v>5</v>
      </c>
      <c r="L1270" s="17">
        <f t="shared" si="459"/>
        <v>6</v>
      </c>
      <c r="M1270" s="12">
        <f t="shared" si="460"/>
        <v>1.0013883180000001</v>
      </c>
      <c r="N1270" s="12">
        <f t="shared" ca="1" si="461"/>
        <v>1.0037501019999999</v>
      </c>
      <c r="O1270" s="17">
        <f t="shared" si="462"/>
        <v>0</v>
      </c>
      <c r="P1270" s="14">
        <f t="shared" ca="1" si="463"/>
        <v>7.5002029999999997E-2</v>
      </c>
      <c r="Q1270" s="14">
        <f t="shared" si="468"/>
        <v>0</v>
      </c>
      <c r="R1270" s="14">
        <f t="shared" ca="1" si="464"/>
        <v>0</v>
      </c>
      <c r="S1270" s="20">
        <f t="shared" si="449"/>
        <v>0</v>
      </c>
      <c r="T1270" s="14">
        <f t="shared" si="465"/>
        <v>0</v>
      </c>
      <c r="U1270" s="4" t="str">
        <f t="shared" si="466"/>
        <v>J=</v>
      </c>
      <c r="V1270" s="29">
        <f t="shared" si="467"/>
        <v>45474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5">
        <f t="shared" si="450"/>
        <v>45453</v>
      </c>
      <c r="B1271" s="15">
        <f t="shared" ca="1" si="452"/>
        <v>20.075002000000048</v>
      </c>
      <c r="C1271" s="14">
        <f t="shared" si="453"/>
        <v>19.999999970000047</v>
      </c>
      <c r="D1271" s="13">
        <f ca="1">IF(A1271&lt;$B$1,VLOOKUP(A1271,[1]DI!$A$4:$B$15000,2,FALSE),0)</f>
        <v>0.104</v>
      </c>
      <c r="E1271" s="14">
        <f t="shared" ca="1" si="454"/>
        <v>1.0003926999999999</v>
      </c>
      <c r="F1271" s="14">
        <f ca="1">(TRUNC(PRODUCT($E$12:$E1270),16))</f>
        <v>1.3879823418698001</v>
      </c>
      <c r="G1271" s="14">
        <f t="shared" ca="1" si="455"/>
        <v>1.3847164681247199</v>
      </c>
      <c r="H1271" s="14">
        <f t="shared" ca="1" si="456"/>
        <v>1.0023585100000001</v>
      </c>
      <c r="I1271" s="13">
        <f t="shared" si="451"/>
        <v>0.06</v>
      </c>
      <c r="J1271" s="29">
        <f t="shared" si="457"/>
        <v>45443</v>
      </c>
      <c r="K1271" s="2">
        <f t="shared" si="458"/>
        <v>6</v>
      </c>
      <c r="L1271" s="17">
        <f t="shared" si="459"/>
        <v>6</v>
      </c>
      <c r="M1271" s="12">
        <f t="shared" si="460"/>
        <v>1.0013883180000001</v>
      </c>
      <c r="N1271" s="12">
        <f t="shared" ca="1" si="461"/>
        <v>1.0037501019999999</v>
      </c>
      <c r="O1271" s="17">
        <f t="shared" si="462"/>
        <v>0</v>
      </c>
      <c r="P1271" s="14">
        <f t="shared" ca="1" si="463"/>
        <v>7.5002029999999997E-2</v>
      </c>
      <c r="Q1271" s="14">
        <f t="shared" si="468"/>
        <v>0</v>
      </c>
      <c r="R1271" s="14">
        <f t="shared" ca="1" si="464"/>
        <v>0</v>
      </c>
      <c r="S1271" s="20">
        <f t="shared" si="449"/>
        <v>0</v>
      </c>
      <c r="T1271" s="14">
        <f t="shared" si="465"/>
        <v>0</v>
      </c>
      <c r="U1271" s="4" t="str">
        <f t="shared" si="466"/>
        <v>J=</v>
      </c>
      <c r="V1271" s="29">
        <f t="shared" si="467"/>
        <v>45474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5">
        <f t="shared" si="450"/>
        <v>45454</v>
      </c>
      <c r="B1272" s="15">
        <f t="shared" ca="1" si="452"/>
        <v>20.087529740000047</v>
      </c>
      <c r="C1272" s="14">
        <f t="shared" si="453"/>
        <v>19.999999970000047</v>
      </c>
      <c r="D1272" s="13">
        <f ca="1">IF(A1272&lt;$B$1,VLOOKUP(A1272,[1]DI!$A$4:$B$15000,2,FALSE),0)</f>
        <v>0.104</v>
      </c>
      <c r="E1272" s="14">
        <f t="shared" ca="1" si="454"/>
        <v>1.0003926999999999</v>
      </c>
      <c r="F1272" s="14">
        <f ca="1">(TRUNC(PRODUCT($E$12:$E1271),16))</f>
        <v>1.3885274025354499</v>
      </c>
      <c r="G1272" s="14">
        <f t="shared" ca="1" si="455"/>
        <v>1.3847164681247199</v>
      </c>
      <c r="H1272" s="14">
        <f t="shared" ca="1" si="456"/>
        <v>1.0027521399999999</v>
      </c>
      <c r="I1272" s="13">
        <f t="shared" si="451"/>
        <v>0.06</v>
      </c>
      <c r="J1272" s="29">
        <f t="shared" si="457"/>
        <v>45443</v>
      </c>
      <c r="K1272" s="2">
        <f t="shared" si="458"/>
        <v>7</v>
      </c>
      <c r="L1272" s="17">
        <f t="shared" si="459"/>
        <v>7</v>
      </c>
      <c r="M1272" s="12">
        <f t="shared" si="460"/>
        <v>1.001619891</v>
      </c>
      <c r="N1272" s="12">
        <f t="shared" ca="1" si="461"/>
        <v>1.004376489</v>
      </c>
      <c r="O1272" s="17">
        <f t="shared" si="462"/>
        <v>0</v>
      </c>
      <c r="P1272" s="14">
        <f t="shared" ca="1" si="463"/>
        <v>8.7529770000000007E-2</v>
      </c>
      <c r="Q1272" s="14">
        <f t="shared" si="468"/>
        <v>0</v>
      </c>
      <c r="R1272" s="14">
        <f t="shared" ca="1" si="464"/>
        <v>0</v>
      </c>
      <c r="S1272" s="20">
        <f t="shared" si="449"/>
        <v>0</v>
      </c>
      <c r="T1272" s="14">
        <f t="shared" si="465"/>
        <v>0</v>
      </c>
      <c r="U1272" s="4" t="str">
        <f t="shared" si="466"/>
        <v>J=</v>
      </c>
      <c r="V1272" s="29">
        <f t="shared" si="467"/>
        <v>45474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5">
        <f t="shared" si="450"/>
        <v>45455</v>
      </c>
      <c r="B1273" s="15">
        <f t="shared" ca="1" si="452"/>
        <v>20.100065240000049</v>
      </c>
      <c r="C1273" s="14">
        <f t="shared" si="453"/>
        <v>19.999999970000047</v>
      </c>
      <c r="D1273" s="13">
        <f ca="1">IF(A1273&lt;$B$1,VLOOKUP(A1273,[1]DI!$A$4:$B$15000,2,FALSE),0)</f>
        <v>0.104</v>
      </c>
      <c r="E1273" s="14">
        <f t="shared" ca="1" si="454"/>
        <v>1.0003926999999999</v>
      </c>
      <c r="F1273" s="14">
        <f ca="1">(TRUNC(PRODUCT($E$12:$E1272),16))</f>
        <v>1.3890726772464199</v>
      </c>
      <c r="G1273" s="14">
        <f t="shared" ca="1" si="455"/>
        <v>1.3847164681247199</v>
      </c>
      <c r="H1273" s="14">
        <f t="shared" ca="1" si="456"/>
        <v>1.0031459199999999</v>
      </c>
      <c r="I1273" s="13">
        <f t="shared" si="451"/>
        <v>0.06</v>
      </c>
      <c r="J1273" s="29">
        <f t="shared" si="457"/>
        <v>45443</v>
      </c>
      <c r="K1273" s="2">
        <f t="shared" si="458"/>
        <v>8</v>
      </c>
      <c r="L1273" s="17">
        <f t="shared" si="459"/>
        <v>8</v>
      </c>
      <c r="M1273" s="12">
        <f t="shared" si="460"/>
        <v>1.0018515189999999</v>
      </c>
      <c r="N1273" s="12">
        <f t="shared" ca="1" si="461"/>
        <v>1.005003264</v>
      </c>
      <c r="O1273" s="17">
        <f t="shared" si="462"/>
        <v>0</v>
      </c>
      <c r="P1273" s="14">
        <f t="shared" ca="1" si="463"/>
        <v>0.10006527</v>
      </c>
      <c r="Q1273" s="14">
        <f t="shared" si="468"/>
        <v>0</v>
      </c>
      <c r="R1273" s="14">
        <f t="shared" ca="1" si="464"/>
        <v>0</v>
      </c>
      <c r="S1273" s="20">
        <f t="shared" si="449"/>
        <v>0</v>
      </c>
      <c r="T1273" s="14">
        <f t="shared" si="465"/>
        <v>0</v>
      </c>
      <c r="U1273" s="4" t="str">
        <f t="shared" si="466"/>
        <v>J=</v>
      </c>
      <c r="V1273" s="29">
        <f t="shared" si="467"/>
        <v>45474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5">
        <f t="shared" si="450"/>
        <v>45456</v>
      </c>
      <c r="B1274" s="15">
        <f t="shared" ca="1" si="452"/>
        <v>20.112608620000046</v>
      </c>
      <c r="C1274" s="14">
        <f t="shared" si="453"/>
        <v>19.999999970000047</v>
      </c>
      <c r="D1274" s="13">
        <f ca="1">IF(A1274&lt;$B$1,VLOOKUP(A1274,[1]DI!$A$4:$B$15000,2,FALSE),0)</f>
        <v>0.104</v>
      </c>
      <c r="E1274" s="14">
        <f t="shared" ca="1" si="454"/>
        <v>1.0003926999999999</v>
      </c>
      <c r="F1274" s="14">
        <f ca="1">(TRUNC(PRODUCT($E$12:$E1273),16))</f>
        <v>1.3896181660867799</v>
      </c>
      <c r="G1274" s="14">
        <f t="shared" ca="1" si="455"/>
        <v>1.3847164681247199</v>
      </c>
      <c r="H1274" s="14">
        <f t="shared" ca="1" si="456"/>
        <v>1.0035398600000001</v>
      </c>
      <c r="I1274" s="13">
        <f t="shared" si="451"/>
        <v>0.06</v>
      </c>
      <c r="J1274" s="29">
        <f t="shared" si="457"/>
        <v>45443</v>
      </c>
      <c r="K1274" s="2">
        <f t="shared" si="458"/>
        <v>9</v>
      </c>
      <c r="L1274" s="17">
        <f t="shared" si="459"/>
        <v>9</v>
      </c>
      <c r="M1274" s="12">
        <f t="shared" si="460"/>
        <v>1.0020831990000001</v>
      </c>
      <c r="N1274" s="12">
        <f t="shared" ca="1" si="461"/>
        <v>1.0056304330000001</v>
      </c>
      <c r="O1274" s="17">
        <f t="shared" si="462"/>
        <v>0</v>
      </c>
      <c r="P1274" s="14">
        <f t="shared" ca="1" si="463"/>
        <v>0.11260865</v>
      </c>
      <c r="Q1274" s="14">
        <f t="shared" si="468"/>
        <v>0</v>
      </c>
      <c r="R1274" s="14">
        <f t="shared" ca="1" si="464"/>
        <v>0</v>
      </c>
      <c r="S1274" s="20">
        <f t="shared" si="449"/>
        <v>0</v>
      </c>
      <c r="T1274" s="14">
        <f t="shared" si="465"/>
        <v>0</v>
      </c>
      <c r="U1274" s="4" t="str">
        <f t="shared" si="466"/>
        <v>J=</v>
      </c>
      <c r="V1274" s="29">
        <f t="shared" si="467"/>
        <v>45474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5">
        <f t="shared" si="450"/>
        <v>45457</v>
      </c>
      <c r="B1275" s="15">
        <f t="shared" ca="1" si="452"/>
        <v>20.125159780000047</v>
      </c>
      <c r="C1275" s="14">
        <f t="shared" si="453"/>
        <v>19.999999970000047</v>
      </c>
      <c r="D1275" s="13">
        <f ca="1">IF(A1275&lt;$B$1,VLOOKUP(A1275,[1]DI!$A$4:$B$15000,2,FALSE),0)</f>
        <v>0.104</v>
      </c>
      <c r="E1275" s="14">
        <f t="shared" ca="1" si="454"/>
        <v>1.0003926999999999</v>
      </c>
      <c r="F1275" s="14">
        <f ca="1">(TRUNC(PRODUCT($E$12:$E1274),16))</f>
        <v>1.3901638691406</v>
      </c>
      <c r="G1275" s="14">
        <f t="shared" ca="1" si="455"/>
        <v>1.3847164681247199</v>
      </c>
      <c r="H1275" s="14">
        <f t="shared" ca="1" si="456"/>
        <v>1.00393395</v>
      </c>
      <c r="I1275" s="13">
        <f t="shared" si="451"/>
        <v>0.06</v>
      </c>
      <c r="J1275" s="29">
        <f t="shared" si="457"/>
        <v>45443</v>
      </c>
      <c r="K1275" s="2">
        <f t="shared" si="458"/>
        <v>10</v>
      </c>
      <c r="L1275" s="17">
        <f t="shared" si="459"/>
        <v>10</v>
      </c>
      <c r="M1275" s="12">
        <f t="shared" si="460"/>
        <v>1.0023149339999999</v>
      </c>
      <c r="N1275" s="12">
        <f t="shared" ca="1" si="461"/>
        <v>1.006257991</v>
      </c>
      <c r="O1275" s="17">
        <f t="shared" si="462"/>
        <v>0</v>
      </c>
      <c r="P1275" s="14">
        <f t="shared" ca="1" si="463"/>
        <v>0.12515981000000001</v>
      </c>
      <c r="Q1275" s="14">
        <f t="shared" si="468"/>
        <v>0</v>
      </c>
      <c r="R1275" s="14">
        <f t="shared" ca="1" si="464"/>
        <v>0</v>
      </c>
      <c r="S1275" s="20">
        <f t="shared" si="449"/>
        <v>0</v>
      </c>
      <c r="T1275" s="14">
        <f t="shared" si="465"/>
        <v>0</v>
      </c>
      <c r="U1275" s="4" t="str">
        <f t="shared" si="466"/>
        <v>J=</v>
      </c>
      <c r="V1275" s="29">
        <f t="shared" si="467"/>
        <v>45474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5">
        <f t="shared" si="450"/>
        <v>45458</v>
      </c>
      <c r="B1276" s="15">
        <f t="shared" ca="1" si="452"/>
        <v>20.137718640000049</v>
      </c>
      <c r="C1276" s="14">
        <f t="shared" si="453"/>
        <v>19.999999970000047</v>
      </c>
      <c r="D1276" s="13">
        <f ca="1">IF(A1276&lt;$B$1,VLOOKUP(A1276,[1]DI!$A$4:$B$15000,2,FALSE),0)</f>
        <v>0</v>
      </c>
      <c r="E1276" s="14">
        <f t="shared" ca="1" si="454"/>
        <v>1</v>
      </c>
      <c r="F1276" s="14">
        <f ca="1">(TRUNC(PRODUCT($E$12:$E1275),16))</f>
        <v>1.3907097864920099</v>
      </c>
      <c r="G1276" s="14">
        <f t="shared" ca="1" si="455"/>
        <v>1.3847164681247199</v>
      </c>
      <c r="H1276" s="14">
        <f t="shared" ca="1" si="456"/>
        <v>1.0043281900000001</v>
      </c>
      <c r="I1276" s="13">
        <f t="shared" si="451"/>
        <v>0.06</v>
      </c>
      <c r="J1276" s="29">
        <f t="shared" si="457"/>
        <v>45443</v>
      </c>
      <c r="K1276" s="2">
        <f t="shared" si="458"/>
        <v>10</v>
      </c>
      <c r="L1276" s="17">
        <f t="shared" si="459"/>
        <v>11</v>
      </c>
      <c r="M1276" s="12">
        <f t="shared" si="460"/>
        <v>1.0025467210000001</v>
      </c>
      <c r="N1276" s="12">
        <f t="shared" ca="1" si="461"/>
        <v>1.006885934</v>
      </c>
      <c r="O1276" s="17">
        <f t="shared" si="462"/>
        <v>0</v>
      </c>
      <c r="P1276" s="14">
        <f t="shared" ca="1" si="463"/>
        <v>0.13771866999999999</v>
      </c>
      <c r="Q1276" s="14">
        <f t="shared" si="468"/>
        <v>0</v>
      </c>
      <c r="R1276" s="14">
        <f t="shared" ca="1" si="464"/>
        <v>0</v>
      </c>
      <c r="S1276" s="20">
        <f t="shared" si="449"/>
        <v>0</v>
      </c>
      <c r="T1276" s="14">
        <f t="shared" si="465"/>
        <v>0</v>
      </c>
      <c r="U1276" s="4" t="str">
        <f t="shared" si="466"/>
        <v>J=</v>
      </c>
      <c r="V1276" s="29">
        <f t="shared" si="467"/>
        <v>45474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5">
        <f t="shared" si="450"/>
        <v>45459</v>
      </c>
      <c r="B1277" s="15">
        <f t="shared" ref="B1277:B1340" ca="1" si="469">IF(A1277&lt;=TODAY(),C1277+P1277,IF(AND(A1277&gt;TODAY(),A1277&lt;=$B$1),IF(VLOOKUP(TODAY(),$A$10:$D$5000,4,FALSE)=0,"n.d",C1277+P1277),"n.d"))</f>
        <v>20.137718640000049</v>
      </c>
      <c r="C1277" s="14">
        <f t="shared" ref="C1277:C1340" si="470">(C1276-T1276)</f>
        <v>19.999999970000047</v>
      </c>
      <c r="D1277" s="13">
        <f ca="1">IF(A1277&lt;$B$1,VLOOKUP(A1277,[1]DI!$A$4:$B$15000,2,FALSE),0)</f>
        <v>0</v>
      </c>
      <c r="E1277" s="14">
        <f t="shared" ref="E1277:E1340" ca="1" si="471">ROUND(((1+D1277)^(1/252)),8)</f>
        <v>1</v>
      </c>
      <c r="F1277" s="14">
        <f ca="1">(TRUNC(PRODUCT($E$12:$E1276),16))</f>
        <v>1.3907097864920099</v>
      </c>
      <c r="G1277" s="14">
        <f t="shared" ref="G1277:G1340" ca="1" si="472">IF(O1276&gt;0,F1276,G1276)</f>
        <v>1.3847164681247199</v>
      </c>
      <c r="H1277" s="14">
        <f t="shared" ref="H1277:H1340" ca="1" si="473">ROUND(F1277/G1277,8)</f>
        <v>1.0043281900000001</v>
      </c>
      <c r="I1277" s="13">
        <f t="shared" si="451"/>
        <v>0.06</v>
      </c>
      <c r="J1277" s="29">
        <f t="shared" ref="J1277:J1340" si="474">IF(O1276&gt;0,VLOOKUP(O1276,Y$12:AI$150,2),J1276)</f>
        <v>45443</v>
      </c>
      <c r="K1277" s="2">
        <f t="shared" ref="K1277:K1340" si="475">IF(A1277&gt;J1277,IF(NETWORKDAYS(J1277,A1277,$Y$160:$Y$544)-1=0,1,NETWORKDAYS(J1277,A1277,$Y$160:$Y$544)-1),0)</f>
        <v>10</v>
      </c>
      <c r="L1277" s="17">
        <f t="shared" ref="L1277:L1340" si="476">IF(AND(K1277=1,K1276=1),1,IF(K1277&gt;0,IF(K1277=K1276,K1277+1,K1277),0))</f>
        <v>11</v>
      </c>
      <c r="M1277" s="12">
        <f t="shared" ref="M1277:M1340" si="477">ROUND((I1277+1)^(L1277/252),9)</f>
        <v>1.0025467210000001</v>
      </c>
      <c r="N1277" s="12">
        <f t="shared" ref="N1277:N1340" ca="1" si="478">ROUND(H1277*M1277,9)</f>
        <v>1.006885934</v>
      </c>
      <c r="O1277" s="17">
        <f t="shared" ref="O1277:O1340" si="479">IF(VLOOKUP(A1277,Z$12:AG$150,8)=VLOOKUP(A1276,Z$12:AG$150,8),0,VLOOKUP(A1277,Z$12:AG$150,8))</f>
        <v>0</v>
      </c>
      <c r="P1277" s="14">
        <f t="shared" ref="P1277:P1340" ca="1" si="480">TRUNC(((N1277-1)*C1277),8)+TRUNC(R1276*N1277,8)</f>
        <v>0.13771866999999999</v>
      </c>
      <c r="Q1277" s="14">
        <f t="shared" si="468"/>
        <v>0</v>
      </c>
      <c r="R1277" s="14">
        <f t="shared" ref="R1277:R1340" ca="1" si="481">IF(O1277&gt;0,P1277-Q1277,R1276)</f>
        <v>0</v>
      </c>
      <c r="S1277" s="20">
        <f t="shared" si="449"/>
        <v>0</v>
      </c>
      <c r="T1277" s="14">
        <f t="shared" ref="T1277:T1340" si="482">IF(S1277&gt;0,TRUNC(S1277*C1277,8),0)</f>
        <v>0</v>
      </c>
      <c r="U1277" s="4" t="str">
        <f t="shared" ref="U1277:U1340" si="483">IF(O1276&gt;0,VLOOKUP(O1276,Y$12:AI$150,10),U1276)</f>
        <v>J=</v>
      </c>
      <c r="V1277" s="29">
        <f t="shared" ref="V1277:V1340" si="484">IF(O1276&gt;0,VLOOKUP(O1276,Y$12:AI$150,11),V1276)</f>
        <v>45474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5">
        <f t="shared" si="450"/>
        <v>45460</v>
      </c>
      <c r="B1278" s="15">
        <f t="shared" ca="1" si="469"/>
        <v>20.137718640000049</v>
      </c>
      <c r="C1278" s="14">
        <f t="shared" si="470"/>
        <v>19.999999970000047</v>
      </c>
      <c r="D1278" s="13">
        <f ca="1">IF(A1278&lt;$B$1,VLOOKUP(A1278,[1]DI!$A$4:$B$15000,2,FALSE),0)</f>
        <v>0.104</v>
      </c>
      <c r="E1278" s="14">
        <f t="shared" ca="1" si="471"/>
        <v>1.0003926999999999</v>
      </c>
      <c r="F1278" s="14">
        <f ca="1">(TRUNC(PRODUCT($E$12:$E1277),16))</f>
        <v>1.3907097864920099</v>
      </c>
      <c r="G1278" s="14">
        <f t="shared" ca="1" si="472"/>
        <v>1.3847164681247199</v>
      </c>
      <c r="H1278" s="14">
        <f t="shared" ca="1" si="473"/>
        <v>1.0043281900000001</v>
      </c>
      <c r="I1278" s="13">
        <f t="shared" si="451"/>
        <v>0.06</v>
      </c>
      <c r="J1278" s="29">
        <f t="shared" si="474"/>
        <v>45443</v>
      </c>
      <c r="K1278" s="2">
        <f t="shared" si="475"/>
        <v>11</v>
      </c>
      <c r="L1278" s="17">
        <f t="shared" si="476"/>
        <v>11</v>
      </c>
      <c r="M1278" s="12">
        <f t="shared" si="477"/>
        <v>1.0025467210000001</v>
      </c>
      <c r="N1278" s="12">
        <f t="shared" ca="1" si="478"/>
        <v>1.006885934</v>
      </c>
      <c r="O1278" s="17">
        <f t="shared" si="479"/>
        <v>0</v>
      </c>
      <c r="P1278" s="14">
        <f t="shared" ca="1" si="480"/>
        <v>0.13771866999999999</v>
      </c>
      <c r="Q1278" s="14">
        <f t="shared" si="468"/>
        <v>0</v>
      </c>
      <c r="R1278" s="14">
        <f t="shared" ca="1" si="481"/>
        <v>0</v>
      </c>
      <c r="S1278" s="20">
        <f t="shared" si="449"/>
        <v>0</v>
      </c>
      <c r="T1278" s="14">
        <f t="shared" si="482"/>
        <v>0</v>
      </c>
      <c r="U1278" s="4" t="str">
        <f t="shared" si="483"/>
        <v>J=</v>
      </c>
      <c r="V1278" s="29">
        <f t="shared" si="484"/>
        <v>45474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5">
        <f t="shared" si="450"/>
        <v>45461</v>
      </c>
      <c r="B1279" s="15">
        <f t="shared" ca="1" si="469"/>
        <v>20.150285460000049</v>
      </c>
      <c r="C1279" s="14">
        <f t="shared" si="470"/>
        <v>19.999999970000047</v>
      </c>
      <c r="D1279" s="13">
        <f ca="1">IF(A1279&lt;$B$1,VLOOKUP(A1279,[1]DI!$A$4:$B$15000,2,FALSE),0)</f>
        <v>0.104</v>
      </c>
      <c r="E1279" s="14">
        <f t="shared" ca="1" si="471"/>
        <v>1.0003926999999999</v>
      </c>
      <c r="F1279" s="14">
        <f ca="1">(TRUNC(PRODUCT($E$12:$E1278),16))</f>
        <v>1.39125591822517</v>
      </c>
      <c r="G1279" s="14">
        <f t="shared" ca="1" si="472"/>
        <v>1.3847164681247199</v>
      </c>
      <c r="H1279" s="14">
        <f t="shared" ca="1" si="473"/>
        <v>1.0047225900000001</v>
      </c>
      <c r="I1279" s="13">
        <f t="shared" si="451"/>
        <v>0.06</v>
      </c>
      <c r="J1279" s="29">
        <f t="shared" si="474"/>
        <v>45443</v>
      </c>
      <c r="K1279" s="2">
        <f t="shared" si="475"/>
        <v>12</v>
      </c>
      <c r="L1279" s="17">
        <f t="shared" si="476"/>
        <v>12</v>
      </c>
      <c r="M1279" s="12">
        <f t="shared" si="477"/>
        <v>1.0027785629999999</v>
      </c>
      <c r="N1279" s="12">
        <f t="shared" ca="1" si="478"/>
        <v>1.0075142749999999</v>
      </c>
      <c r="O1279" s="17">
        <f t="shared" si="479"/>
        <v>0</v>
      </c>
      <c r="P1279" s="14">
        <f t="shared" ca="1" si="480"/>
        <v>0.15028548999999999</v>
      </c>
      <c r="Q1279" s="14">
        <f t="shared" si="468"/>
        <v>0</v>
      </c>
      <c r="R1279" s="14">
        <f t="shared" ca="1" si="481"/>
        <v>0</v>
      </c>
      <c r="S1279" s="20">
        <f t="shared" si="449"/>
        <v>0</v>
      </c>
      <c r="T1279" s="14">
        <f t="shared" si="482"/>
        <v>0</v>
      </c>
      <c r="U1279" s="4" t="str">
        <f t="shared" si="483"/>
        <v>J=</v>
      </c>
      <c r="V1279" s="29">
        <f t="shared" si="484"/>
        <v>45474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5">
        <f t="shared" si="450"/>
        <v>45462</v>
      </c>
      <c r="B1280" s="15">
        <f t="shared" ca="1" si="469"/>
        <v>20.162860220000049</v>
      </c>
      <c r="C1280" s="14">
        <f t="shared" si="470"/>
        <v>19.999999970000047</v>
      </c>
      <c r="D1280" s="13">
        <f ca="1">IF(A1280&lt;$B$1,VLOOKUP(A1280,[1]DI!$A$4:$B$15000,2,FALSE),0)</f>
        <v>0.104</v>
      </c>
      <c r="E1280" s="14">
        <f t="shared" ca="1" si="471"/>
        <v>1.0003926999999999</v>
      </c>
      <c r="F1280" s="14">
        <f ca="1">(TRUNC(PRODUCT($E$12:$E1279),16))</f>
        <v>1.39180226442425</v>
      </c>
      <c r="G1280" s="14">
        <f t="shared" ca="1" si="472"/>
        <v>1.3847164681247199</v>
      </c>
      <c r="H1280" s="14">
        <f t="shared" ca="1" si="473"/>
        <v>1.00511715</v>
      </c>
      <c r="I1280" s="13">
        <f t="shared" si="451"/>
        <v>0.06</v>
      </c>
      <c r="J1280" s="29">
        <f t="shared" si="474"/>
        <v>45443</v>
      </c>
      <c r="K1280" s="2">
        <f t="shared" si="475"/>
        <v>13</v>
      </c>
      <c r="L1280" s="17">
        <f t="shared" si="476"/>
        <v>13</v>
      </c>
      <c r="M1280" s="12">
        <f t="shared" si="477"/>
        <v>1.0030104580000001</v>
      </c>
      <c r="N1280" s="12">
        <f t="shared" ca="1" si="478"/>
        <v>1.008143013</v>
      </c>
      <c r="O1280" s="17">
        <f t="shared" si="479"/>
        <v>0</v>
      </c>
      <c r="P1280" s="14">
        <f t="shared" ca="1" si="480"/>
        <v>0.16286025000000001</v>
      </c>
      <c r="Q1280" s="14">
        <f t="shared" si="468"/>
        <v>0</v>
      </c>
      <c r="R1280" s="14">
        <f t="shared" ca="1" si="481"/>
        <v>0</v>
      </c>
      <c r="S1280" s="20">
        <f t="shared" si="449"/>
        <v>0</v>
      </c>
      <c r="T1280" s="14">
        <f t="shared" si="482"/>
        <v>0</v>
      </c>
      <c r="U1280" s="4" t="str">
        <f t="shared" si="483"/>
        <v>J=</v>
      </c>
      <c r="V1280" s="29">
        <f t="shared" si="484"/>
        <v>45474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5">
        <f t="shared" si="450"/>
        <v>45463</v>
      </c>
      <c r="B1281" s="15">
        <f t="shared" ca="1" si="469"/>
        <v>20.175442740000047</v>
      </c>
      <c r="C1281" s="14">
        <f t="shared" si="470"/>
        <v>19.999999970000047</v>
      </c>
      <c r="D1281" s="13">
        <f ca="1">IF(A1281&lt;$B$1,VLOOKUP(A1281,[1]DI!$A$4:$B$15000,2,FALSE),0)</f>
        <v>0.104</v>
      </c>
      <c r="E1281" s="14">
        <f t="shared" ca="1" si="471"/>
        <v>1.0003926999999999</v>
      </c>
      <c r="F1281" s="14">
        <f ca="1">(TRUNC(PRODUCT($E$12:$E1280),16))</f>
        <v>1.3923488251734899</v>
      </c>
      <c r="G1281" s="14">
        <f t="shared" ca="1" si="472"/>
        <v>1.3847164681247199</v>
      </c>
      <c r="H1281" s="14">
        <f t="shared" ca="1" si="473"/>
        <v>1.0055118599999999</v>
      </c>
      <c r="I1281" s="13">
        <f t="shared" si="451"/>
        <v>0.06</v>
      </c>
      <c r="J1281" s="29">
        <f t="shared" si="474"/>
        <v>45443</v>
      </c>
      <c r="K1281" s="2">
        <f t="shared" si="475"/>
        <v>14</v>
      </c>
      <c r="L1281" s="17">
        <f t="shared" si="476"/>
        <v>14</v>
      </c>
      <c r="M1281" s="12">
        <f t="shared" si="477"/>
        <v>1.0032424069999999</v>
      </c>
      <c r="N1281" s="12">
        <f t="shared" ca="1" si="478"/>
        <v>1.008772139</v>
      </c>
      <c r="O1281" s="17">
        <f t="shared" si="479"/>
        <v>0</v>
      </c>
      <c r="P1281" s="14">
        <f t="shared" ca="1" si="480"/>
        <v>0.17544277</v>
      </c>
      <c r="Q1281" s="14">
        <f t="shared" si="468"/>
        <v>0</v>
      </c>
      <c r="R1281" s="14">
        <f t="shared" ca="1" si="481"/>
        <v>0</v>
      </c>
      <c r="S1281" s="20">
        <f t="shared" si="449"/>
        <v>0</v>
      </c>
      <c r="T1281" s="14">
        <f t="shared" si="482"/>
        <v>0</v>
      </c>
      <c r="U1281" s="4" t="str">
        <f t="shared" si="483"/>
        <v>J=</v>
      </c>
      <c r="V1281" s="29">
        <f t="shared" si="484"/>
        <v>45474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5">
        <f t="shared" si="450"/>
        <v>45464</v>
      </c>
      <c r="B1282" s="15">
        <f t="shared" ca="1" si="469"/>
        <v>20.188032980000049</v>
      </c>
      <c r="C1282" s="14">
        <f t="shared" si="470"/>
        <v>19.999999970000047</v>
      </c>
      <c r="D1282" s="13">
        <f ca="1">IF(A1282&lt;$B$1,VLOOKUP(A1282,[1]DI!$A$4:$B$15000,2,FALSE),0)</f>
        <v>0.104</v>
      </c>
      <c r="E1282" s="14">
        <f t="shared" ca="1" si="471"/>
        <v>1.0003926999999999</v>
      </c>
      <c r="F1282" s="14">
        <f ca="1">(TRUNC(PRODUCT($E$12:$E1281),16))</f>
        <v>1.39289560055714</v>
      </c>
      <c r="G1282" s="14">
        <f t="shared" ca="1" si="472"/>
        <v>1.3847164681247199</v>
      </c>
      <c r="H1282" s="14">
        <f t="shared" ca="1" si="473"/>
        <v>1.00590672</v>
      </c>
      <c r="I1282" s="13">
        <f t="shared" si="451"/>
        <v>0.06</v>
      </c>
      <c r="J1282" s="29">
        <f t="shared" si="474"/>
        <v>45443</v>
      </c>
      <c r="K1282" s="2">
        <f t="shared" si="475"/>
        <v>15</v>
      </c>
      <c r="L1282" s="17">
        <f t="shared" si="476"/>
        <v>15</v>
      </c>
      <c r="M1282" s="12">
        <f t="shared" si="477"/>
        <v>1.0034744090000001</v>
      </c>
      <c r="N1282" s="12">
        <f t="shared" ca="1" si="478"/>
        <v>1.0094016509999999</v>
      </c>
      <c r="O1282" s="17">
        <f t="shared" si="479"/>
        <v>0</v>
      </c>
      <c r="P1282" s="14">
        <f t="shared" ca="1" si="480"/>
        <v>0.18803301</v>
      </c>
      <c r="Q1282" s="14">
        <f t="shared" si="468"/>
        <v>0</v>
      </c>
      <c r="R1282" s="14">
        <f t="shared" ca="1" si="481"/>
        <v>0</v>
      </c>
      <c r="S1282" s="20">
        <f t="shared" si="449"/>
        <v>0</v>
      </c>
      <c r="T1282" s="14">
        <f t="shared" si="482"/>
        <v>0</v>
      </c>
      <c r="U1282" s="4" t="str">
        <f t="shared" si="483"/>
        <v>J=</v>
      </c>
      <c r="V1282" s="29">
        <f t="shared" si="484"/>
        <v>45474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5">
        <f t="shared" si="450"/>
        <v>45465</v>
      </c>
      <c r="B1283" s="15">
        <f t="shared" ca="1" si="469"/>
        <v>20.200631200000046</v>
      </c>
      <c r="C1283" s="14">
        <f t="shared" si="470"/>
        <v>19.999999970000047</v>
      </c>
      <c r="D1283" s="13">
        <f ca="1">IF(A1283&lt;$B$1,VLOOKUP(A1283,[1]DI!$A$4:$B$15000,2,FALSE),0)</f>
        <v>0</v>
      </c>
      <c r="E1283" s="14">
        <f t="shared" ca="1" si="471"/>
        <v>1</v>
      </c>
      <c r="F1283" s="14">
        <f ca="1">(TRUNC(PRODUCT($E$12:$E1282),16))</f>
        <v>1.3934425906594801</v>
      </c>
      <c r="G1283" s="14">
        <f t="shared" ca="1" si="472"/>
        <v>1.3847164681247199</v>
      </c>
      <c r="H1283" s="14">
        <f t="shared" ca="1" si="473"/>
        <v>1.0063017400000001</v>
      </c>
      <c r="I1283" s="13">
        <f t="shared" si="451"/>
        <v>0.06</v>
      </c>
      <c r="J1283" s="29">
        <f t="shared" si="474"/>
        <v>45443</v>
      </c>
      <c r="K1283" s="2">
        <f t="shared" si="475"/>
        <v>15</v>
      </c>
      <c r="L1283" s="17">
        <f t="shared" si="476"/>
        <v>16</v>
      </c>
      <c r="M1283" s="12">
        <f t="shared" si="477"/>
        <v>1.003706465</v>
      </c>
      <c r="N1283" s="12">
        <f t="shared" ca="1" si="478"/>
        <v>1.010031562</v>
      </c>
      <c r="O1283" s="17">
        <f t="shared" si="479"/>
        <v>0</v>
      </c>
      <c r="P1283" s="14">
        <f t="shared" ca="1" si="480"/>
        <v>0.20063122999999999</v>
      </c>
      <c r="Q1283" s="14">
        <f t="shared" si="468"/>
        <v>0</v>
      </c>
      <c r="R1283" s="14">
        <f t="shared" ca="1" si="481"/>
        <v>0</v>
      </c>
      <c r="S1283" s="20">
        <f t="shared" si="449"/>
        <v>0</v>
      </c>
      <c r="T1283" s="14">
        <f t="shared" si="482"/>
        <v>0</v>
      </c>
      <c r="U1283" s="4" t="str">
        <f t="shared" si="483"/>
        <v>J=</v>
      </c>
      <c r="V1283" s="29">
        <f t="shared" si="484"/>
        <v>45474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5">
        <f t="shared" si="450"/>
        <v>45466</v>
      </c>
      <c r="B1284" s="15">
        <f t="shared" ca="1" si="469"/>
        <v>20.200631200000046</v>
      </c>
      <c r="C1284" s="14">
        <f t="shared" si="470"/>
        <v>19.999999970000047</v>
      </c>
      <c r="D1284" s="13">
        <f ca="1">IF(A1284&lt;$B$1,VLOOKUP(A1284,[1]DI!$A$4:$B$15000,2,FALSE),0)</f>
        <v>0</v>
      </c>
      <c r="E1284" s="14">
        <f t="shared" ca="1" si="471"/>
        <v>1</v>
      </c>
      <c r="F1284" s="14">
        <f ca="1">(TRUNC(PRODUCT($E$12:$E1283),16))</f>
        <v>1.3934425906594801</v>
      </c>
      <c r="G1284" s="14">
        <f t="shared" ca="1" si="472"/>
        <v>1.3847164681247199</v>
      </c>
      <c r="H1284" s="14">
        <f t="shared" ca="1" si="473"/>
        <v>1.0063017400000001</v>
      </c>
      <c r="I1284" s="13">
        <f t="shared" si="451"/>
        <v>0.06</v>
      </c>
      <c r="J1284" s="29">
        <f t="shared" si="474"/>
        <v>45443</v>
      </c>
      <c r="K1284" s="2">
        <f t="shared" si="475"/>
        <v>15</v>
      </c>
      <c r="L1284" s="17">
        <f t="shared" si="476"/>
        <v>16</v>
      </c>
      <c r="M1284" s="12">
        <f t="shared" si="477"/>
        <v>1.003706465</v>
      </c>
      <c r="N1284" s="12">
        <f t="shared" ca="1" si="478"/>
        <v>1.010031562</v>
      </c>
      <c r="O1284" s="17">
        <f t="shared" si="479"/>
        <v>0</v>
      </c>
      <c r="P1284" s="14">
        <f t="shared" ca="1" si="480"/>
        <v>0.20063122999999999</v>
      </c>
      <c r="Q1284" s="14">
        <f t="shared" si="468"/>
        <v>0</v>
      </c>
      <c r="R1284" s="14">
        <f t="shared" ca="1" si="481"/>
        <v>0</v>
      </c>
      <c r="S1284" s="20">
        <f t="shared" si="449"/>
        <v>0</v>
      </c>
      <c r="T1284" s="14">
        <f t="shared" si="482"/>
        <v>0</v>
      </c>
      <c r="U1284" s="4" t="str">
        <f t="shared" si="483"/>
        <v>J=</v>
      </c>
      <c r="V1284" s="29">
        <f t="shared" si="484"/>
        <v>45474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5">
        <f t="shared" si="450"/>
        <v>45467</v>
      </c>
      <c r="B1285" s="15">
        <f t="shared" ca="1" si="469"/>
        <v>20.200631200000046</v>
      </c>
      <c r="C1285" s="14">
        <f t="shared" si="470"/>
        <v>19.999999970000047</v>
      </c>
      <c r="D1285" s="13">
        <f ca="1">IF(A1285&lt;$B$1,VLOOKUP(A1285,[1]DI!$A$4:$B$15000,2,FALSE),0)</f>
        <v>0.104</v>
      </c>
      <c r="E1285" s="14">
        <f t="shared" ca="1" si="471"/>
        <v>1.0003926999999999</v>
      </c>
      <c r="F1285" s="14">
        <f ca="1">(TRUNC(PRODUCT($E$12:$E1284),16))</f>
        <v>1.3934425906594801</v>
      </c>
      <c r="G1285" s="14">
        <f t="shared" ca="1" si="472"/>
        <v>1.3847164681247199</v>
      </c>
      <c r="H1285" s="14">
        <f t="shared" ca="1" si="473"/>
        <v>1.0063017400000001</v>
      </c>
      <c r="I1285" s="13">
        <f t="shared" si="451"/>
        <v>0.06</v>
      </c>
      <c r="J1285" s="29">
        <f t="shared" si="474"/>
        <v>45443</v>
      </c>
      <c r="K1285" s="2">
        <f t="shared" si="475"/>
        <v>16</v>
      </c>
      <c r="L1285" s="17">
        <f t="shared" si="476"/>
        <v>16</v>
      </c>
      <c r="M1285" s="12">
        <f t="shared" si="477"/>
        <v>1.003706465</v>
      </c>
      <c r="N1285" s="12">
        <f t="shared" ca="1" si="478"/>
        <v>1.010031562</v>
      </c>
      <c r="O1285" s="17">
        <f t="shared" si="479"/>
        <v>0</v>
      </c>
      <c r="P1285" s="14">
        <f t="shared" ca="1" si="480"/>
        <v>0.20063122999999999</v>
      </c>
      <c r="Q1285" s="14">
        <f t="shared" si="468"/>
        <v>0</v>
      </c>
      <c r="R1285" s="14">
        <f t="shared" ca="1" si="481"/>
        <v>0</v>
      </c>
      <c r="S1285" s="20">
        <f t="shared" si="449"/>
        <v>0</v>
      </c>
      <c r="T1285" s="14">
        <f t="shared" si="482"/>
        <v>0</v>
      </c>
      <c r="U1285" s="4" t="str">
        <f t="shared" si="483"/>
        <v>J=</v>
      </c>
      <c r="V1285" s="29">
        <f t="shared" si="484"/>
        <v>45474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5">
        <f t="shared" si="450"/>
        <v>45468</v>
      </c>
      <c r="B1286" s="15">
        <f t="shared" ca="1" si="469"/>
        <v>20.213237180000046</v>
      </c>
      <c r="C1286" s="14">
        <f t="shared" si="470"/>
        <v>19.999999970000047</v>
      </c>
      <c r="D1286" s="13">
        <f ca="1">IF(A1286&lt;$B$1,VLOOKUP(A1286,[1]DI!$A$4:$B$15000,2,FALSE),0)</f>
        <v>0.104</v>
      </c>
      <c r="E1286" s="14">
        <f t="shared" ca="1" si="471"/>
        <v>1.0003926999999999</v>
      </c>
      <c r="F1286" s="14">
        <f ca="1">(TRUNC(PRODUCT($E$12:$E1285),16))</f>
        <v>1.3939897955648299</v>
      </c>
      <c r="G1286" s="14">
        <f t="shared" ca="1" si="472"/>
        <v>1.3847164681247199</v>
      </c>
      <c r="H1286" s="14">
        <f t="shared" ca="1" si="473"/>
        <v>1.0066969100000001</v>
      </c>
      <c r="I1286" s="13">
        <f t="shared" si="451"/>
        <v>0.06</v>
      </c>
      <c r="J1286" s="29">
        <f t="shared" si="474"/>
        <v>45443</v>
      </c>
      <c r="K1286" s="2">
        <f t="shared" si="475"/>
        <v>17</v>
      </c>
      <c r="L1286" s="17">
        <f t="shared" si="476"/>
        <v>17</v>
      </c>
      <c r="M1286" s="12">
        <f t="shared" si="477"/>
        <v>1.0039385750000001</v>
      </c>
      <c r="N1286" s="12">
        <f t="shared" ca="1" si="478"/>
        <v>1.010661861</v>
      </c>
      <c r="O1286" s="17">
        <f t="shared" si="479"/>
        <v>0</v>
      </c>
      <c r="P1286" s="14">
        <f t="shared" ca="1" si="480"/>
        <v>0.21323721000000001</v>
      </c>
      <c r="Q1286" s="14">
        <f t="shared" si="468"/>
        <v>0</v>
      </c>
      <c r="R1286" s="14">
        <f t="shared" ca="1" si="481"/>
        <v>0</v>
      </c>
      <c r="S1286" s="20">
        <f t="shared" si="449"/>
        <v>0</v>
      </c>
      <c r="T1286" s="14">
        <f t="shared" si="482"/>
        <v>0</v>
      </c>
      <c r="U1286" s="4" t="str">
        <f t="shared" si="483"/>
        <v>J=</v>
      </c>
      <c r="V1286" s="29">
        <f t="shared" si="484"/>
        <v>45474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5">
        <f t="shared" si="450"/>
        <v>45469</v>
      </c>
      <c r="B1287" s="15">
        <f t="shared" ca="1" si="469"/>
        <v>20.225851120000048</v>
      </c>
      <c r="C1287" s="14">
        <f t="shared" si="470"/>
        <v>19.999999970000047</v>
      </c>
      <c r="D1287" s="13">
        <f ca="1">IF(A1287&lt;$B$1,VLOOKUP(A1287,[1]DI!$A$4:$B$15000,2,FALSE),0)</f>
        <v>0.104</v>
      </c>
      <c r="E1287" s="14">
        <f t="shared" ca="1" si="471"/>
        <v>1.0003926999999999</v>
      </c>
      <c r="F1287" s="14">
        <f ca="1">(TRUNC(PRODUCT($E$12:$E1286),16))</f>
        <v>1.3945372153575499</v>
      </c>
      <c r="G1287" s="14">
        <f t="shared" ca="1" si="472"/>
        <v>1.3847164681247199</v>
      </c>
      <c r="H1287" s="14">
        <f t="shared" ca="1" si="473"/>
        <v>1.00709224</v>
      </c>
      <c r="I1287" s="13">
        <f t="shared" si="451"/>
        <v>0.06</v>
      </c>
      <c r="J1287" s="29">
        <f t="shared" si="474"/>
        <v>45443</v>
      </c>
      <c r="K1287" s="2">
        <f t="shared" si="475"/>
        <v>18</v>
      </c>
      <c r="L1287" s="17">
        <f t="shared" si="476"/>
        <v>18</v>
      </c>
      <c r="M1287" s="12">
        <f t="shared" si="477"/>
        <v>1.004170738</v>
      </c>
      <c r="N1287" s="12">
        <f t="shared" ca="1" si="478"/>
        <v>1.0112925580000001</v>
      </c>
      <c r="O1287" s="17">
        <f t="shared" si="479"/>
        <v>0</v>
      </c>
      <c r="P1287" s="14">
        <f t="shared" ca="1" si="480"/>
        <v>0.22585115</v>
      </c>
      <c r="Q1287" s="14">
        <f t="shared" si="468"/>
        <v>0</v>
      </c>
      <c r="R1287" s="14">
        <f t="shared" ca="1" si="481"/>
        <v>0</v>
      </c>
      <c r="S1287" s="20">
        <f t="shared" si="449"/>
        <v>0</v>
      </c>
      <c r="T1287" s="14">
        <f t="shared" si="482"/>
        <v>0</v>
      </c>
      <c r="U1287" s="4" t="str">
        <f t="shared" si="483"/>
        <v>J=</v>
      </c>
      <c r="V1287" s="29">
        <f t="shared" si="484"/>
        <v>45474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5">
        <f t="shared" si="450"/>
        <v>45470</v>
      </c>
      <c r="B1288" s="15">
        <f t="shared" ca="1" si="469"/>
        <v>20.238473020000047</v>
      </c>
      <c r="C1288" s="14">
        <f t="shared" si="470"/>
        <v>19.999999970000047</v>
      </c>
      <c r="D1288" s="13">
        <f ca="1">IF(A1288&lt;$B$1,VLOOKUP(A1288,[1]DI!$A$4:$B$15000,2,FALSE),0)</f>
        <v>0.104</v>
      </c>
      <c r="E1288" s="14">
        <f t="shared" ca="1" si="471"/>
        <v>1.0003926999999999</v>
      </c>
      <c r="F1288" s="14">
        <f ca="1">(TRUNC(PRODUCT($E$12:$E1287),16))</f>
        <v>1.3950848501220201</v>
      </c>
      <c r="G1288" s="14">
        <f t="shared" ca="1" si="472"/>
        <v>1.3847164681247199</v>
      </c>
      <c r="H1288" s="14">
        <f t="shared" ca="1" si="473"/>
        <v>1.00748773</v>
      </c>
      <c r="I1288" s="13">
        <f t="shared" si="451"/>
        <v>0.06</v>
      </c>
      <c r="J1288" s="29">
        <f t="shared" si="474"/>
        <v>45443</v>
      </c>
      <c r="K1288" s="2">
        <f t="shared" si="475"/>
        <v>19</v>
      </c>
      <c r="L1288" s="17">
        <f t="shared" si="476"/>
        <v>19</v>
      </c>
      <c r="M1288" s="12">
        <f t="shared" si="477"/>
        <v>1.004402955</v>
      </c>
      <c r="N1288" s="12">
        <f t="shared" ca="1" si="478"/>
        <v>1.011923653</v>
      </c>
      <c r="O1288" s="17">
        <f t="shared" si="479"/>
        <v>0</v>
      </c>
      <c r="P1288" s="14">
        <f t="shared" ca="1" si="480"/>
        <v>0.23847304999999999</v>
      </c>
      <c r="Q1288" s="14">
        <f t="shared" si="468"/>
        <v>0</v>
      </c>
      <c r="R1288" s="14">
        <f t="shared" ca="1" si="481"/>
        <v>0</v>
      </c>
      <c r="S1288" s="20">
        <f t="shared" si="449"/>
        <v>0</v>
      </c>
      <c r="T1288" s="14">
        <f t="shared" si="482"/>
        <v>0</v>
      </c>
      <c r="U1288" s="4" t="str">
        <f t="shared" si="483"/>
        <v>J=</v>
      </c>
      <c r="V1288" s="29">
        <f t="shared" si="484"/>
        <v>45474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5">
        <f t="shared" si="450"/>
        <v>45471</v>
      </c>
      <c r="B1289" s="15">
        <f t="shared" ca="1" si="469"/>
        <v>20.251102700000047</v>
      </c>
      <c r="C1289" s="14">
        <f t="shared" si="470"/>
        <v>19.999999970000047</v>
      </c>
      <c r="D1289" s="13">
        <f ca="1">IF(A1289&lt;$B$1,VLOOKUP(A1289,[1]DI!$A$4:$B$15000,2,FALSE),0)</f>
        <v>0.104</v>
      </c>
      <c r="E1289" s="14">
        <f t="shared" ca="1" si="471"/>
        <v>1.0003926999999999</v>
      </c>
      <c r="F1289" s="14">
        <f ca="1">(TRUNC(PRODUCT($E$12:$E1288),16))</f>
        <v>1.39563269994266</v>
      </c>
      <c r="G1289" s="14">
        <f t="shared" ca="1" si="472"/>
        <v>1.3847164681247199</v>
      </c>
      <c r="H1289" s="14">
        <f t="shared" ca="1" si="473"/>
        <v>1.0078833700000001</v>
      </c>
      <c r="I1289" s="13">
        <f t="shared" si="451"/>
        <v>0.06</v>
      </c>
      <c r="J1289" s="29">
        <f t="shared" si="474"/>
        <v>45443</v>
      </c>
      <c r="K1289" s="2">
        <f t="shared" si="475"/>
        <v>20</v>
      </c>
      <c r="L1289" s="17">
        <f t="shared" si="476"/>
        <v>20</v>
      </c>
      <c r="M1289" s="12">
        <f t="shared" si="477"/>
        <v>1.004635226</v>
      </c>
      <c r="N1289" s="12">
        <f t="shared" ca="1" si="478"/>
        <v>1.0125551370000001</v>
      </c>
      <c r="O1289" s="17">
        <f t="shared" si="479"/>
        <v>0</v>
      </c>
      <c r="P1289" s="14">
        <f t="shared" ca="1" si="480"/>
        <v>0.25110273</v>
      </c>
      <c r="Q1289" s="14">
        <f t="shared" si="468"/>
        <v>0</v>
      </c>
      <c r="R1289" s="14">
        <f t="shared" ca="1" si="481"/>
        <v>0</v>
      </c>
      <c r="S1289" s="20">
        <f t="shared" si="449"/>
        <v>0</v>
      </c>
      <c r="T1289" s="14">
        <f t="shared" si="482"/>
        <v>0</v>
      </c>
      <c r="U1289" s="4" t="str">
        <f t="shared" si="483"/>
        <v>J=</v>
      </c>
      <c r="V1289" s="29">
        <f t="shared" si="484"/>
        <v>45474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5">
        <f t="shared" si="450"/>
        <v>45472</v>
      </c>
      <c r="B1290" s="15">
        <f t="shared" ca="1" si="469"/>
        <v>20.263740360000046</v>
      </c>
      <c r="C1290" s="14">
        <f t="shared" si="470"/>
        <v>19.999999970000047</v>
      </c>
      <c r="D1290" s="13">
        <f ca="1">IF(A1290&lt;$B$1,VLOOKUP(A1290,[1]DI!$A$4:$B$15000,2,FALSE),0)</f>
        <v>0</v>
      </c>
      <c r="E1290" s="14">
        <f t="shared" ca="1" si="471"/>
        <v>1</v>
      </c>
      <c r="F1290" s="14">
        <f ca="1">(TRUNC(PRODUCT($E$12:$E1289),16))</f>
        <v>1.3961807649039299</v>
      </c>
      <c r="G1290" s="14">
        <f t="shared" ca="1" si="472"/>
        <v>1.3847164681247199</v>
      </c>
      <c r="H1290" s="14">
        <f t="shared" ca="1" si="473"/>
        <v>1.00827917</v>
      </c>
      <c r="I1290" s="13">
        <f t="shared" si="451"/>
        <v>0.06</v>
      </c>
      <c r="J1290" s="29">
        <f t="shared" si="474"/>
        <v>45443</v>
      </c>
      <c r="K1290" s="2">
        <f t="shared" si="475"/>
        <v>20</v>
      </c>
      <c r="L1290" s="17">
        <f t="shared" si="476"/>
        <v>21</v>
      </c>
      <c r="M1290" s="12">
        <f t="shared" si="477"/>
        <v>1.004867551</v>
      </c>
      <c r="N1290" s="12">
        <f t="shared" ca="1" si="478"/>
        <v>1.0131870199999999</v>
      </c>
      <c r="O1290" s="17">
        <f t="shared" si="479"/>
        <v>0</v>
      </c>
      <c r="P1290" s="14">
        <f t="shared" ca="1" si="480"/>
        <v>0.26374038999999999</v>
      </c>
      <c r="Q1290" s="14">
        <f t="shared" si="468"/>
        <v>0</v>
      </c>
      <c r="R1290" s="14">
        <f t="shared" ca="1" si="481"/>
        <v>0</v>
      </c>
      <c r="S1290" s="20">
        <f t="shared" si="449"/>
        <v>0</v>
      </c>
      <c r="T1290" s="14">
        <f t="shared" si="482"/>
        <v>0</v>
      </c>
      <c r="U1290" s="4" t="str">
        <f t="shared" si="483"/>
        <v>J=</v>
      </c>
      <c r="V1290" s="29">
        <f t="shared" si="484"/>
        <v>45474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5">
        <f t="shared" si="450"/>
        <v>45473</v>
      </c>
      <c r="B1291" s="15">
        <f t="shared" ca="1" si="469"/>
        <v>20.263740360000046</v>
      </c>
      <c r="C1291" s="14">
        <f t="shared" si="470"/>
        <v>19.999999970000047</v>
      </c>
      <c r="D1291" s="13">
        <f ca="1">IF(A1291&lt;$B$1,VLOOKUP(A1291,[1]DI!$A$4:$B$15000,2,FALSE),0)</f>
        <v>0</v>
      </c>
      <c r="E1291" s="14">
        <f t="shared" ca="1" si="471"/>
        <v>1</v>
      </c>
      <c r="F1291" s="14">
        <f ca="1">(TRUNC(PRODUCT($E$12:$E1290),16))</f>
        <v>1.3961807649039299</v>
      </c>
      <c r="G1291" s="14">
        <f t="shared" ca="1" si="472"/>
        <v>1.3847164681247199</v>
      </c>
      <c r="H1291" s="14">
        <f t="shared" ca="1" si="473"/>
        <v>1.00827917</v>
      </c>
      <c r="I1291" s="13">
        <f t="shared" si="451"/>
        <v>0.06</v>
      </c>
      <c r="J1291" s="29">
        <f t="shared" si="474"/>
        <v>45443</v>
      </c>
      <c r="K1291" s="2">
        <f t="shared" si="475"/>
        <v>20</v>
      </c>
      <c r="L1291" s="17">
        <f t="shared" si="476"/>
        <v>21</v>
      </c>
      <c r="M1291" s="12">
        <f t="shared" si="477"/>
        <v>1.004867551</v>
      </c>
      <c r="N1291" s="12">
        <f t="shared" ca="1" si="478"/>
        <v>1.0131870199999999</v>
      </c>
      <c r="O1291" s="17">
        <f t="shared" si="479"/>
        <v>0</v>
      </c>
      <c r="P1291" s="14">
        <f t="shared" ca="1" si="480"/>
        <v>0.26374038999999999</v>
      </c>
      <c r="Q1291" s="14">
        <f t="shared" si="468"/>
        <v>0</v>
      </c>
      <c r="R1291" s="14">
        <f t="shared" ca="1" si="481"/>
        <v>0</v>
      </c>
      <c r="S1291" s="20">
        <f t="shared" si="449"/>
        <v>0</v>
      </c>
      <c r="T1291" s="14">
        <f t="shared" si="482"/>
        <v>0</v>
      </c>
      <c r="U1291" s="4" t="str">
        <f t="shared" si="483"/>
        <v>J=</v>
      </c>
      <c r="V1291" s="29">
        <f t="shared" si="484"/>
        <v>45474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5">
        <f t="shared" si="450"/>
        <v>45474</v>
      </c>
      <c r="B1292" s="15">
        <f t="shared" ca="1" si="469"/>
        <v>20.263740360000046</v>
      </c>
      <c r="C1292" s="14">
        <f t="shared" si="470"/>
        <v>19.999999970000047</v>
      </c>
      <c r="D1292" s="13">
        <f ca="1">IF(A1292&lt;$B$1,VLOOKUP(A1292,[1]DI!$A$4:$B$15000,2,FALSE),0)</f>
        <v>0.104</v>
      </c>
      <c r="E1292" s="14">
        <f t="shared" ca="1" si="471"/>
        <v>1.0003926999999999</v>
      </c>
      <c r="F1292" s="14">
        <f ca="1">(TRUNC(PRODUCT($E$12:$E1291),16))</f>
        <v>1.3961807649039299</v>
      </c>
      <c r="G1292" s="14">
        <f t="shared" ca="1" si="472"/>
        <v>1.3847164681247199</v>
      </c>
      <c r="H1292" s="14">
        <f t="shared" ca="1" si="473"/>
        <v>1.00827917</v>
      </c>
      <c r="I1292" s="13">
        <f t="shared" si="451"/>
        <v>0.06</v>
      </c>
      <c r="J1292" s="29">
        <f t="shared" si="474"/>
        <v>45443</v>
      </c>
      <c r="K1292" s="2">
        <f t="shared" si="475"/>
        <v>21</v>
      </c>
      <c r="L1292" s="17">
        <f t="shared" si="476"/>
        <v>21</v>
      </c>
      <c r="M1292" s="12">
        <f t="shared" si="477"/>
        <v>1.004867551</v>
      </c>
      <c r="N1292" s="12">
        <f t="shared" ca="1" si="478"/>
        <v>1.0131870199999999</v>
      </c>
      <c r="O1292" s="17">
        <f t="shared" si="479"/>
        <v>23</v>
      </c>
      <c r="P1292" s="14">
        <f t="shared" ca="1" si="480"/>
        <v>0.26374038999999999</v>
      </c>
      <c r="Q1292" s="14">
        <f ca="1">P1292</f>
        <v>0.26374038999999999</v>
      </c>
      <c r="R1292" s="14">
        <f t="shared" ca="1" si="481"/>
        <v>0</v>
      </c>
      <c r="S1292" s="20">
        <f t="shared" ref="S1292:S1355" si="485">IF($O1292&gt;0,VLOOKUP($O1292,$Y$12:$AE$150,7),0)</f>
        <v>0</v>
      </c>
      <c r="T1292" s="14">
        <f t="shared" si="482"/>
        <v>0</v>
      </c>
      <c r="U1292" s="4" t="str">
        <f t="shared" si="483"/>
        <v>J=</v>
      </c>
      <c r="V1292" s="29">
        <f t="shared" si="484"/>
        <v>45474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5">
        <f t="shared" ref="A1293:A1356" si="486">(A1292+1)</f>
        <v>45475</v>
      </c>
      <c r="B1293" s="15">
        <f t="shared" ca="1" si="469"/>
        <v>20.012480840000048</v>
      </c>
      <c r="C1293" s="14">
        <f t="shared" si="470"/>
        <v>19.999999970000047</v>
      </c>
      <c r="D1293" s="13">
        <f ca="1">IF(A1293&lt;$B$1,VLOOKUP(A1293,[1]DI!$A$4:$B$15000,2,FALSE),0)</f>
        <v>0.104</v>
      </c>
      <c r="E1293" s="14">
        <f t="shared" ca="1" si="471"/>
        <v>1.0003926999999999</v>
      </c>
      <c r="F1293" s="14">
        <f ca="1">(TRUNC(PRODUCT($E$12:$E1292),16))</f>
        <v>1.39672904509031</v>
      </c>
      <c r="G1293" s="14">
        <f t="shared" ca="1" si="472"/>
        <v>1.3961807649039299</v>
      </c>
      <c r="H1293" s="14">
        <f t="shared" ca="1" si="473"/>
        <v>1.0003926999999999</v>
      </c>
      <c r="I1293" s="13">
        <f t="shared" ref="I1293:I1356" si="487">I1292</f>
        <v>0.06</v>
      </c>
      <c r="J1293" s="29">
        <f t="shared" si="474"/>
        <v>45474</v>
      </c>
      <c r="K1293" s="2">
        <f t="shared" si="475"/>
        <v>1</v>
      </c>
      <c r="L1293" s="17">
        <f t="shared" si="476"/>
        <v>1</v>
      </c>
      <c r="M1293" s="12">
        <f t="shared" si="477"/>
        <v>1.0002312529999999</v>
      </c>
      <c r="N1293" s="12">
        <f t="shared" ca="1" si="478"/>
        <v>1.000624044</v>
      </c>
      <c r="O1293" s="17">
        <f t="shared" si="479"/>
        <v>0</v>
      </c>
      <c r="P1293" s="14">
        <f t="shared" ca="1" si="480"/>
        <v>1.248087E-2</v>
      </c>
      <c r="Q1293" s="14">
        <v>0</v>
      </c>
      <c r="R1293" s="14">
        <f t="shared" ca="1" si="481"/>
        <v>0</v>
      </c>
      <c r="S1293" s="20">
        <f t="shared" si="485"/>
        <v>0</v>
      </c>
      <c r="T1293" s="14">
        <f t="shared" si="482"/>
        <v>0</v>
      </c>
      <c r="U1293" s="4" t="str">
        <f t="shared" si="483"/>
        <v>J=</v>
      </c>
      <c r="V1293" s="29">
        <f t="shared" si="484"/>
        <v>45503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5">
        <f t="shared" si="486"/>
        <v>45476</v>
      </c>
      <c r="B1294" s="15">
        <f t="shared" ca="1" si="469"/>
        <v>20.024969400000046</v>
      </c>
      <c r="C1294" s="14">
        <f t="shared" si="470"/>
        <v>19.999999970000047</v>
      </c>
      <c r="D1294" s="13">
        <f ca="1">IF(A1294&lt;$B$1,VLOOKUP(A1294,[1]DI!$A$4:$B$15000,2,FALSE),0)</f>
        <v>0.104</v>
      </c>
      <c r="E1294" s="14">
        <f t="shared" ca="1" si="471"/>
        <v>1.0003926999999999</v>
      </c>
      <c r="F1294" s="14">
        <f ca="1">(TRUNC(PRODUCT($E$12:$E1293),16))</f>
        <v>1.39727754058631</v>
      </c>
      <c r="G1294" s="14">
        <f t="shared" ca="1" si="472"/>
        <v>1.3961807649039299</v>
      </c>
      <c r="H1294" s="14">
        <f t="shared" ca="1" si="473"/>
        <v>1.00078555</v>
      </c>
      <c r="I1294" s="13">
        <f t="shared" si="487"/>
        <v>0.06</v>
      </c>
      <c r="J1294" s="29">
        <f t="shared" si="474"/>
        <v>45474</v>
      </c>
      <c r="K1294" s="2">
        <f t="shared" si="475"/>
        <v>2</v>
      </c>
      <c r="L1294" s="17">
        <f t="shared" si="476"/>
        <v>2</v>
      </c>
      <c r="M1294" s="12">
        <f t="shared" si="477"/>
        <v>1.000462559</v>
      </c>
      <c r="N1294" s="12">
        <f t="shared" ca="1" si="478"/>
        <v>1.0012484719999999</v>
      </c>
      <c r="O1294" s="17">
        <f t="shared" si="479"/>
        <v>0</v>
      </c>
      <c r="P1294" s="14">
        <f t="shared" ca="1" si="480"/>
        <v>2.4969430000000001E-2</v>
      </c>
      <c r="Q1294" s="14">
        <f t="shared" si="468"/>
        <v>0</v>
      </c>
      <c r="R1294" s="14">
        <f t="shared" ca="1" si="481"/>
        <v>0</v>
      </c>
      <c r="S1294" s="20">
        <f t="shared" si="485"/>
        <v>0</v>
      </c>
      <c r="T1294" s="14">
        <f t="shared" si="482"/>
        <v>0</v>
      </c>
      <c r="U1294" s="4" t="str">
        <f t="shared" si="483"/>
        <v>J=</v>
      </c>
      <c r="V1294" s="29">
        <f t="shared" si="484"/>
        <v>45503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5">
        <f t="shared" si="486"/>
        <v>45477</v>
      </c>
      <c r="B1295" s="15">
        <f t="shared" ca="1" si="469"/>
        <v>20.037465880000049</v>
      </c>
      <c r="C1295" s="14">
        <f t="shared" si="470"/>
        <v>19.999999970000047</v>
      </c>
      <c r="D1295" s="13">
        <f ca="1">IF(A1295&lt;$B$1,VLOOKUP(A1295,[1]DI!$A$4:$B$15000,2,FALSE),0)</f>
        <v>0.104</v>
      </c>
      <c r="E1295" s="14">
        <f t="shared" ca="1" si="471"/>
        <v>1.0003926999999999</v>
      </c>
      <c r="F1295" s="14">
        <f ca="1">(TRUNC(PRODUCT($E$12:$E1294),16))</f>
        <v>1.3978262514765001</v>
      </c>
      <c r="G1295" s="14">
        <f t="shared" ca="1" si="472"/>
        <v>1.3961807649039299</v>
      </c>
      <c r="H1295" s="14">
        <f t="shared" ca="1" si="473"/>
        <v>1.0011785600000001</v>
      </c>
      <c r="I1295" s="13">
        <f t="shared" si="487"/>
        <v>0.06</v>
      </c>
      <c r="J1295" s="29">
        <f t="shared" si="474"/>
        <v>45474</v>
      </c>
      <c r="K1295" s="2">
        <f t="shared" si="475"/>
        <v>3</v>
      </c>
      <c r="L1295" s="17">
        <f t="shared" si="476"/>
        <v>3</v>
      </c>
      <c r="M1295" s="12">
        <f t="shared" si="477"/>
        <v>1.0006939180000001</v>
      </c>
      <c r="N1295" s="12">
        <f t="shared" ca="1" si="478"/>
        <v>1.0018732960000001</v>
      </c>
      <c r="O1295" s="17">
        <f t="shared" si="479"/>
        <v>0</v>
      </c>
      <c r="P1295" s="14">
        <f t="shared" ca="1" si="480"/>
        <v>3.7465909999999998E-2</v>
      </c>
      <c r="Q1295" s="14">
        <f t="shared" si="468"/>
        <v>0</v>
      </c>
      <c r="R1295" s="14">
        <f t="shared" ca="1" si="481"/>
        <v>0</v>
      </c>
      <c r="S1295" s="20">
        <f t="shared" si="485"/>
        <v>0</v>
      </c>
      <c r="T1295" s="14">
        <f t="shared" si="482"/>
        <v>0</v>
      </c>
      <c r="U1295" s="4" t="str">
        <f t="shared" si="483"/>
        <v>J=</v>
      </c>
      <c r="V1295" s="29">
        <f t="shared" si="484"/>
        <v>45503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5">
        <f t="shared" si="486"/>
        <v>45478</v>
      </c>
      <c r="B1296" s="15">
        <f t="shared" ca="1" si="469"/>
        <v>20.049970260000048</v>
      </c>
      <c r="C1296" s="14">
        <f t="shared" si="470"/>
        <v>19.999999970000047</v>
      </c>
      <c r="D1296" s="13">
        <f ca="1">IF(A1296&lt;$B$1,VLOOKUP(A1296,[1]DI!$A$4:$B$15000,2,FALSE),0)</f>
        <v>0.104</v>
      </c>
      <c r="E1296" s="14">
        <f t="shared" ca="1" si="471"/>
        <v>1.0003926999999999</v>
      </c>
      <c r="F1296" s="14">
        <f ca="1">(TRUNC(PRODUCT($E$12:$E1295),16))</f>
        <v>1.3983751778454601</v>
      </c>
      <c r="G1296" s="14">
        <f t="shared" ca="1" si="472"/>
        <v>1.3961807649039299</v>
      </c>
      <c r="H1296" s="14">
        <f t="shared" ca="1" si="473"/>
        <v>1.00157173</v>
      </c>
      <c r="I1296" s="13">
        <f t="shared" si="487"/>
        <v>0.06</v>
      </c>
      <c r="J1296" s="29">
        <f t="shared" si="474"/>
        <v>45474</v>
      </c>
      <c r="K1296" s="2">
        <f t="shared" si="475"/>
        <v>4</v>
      </c>
      <c r="L1296" s="17">
        <f t="shared" si="476"/>
        <v>4</v>
      </c>
      <c r="M1296" s="12">
        <f t="shared" si="477"/>
        <v>1.0009253309999999</v>
      </c>
      <c r="N1296" s="12">
        <f t="shared" ca="1" si="478"/>
        <v>1.0024985150000001</v>
      </c>
      <c r="O1296" s="17">
        <f t="shared" si="479"/>
        <v>0</v>
      </c>
      <c r="P1296" s="14">
        <f t="shared" ca="1" si="480"/>
        <v>4.9970290000000001E-2</v>
      </c>
      <c r="Q1296" s="14">
        <f t="shared" si="468"/>
        <v>0</v>
      </c>
      <c r="R1296" s="14">
        <f t="shared" ca="1" si="481"/>
        <v>0</v>
      </c>
      <c r="S1296" s="20">
        <f t="shared" si="485"/>
        <v>0</v>
      </c>
      <c r="T1296" s="14">
        <f t="shared" si="482"/>
        <v>0</v>
      </c>
      <c r="U1296" s="4" t="str">
        <f t="shared" si="483"/>
        <v>J=</v>
      </c>
      <c r="V1296" s="29">
        <f t="shared" si="484"/>
        <v>45503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5">
        <f t="shared" si="486"/>
        <v>45479</v>
      </c>
      <c r="B1297" s="15">
        <f t="shared" ca="1" si="469"/>
        <v>20.062482180000046</v>
      </c>
      <c r="C1297" s="14">
        <f t="shared" si="470"/>
        <v>19.999999970000047</v>
      </c>
      <c r="D1297" s="13">
        <f ca="1">IF(A1297&lt;$B$1,VLOOKUP(A1297,[1]DI!$A$4:$B$15000,2,FALSE),0)</f>
        <v>0</v>
      </c>
      <c r="E1297" s="14">
        <f t="shared" ca="1" si="471"/>
        <v>1</v>
      </c>
      <c r="F1297" s="14">
        <f ca="1">(TRUNC(PRODUCT($E$12:$E1296),16))</f>
        <v>1.3989243197778001</v>
      </c>
      <c r="G1297" s="14">
        <f t="shared" ca="1" si="472"/>
        <v>1.3961807649039299</v>
      </c>
      <c r="H1297" s="14">
        <f t="shared" ca="1" si="473"/>
        <v>1.00196504</v>
      </c>
      <c r="I1297" s="13">
        <f t="shared" si="487"/>
        <v>0.06</v>
      </c>
      <c r="J1297" s="29">
        <f t="shared" si="474"/>
        <v>45474</v>
      </c>
      <c r="K1297" s="2">
        <f t="shared" si="475"/>
        <v>4</v>
      </c>
      <c r="L1297" s="17">
        <f t="shared" si="476"/>
        <v>5</v>
      </c>
      <c r="M1297" s="12">
        <f t="shared" si="477"/>
        <v>1.001156798</v>
      </c>
      <c r="N1297" s="12">
        <f t="shared" ca="1" si="478"/>
        <v>1.003124111</v>
      </c>
      <c r="O1297" s="17">
        <f t="shared" si="479"/>
        <v>0</v>
      </c>
      <c r="P1297" s="14">
        <f t="shared" ca="1" si="480"/>
        <v>6.2482210000000003E-2</v>
      </c>
      <c r="Q1297" s="14">
        <f t="shared" si="468"/>
        <v>0</v>
      </c>
      <c r="R1297" s="14">
        <f t="shared" ca="1" si="481"/>
        <v>0</v>
      </c>
      <c r="S1297" s="20">
        <f t="shared" si="485"/>
        <v>0</v>
      </c>
      <c r="T1297" s="14">
        <f t="shared" si="482"/>
        <v>0</v>
      </c>
      <c r="U1297" s="4" t="str">
        <f t="shared" si="483"/>
        <v>J=</v>
      </c>
      <c r="V1297" s="29">
        <f t="shared" si="484"/>
        <v>45503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5">
        <f t="shared" si="486"/>
        <v>45480</v>
      </c>
      <c r="B1298" s="15">
        <f t="shared" ca="1" si="469"/>
        <v>20.062482180000046</v>
      </c>
      <c r="C1298" s="14">
        <f t="shared" si="470"/>
        <v>19.999999970000047</v>
      </c>
      <c r="D1298" s="13">
        <f ca="1">IF(A1298&lt;$B$1,VLOOKUP(A1298,[1]DI!$A$4:$B$15000,2,FALSE),0)</f>
        <v>0</v>
      </c>
      <c r="E1298" s="14">
        <f t="shared" ca="1" si="471"/>
        <v>1</v>
      </c>
      <c r="F1298" s="14">
        <f ca="1">(TRUNC(PRODUCT($E$12:$E1297),16))</f>
        <v>1.3989243197778001</v>
      </c>
      <c r="G1298" s="14">
        <f t="shared" ca="1" si="472"/>
        <v>1.3961807649039299</v>
      </c>
      <c r="H1298" s="14">
        <f t="shared" ca="1" si="473"/>
        <v>1.00196504</v>
      </c>
      <c r="I1298" s="13">
        <f t="shared" si="487"/>
        <v>0.06</v>
      </c>
      <c r="J1298" s="29">
        <f t="shared" si="474"/>
        <v>45474</v>
      </c>
      <c r="K1298" s="2">
        <f t="shared" si="475"/>
        <v>4</v>
      </c>
      <c r="L1298" s="17">
        <f t="shared" si="476"/>
        <v>5</v>
      </c>
      <c r="M1298" s="12">
        <f t="shared" si="477"/>
        <v>1.001156798</v>
      </c>
      <c r="N1298" s="12">
        <f t="shared" ca="1" si="478"/>
        <v>1.003124111</v>
      </c>
      <c r="O1298" s="17">
        <f t="shared" si="479"/>
        <v>0</v>
      </c>
      <c r="P1298" s="14">
        <f t="shared" ca="1" si="480"/>
        <v>6.2482210000000003E-2</v>
      </c>
      <c r="Q1298" s="14">
        <f t="shared" si="468"/>
        <v>0</v>
      </c>
      <c r="R1298" s="14">
        <f t="shared" ca="1" si="481"/>
        <v>0</v>
      </c>
      <c r="S1298" s="20">
        <f t="shared" si="485"/>
        <v>0</v>
      </c>
      <c r="T1298" s="14">
        <f t="shared" si="482"/>
        <v>0</v>
      </c>
      <c r="U1298" s="4" t="str">
        <f t="shared" si="483"/>
        <v>J=</v>
      </c>
      <c r="V1298" s="29">
        <f t="shared" si="484"/>
        <v>45503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5">
        <f t="shared" si="486"/>
        <v>45481</v>
      </c>
      <c r="B1299" s="15">
        <f t="shared" ca="1" si="469"/>
        <v>20.062482180000046</v>
      </c>
      <c r="C1299" s="14">
        <f t="shared" si="470"/>
        <v>19.999999970000047</v>
      </c>
      <c r="D1299" s="13">
        <f ca="1">IF(A1299&lt;$B$1,VLOOKUP(A1299,[1]DI!$A$4:$B$15000,2,FALSE),0)</f>
        <v>0.104</v>
      </c>
      <c r="E1299" s="14">
        <f t="shared" ca="1" si="471"/>
        <v>1.0003926999999999</v>
      </c>
      <c r="F1299" s="14">
        <f ca="1">(TRUNC(PRODUCT($E$12:$E1298),16))</f>
        <v>1.3989243197778001</v>
      </c>
      <c r="G1299" s="14">
        <f t="shared" ca="1" si="472"/>
        <v>1.3961807649039299</v>
      </c>
      <c r="H1299" s="14">
        <f t="shared" ca="1" si="473"/>
        <v>1.00196504</v>
      </c>
      <c r="I1299" s="13">
        <f t="shared" si="487"/>
        <v>0.06</v>
      </c>
      <c r="J1299" s="29">
        <f t="shared" si="474"/>
        <v>45474</v>
      </c>
      <c r="K1299" s="2">
        <f t="shared" si="475"/>
        <v>5</v>
      </c>
      <c r="L1299" s="17">
        <f t="shared" si="476"/>
        <v>5</v>
      </c>
      <c r="M1299" s="12">
        <f t="shared" si="477"/>
        <v>1.001156798</v>
      </c>
      <c r="N1299" s="12">
        <f t="shared" ca="1" si="478"/>
        <v>1.003124111</v>
      </c>
      <c r="O1299" s="17">
        <f t="shared" si="479"/>
        <v>0</v>
      </c>
      <c r="P1299" s="14">
        <f t="shared" ca="1" si="480"/>
        <v>6.2482210000000003E-2</v>
      </c>
      <c r="Q1299" s="14">
        <f t="shared" si="468"/>
        <v>0</v>
      </c>
      <c r="R1299" s="14">
        <f t="shared" ca="1" si="481"/>
        <v>0</v>
      </c>
      <c r="S1299" s="20">
        <f t="shared" si="485"/>
        <v>0</v>
      </c>
      <c r="T1299" s="14">
        <f t="shared" si="482"/>
        <v>0</v>
      </c>
      <c r="U1299" s="4" t="str">
        <f t="shared" si="483"/>
        <v>J=</v>
      </c>
      <c r="V1299" s="29">
        <f t="shared" si="484"/>
        <v>45503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5">
        <f t="shared" si="486"/>
        <v>45482</v>
      </c>
      <c r="B1300" s="15">
        <f t="shared" ca="1" si="469"/>
        <v>20.075002000000048</v>
      </c>
      <c r="C1300" s="14">
        <f t="shared" si="470"/>
        <v>19.999999970000047</v>
      </c>
      <c r="D1300" s="13">
        <f ca="1">IF(A1300&lt;$B$1,VLOOKUP(A1300,[1]DI!$A$4:$B$15000,2,FALSE),0)</f>
        <v>0.104</v>
      </c>
      <c r="E1300" s="14">
        <f t="shared" ca="1" si="471"/>
        <v>1.0003926999999999</v>
      </c>
      <c r="F1300" s="14">
        <f ca="1">(TRUNC(PRODUCT($E$12:$E1299),16))</f>
        <v>1.39947367735817</v>
      </c>
      <c r="G1300" s="14">
        <f t="shared" ca="1" si="472"/>
        <v>1.3961807649039299</v>
      </c>
      <c r="H1300" s="14">
        <f t="shared" ca="1" si="473"/>
        <v>1.0023585100000001</v>
      </c>
      <c r="I1300" s="13">
        <f t="shared" si="487"/>
        <v>0.06</v>
      </c>
      <c r="J1300" s="29">
        <f t="shared" si="474"/>
        <v>45474</v>
      </c>
      <c r="K1300" s="2">
        <f t="shared" si="475"/>
        <v>6</v>
      </c>
      <c r="L1300" s="17">
        <f t="shared" si="476"/>
        <v>6</v>
      </c>
      <c r="M1300" s="12">
        <f t="shared" si="477"/>
        <v>1.0013883180000001</v>
      </c>
      <c r="N1300" s="12">
        <f t="shared" ca="1" si="478"/>
        <v>1.0037501019999999</v>
      </c>
      <c r="O1300" s="17">
        <f t="shared" si="479"/>
        <v>0</v>
      </c>
      <c r="P1300" s="14">
        <f t="shared" ca="1" si="480"/>
        <v>7.5002029999999997E-2</v>
      </c>
      <c r="Q1300" s="14">
        <f t="shared" si="468"/>
        <v>0</v>
      </c>
      <c r="R1300" s="14">
        <f t="shared" ca="1" si="481"/>
        <v>0</v>
      </c>
      <c r="S1300" s="20">
        <f t="shared" si="485"/>
        <v>0</v>
      </c>
      <c r="T1300" s="14">
        <f t="shared" si="482"/>
        <v>0</v>
      </c>
      <c r="U1300" s="4" t="str">
        <f t="shared" si="483"/>
        <v>J=</v>
      </c>
      <c r="V1300" s="29">
        <f t="shared" si="484"/>
        <v>45503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5">
        <f t="shared" si="486"/>
        <v>45483</v>
      </c>
      <c r="B1301" s="15">
        <f t="shared" ca="1" si="469"/>
        <v>20.087529740000047</v>
      </c>
      <c r="C1301" s="14">
        <f t="shared" si="470"/>
        <v>19.999999970000047</v>
      </c>
      <c r="D1301" s="13">
        <f ca="1">IF(A1301&lt;$B$1,VLOOKUP(A1301,[1]DI!$A$4:$B$15000,2,FALSE),0)</f>
        <v>0.104</v>
      </c>
      <c r="E1301" s="14">
        <f t="shared" ca="1" si="471"/>
        <v>1.0003926999999999</v>
      </c>
      <c r="F1301" s="14">
        <f ca="1">(TRUNC(PRODUCT($E$12:$E1300),16))</f>
        <v>1.40002325067127</v>
      </c>
      <c r="G1301" s="14">
        <f t="shared" ca="1" si="472"/>
        <v>1.3961807649039299</v>
      </c>
      <c r="H1301" s="14">
        <f t="shared" ca="1" si="473"/>
        <v>1.0027521399999999</v>
      </c>
      <c r="I1301" s="13">
        <f t="shared" si="487"/>
        <v>0.06</v>
      </c>
      <c r="J1301" s="29">
        <f t="shared" si="474"/>
        <v>45474</v>
      </c>
      <c r="K1301" s="2">
        <f t="shared" si="475"/>
        <v>7</v>
      </c>
      <c r="L1301" s="17">
        <f t="shared" si="476"/>
        <v>7</v>
      </c>
      <c r="M1301" s="12">
        <f t="shared" si="477"/>
        <v>1.001619891</v>
      </c>
      <c r="N1301" s="12">
        <f t="shared" ca="1" si="478"/>
        <v>1.004376489</v>
      </c>
      <c r="O1301" s="17">
        <f t="shared" si="479"/>
        <v>0</v>
      </c>
      <c r="P1301" s="14">
        <f t="shared" ca="1" si="480"/>
        <v>8.7529770000000007E-2</v>
      </c>
      <c r="Q1301" s="14">
        <f t="shared" si="468"/>
        <v>0</v>
      </c>
      <c r="R1301" s="14">
        <f t="shared" ca="1" si="481"/>
        <v>0</v>
      </c>
      <c r="S1301" s="20">
        <f t="shared" si="485"/>
        <v>0</v>
      </c>
      <c r="T1301" s="14">
        <f t="shared" si="482"/>
        <v>0</v>
      </c>
      <c r="U1301" s="4" t="str">
        <f t="shared" si="483"/>
        <v>J=</v>
      </c>
      <c r="V1301" s="29">
        <f t="shared" si="484"/>
        <v>45503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5">
        <f t="shared" si="486"/>
        <v>45484</v>
      </c>
      <c r="B1302" s="15">
        <f t="shared" ca="1" si="469"/>
        <v>20.100065240000049</v>
      </c>
      <c r="C1302" s="14">
        <f t="shared" si="470"/>
        <v>19.999999970000047</v>
      </c>
      <c r="D1302" s="13">
        <f ca="1">IF(A1302&lt;$B$1,VLOOKUP(A1302,[1]DI!$A$4:$B$15000,2,FALSE),0)</f>
        <v>0.104</v>
      </c>
      <c r="E1302" s="14">
        <f t="shared" ca="1" si="471"/>
        <v>1.0003926999999999</v>
      </c>
      <c r="F1302" s="14">
        <f ca="1">(TRUNC(PRODUCT($E$12:$E1301),16))</f>
        <v>1.4005730398018099</v>
      </c>
      <c r="G1302" s="14">
        <f t="shared" ca="1" si="472"/>
        <v>1.3961807649039299</v>
      </c>
      <c r="H1302" s="14">
        <f t="shared" ca="1" si="473"/>
        <v>1.0031459199999999</v>
      </c>
      <c r="I1302" s="13">
        <f t="shared" si="487"/>
        <v>0.06</v>
      </c>
      <c r="J1302" s="29">
        <f t="shared" si="474"/>
        <v>45474</v>
      </c>
      <c r="K1302" s="2">
        <f t="shared" si="475"/>
        <v>8</v>
      </c>
      <c r="L1302" s="17">
        <f t="shared" si="476"/>
        <v>8</v>
      </c>
      <c r="M1302" s="12">
        <f t="shared" si="477"/>
        <v>1.0018515189999999</v>
      </c>
      <c r="N1302" s="12">
        <f t="shared" ca="1" si="478"/>
        <v>1.005003264</v>
      </c>
      <c r="O1302" s="17">
        <f t="shared" si="479"/>
        <v>0</v>
      </c>
      <c r="P1302" s="14">
        <f t="shared" ca="1" si="480"/>
        <v>0.10006527</v>
      </c>
      <c r="Q1302" s="14">
        <f t="shared" si="468"/>
        <v>0</v>
      </c>
      <c r="R1302" s="14">
        <f t="shared" ca="1" si="481"/>
        <v>0</v>
      </c>
      <c r="S1302" s="20">
        <f t="shared" si="485"/>
        <v>0</v>
      </c>
      <c r="T1302" s="14">
        <f t="shared" si="482"/>
        <v>0</v>
      </c>
      <c r="U1302" s="4" t="str">
        <f t="shared" si="483"/>
        <v>J=</v>
      </c>
      <c r="V1302" s="29">
        <f t="shared" si="484"/>
        <v>45503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5">
        <f t="shared" si="486"/>
        <v>45485</v>
      </c>
      <c r="B1303" s="15">
        <f t="shared" ca="1" si="469"/>
        <v>20.112608620000046</v>
      </c>
      <c r="C1303" s="14">
        <f t="shared" si="470"/>
        <v>19.999999970000047</v>
      </c>
      <c r="D1303" s="13">
        <f ca="1">IF(A1303&lt;$B$1,VLOOKUP(A1303,[1]DI!$A$4:$B$15000,2,FALSE),0)</f>
        <v>0.104</v>
      </c>
      <c r="E1303" s="14">
        <f t="shared" ca="1" si="471"/>
        <v>1.0003926999999999</v>
      </c>
      <c r="F1303" s="14">
        <f ca="1">(TRUNC(PRODUCT($E$12:$E1302),16))</f>
        <v>1.40112304483454</v>
      </c>
      <c r="G1303" s="14">
        <f t="shared" ca="1" si="472"/>
        <v>1.3961807649039299</v>
      </c>
      <c r="H1303" s="14">
        <f t="shared" ca="1" si="473"/>
        <v>1.0035398600000001</v>
      </c>
      <c r="I1303" s="13">
        <f t="shared" si="487"/>
        <v>0.06</v>
      </c>
      <c r="J1303" s="29">
        <f t="shared" si="474"/>
        <v>45474</v>
      </c>
      <c r="K1303" s="2">
        <f t="shared" si="475"/>
        <v>9</v>
      </c>
      <c r="L1303" s="17">
        <f t="shared" si="476"/>
        <v>9</v>
      </c>
      <c r="M1303" s="12">
        <f t="shared" si="477"/>
        <v>1.0020831990000001</v>
      </c>
      <c r="N1303" s="12">
        <f t="shared" ca="1" si="478"/>
        <v>1.0056304330000001</v>
      </c>
      <c r="O1303" s="17">
        <f t="shared" si="479"/>
        <v>0</v>
      </c>
      <c r="P1303" s="14">
        <f t="shared" ca="1" si="480"/>
        <v>0.11260865</v>
      </c>
      <c r="Q1303" s="14">
        <f t="shared" si="468"/>
        <v>0</v>
      </c>
      <c r="R1303" s="14">
        <f t="shared" ca="1" si="481"/>
        <v>0</v>
      </c>
      <c r="S1303" s="20">
        <f t="shared" si="485"/>
        <v>0</v>
      </c>
      <c r="T1303" s="14">
        <f t="shared" si="482"/>
        <v>0</v>
      </c>
      <c r="U1303" s="4" t="str">
        <f t="shared" si="483"/>
        <v>J=</v>
      </c>
      <c r="V1303" s="29">
        <f t="shared" si="484"/>
        <v>45503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5">
        <f t="shared" si="486"/>
        <v>45486</v>
      </c>
      <c r="B1304" s="15">
        <f t="shared" ca="1" si="469"/>
        <v>20.125159780000047</v>
      </c>
      <c r="C1304" s="14">
        <f t="shared" si="470"/>
        <v>19.999999970000047</v>
      </c>
      <c r="D1304" s="13">
        <f ca="1">IF(A1304&lt;$B$1,VLOOKUP(A1304,[1]DI!$A$4:$B$15000,2,FALSE),0)</f>
        <v>0</v>
      </c>
      <c r="E1304" s="14">
        <f t="shared" ca="1" si="471"/>
        <v>1</v>
      </c>
      <c r="F1304" s="14">
        <f ca="1">(TRUNC(PRODUCT($E$12:$E1303),16))</f>
        <v>1.4016732658542499</v>
      </c>
      <c r="G1304" s="14">
        <f t="shared" ca="1" si="472"/>
        <v>1.3961807649039299</v>
      </c>
      <c r="H1304" s="14">
        <f t="shared" ca="1" si="473"/>
        <v>1.00393395</v>
      </c>
      <c r="I1304" s="13">
        <f t="shared" si="487"/>
        <v>0.06</v>
      </c>
      <c r="J1304" s="29">
        <f t="shared" si="474"/>
        <v>45474</v>
      </c>
      <c r="K1304" s="2">
        <f t="shared" si="475"/>
        <v>9</v>
      </c>
      <c r="L1304" s="17">
        <f t="shared" si="476"/>
        <v>10</v>
      </c>
      <c r="M1304" s="12">
        <f t="shared" si="477"/>
        <v>1.0023149339999999</v>
      </c>
      <c r="N1304" s="12">
        <f t="shared" ca="1" si="478"/>
        <v>1.006257991</v>
      </c>
      <c r="O1304" s="17">
        <f t="shared" si="479"/>
        <v>0</v>
      </c>
      <c r="P1304" s="14">
        <f t="shared" ca="1" si="480"/>
        <v>0.12515981000000001</v>
      </c>
      <c r="Q1304" s="14">
        <f t="shared" si="468"/>
        <v>0</v>
      </c>
      <c r="R1304" s="14">
        <f t="shared" ca="1" si="481"/>
        <v>0</v>
      </c>
      <c r="S1304" s="20">
        <f t="shared" si="485"/>
        <v>0</v>
      </c>
      <c r="T1304" s="14">
        <f t="shared" si="482"/>
        <v>0</v>
      </c>
      <c r="U1304" s="4" t="str">
        <f t="shared" si="483"/>
        <v>J=</v>
      </c>
      <c r="V1304" s="29">
        <f t="shared" si="484"/>
        <v>45503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5">
        <f t="shared" si="486"/>
        <v>45487</v>
      </c>
      <c r="B1305" s="15">
        <f t="shared" ca="1" si="469"/>
        <v>20.125159780000047</v>
      </c>
      <c r="C1305" s="14">
        <f t="shared" si="470"/>
        <v>19.999999970000047</v>
      </c>
      <c r="D1305" s="13">
        <f ca="1">IF(A1305&lt;$B$1,VLOOKUP(A1305,[1]DI!$A$4:$B$15000,2,FALSE),0)</f>
        <v>0</v>
      </c>
      <c r="E1305" s="14">
        <f t="shared" ca="1" si="471"/>
        <v>1</v>
      </c>
      <c r="F1305" s="14">
        <f ca="1">(TRUNC(PRODUCT($E$12:$E1304),16))</f>
        <v>1.4016732658542499</v>
      </c>
      <c r="G1305" s="14">
        <f t="shared" ca="1" si="472"/>
        <v>1.3961807649039299</v>
      </c>
      <c r="H1305" s="14">
        <f t="shared" ca="1" si="473"/>
        <v>1.00393395</v>
      </c>
      <c r="I1305" s="13">
        <f t="shared" si="487"/>
        <v>0.06</v>
      </c>
      <c r="J1305" s="29">
        <f t="shared" si="474"/>
        <v>45474</v>
      </c>
      <c r="K1305" s="2">
        <f t="shared" si="475"/>
        <v>9</v>
      </c>
      <c r="L1305" s="17">
        <f t="shared" si="476"/>
        <v>10</v>
      </c>
      <c r="M1305" s="12">
        <f t="shared" si="477"/>
        <v>1.0023149339999999</v>
      </c>
      <c r="N1305" s="12">
        <f t="shared" ca="1" si="478"/>
        <v>1.006257991</v>
      </c>
      <c r="O1305" s="17">
        <f t="shared" si="479"/>
        <v>0</v>
      </c>
      <c r="P1305" s="14">
        <f t="shared" ca="1" si="480"/>
        <v>0.12515981000000001</v>
      </c>
      <c r="Q1305" s="14">
        <f t="shared" si="468"/>
        <v>0</v>
      </c>
      <c r="R1305" s="14">
        <f t="shared" ca="1" si="481"/>
        <v>0</v>
      </c>
      <c r="S1305" s="20">
        <f t="shared" si="485"/>
        <v>0</v>
      </c>
      <c r="T1305" s="14">
        <f t="shared" si="482"/>
        <v>0</v>
      </c>
      <c r="U1305" s="4" t="str">
        <f t="shared" si="483"/>
        <v>J=</v>
      </c>
      <c r="V1305" s="29">
        <f t="shared" si="484"/>
        <v>45503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5">
        <f t="shared" si="486"/>
        <v>45488</v>
      </c>
      <c r="B1306" s="15">
        <f t="shared" ca="1" si="469"/>
        <v>20.125159780000047</v>
      </c>
      <c r="C1306" s="14">
        <f t="shared" si="470"/>
        <v>19.999999970000047</v>
      </c>
      <c r="D1306" s="13">
        <f ca="1">IF(A1306&lt;$B$1,VLOOKUP(A1306,[1]DI!$A$4:$B$15000,2,FALSE),0)</f>
        <v>0.104</v>
      </c>
      <c r="E1306" s="14">
        <f t="shared" ca="1" si="471"/>
        <v>1.0003926999999999</v>
      </c>
      <c r="F1306" s="14">
        <f ca="1">(TRUNC(PRODUCT($E$12:$E1305),16))</f>
        <v>1.4016732658542499</v>
      </c>
      <c r="G1306" s="14">
        <f t="shared" ca="1" si="472"/>
        <v>1.3961807649039299</v>
      </c>
      <c r="H1306" s="14">
        <f t="shared" ca="1" si="473"/>
        <v>1.00393395</v>
      </c>
      <c r="I1306" s="13">
        <f t="shared" si="487"/>
        <v>0.06</v>
      </c>
      <c r="J1306" s="29">
        <f t="shared" si="474"/>
        <v>45474</v>
      </c>
      <c r="K1306" s="2">
        <f t="shared" si="475"/>
        <v>10</v>
      </c>
      <c r="L1306" s="17">
        <f t="shared" si="476"/>
        <v>10</v>
      </c>
      <c r="M1306" s="12">
        <f t="shared" si="477"/>
        <v>1.0023149339999999</v>
      </c>
      <c r="N1306" s="12">
        <f t="shared" ca="1" si="478"/>
        <v>1.006257991</v>
      </c>
      <c r="O1306" s="17">
        <f t="shared" si="479"/>
        <v>0</v>
      </c>
      <c r="P1306" s="14">
        <f t="shared" ca="1" si="480"/>
        <v>0.12515981000000001</v>
      </c>
      <c r="Q1306" s="14">
        <f t="shared" si="468"/>
        <v>0</v>
      </c>
      <c r="R1306" s="14">
        <f t="shared" ca="1" si="481"/>
        <v>0</v>
      </c>
      <c r="S1306" s="20">
        <f t="shared" si="485"/>
        <v>0</v>
      </c>
      <c r="T1306" s="14">
        <f t="shared" si="482"/>
        <v>0</v>
      </c>
      <c r="U1306" s="4" t="str">
        <f t="shared" si="483"/>
        <v>J=</v>
      </c>
      <c r="V1306" s="29">
        <f t="shared" si="484"/>
        <v>45503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5">
        <f t="shared" si="486"/>
        <v>45489</v>
      </c>
      <c r="B1307" s="15">
        <f t="shared" ca="1" si="469"/>
        <v>20.137718640000049</v>
      </c>
      <c r="C1307" s="14">
        <f t="shared" si="470"/>
        <v>19.999999970000047</v>
      </c>
      <c r="D1307" s="13">
        <f ca="1">IF(A1307&lt;$B$1,VLOOKUP(A1307,[1]DI!$A$4:$B$15000,2,FALSE),0)</f>
        <v>0.104</v>
      </c>
      <c r="E1307" s="14">
        <f t="shared" ca="1" si="471"/>
        <v>1.0003926999999999</v>
      </c>
      <c r="F1307" s="14">
        <f ca="1">(TRUNC(PRODUCT($E$12:$E1306),16))</f>
        <v>1.4022237029457501</v>
      </c>
      <c r="G1307" s="14">
        <f t="shared" ca="1" si="472"/>
        <v>1.3961807649039299</v>
      </c>
      <c r="H1307" s="14">
        <f t="shared" ca="1" si="473"/>
        <v>1.0043281900000001</v>
      </c>
      <c r="I1307" s="13">
        <f t="shared" si="487"/>
        <v>0.06</v>
      </c>
      <c r="J1307" s="29">
        <f t="shared" si="474"/>
        <v>45474</v>
      </c>
      <c r="K1307" s="2">
        <f t="shared" si="475"/>
        <v>11</v>
      </c>
      <c r="L1307" s="17">
        <f t="shared" si="476"/>
        <v>11</v>
      </c>
      <c r="M1307" s="12">
        <f t="shared" si="477"/>
        <v>1.0025467210000001</v>
      </c>
      <c r="N1307" s="12">
        <f t="shared" ca="1" si="478"/>
        <v>1.006885934</v>
      </c>
      <c r="O1307" s="17">
        <f t="shared" si="479"/>
        <v>0</v>
      </c>
      <c r="P1307" s="14">
        <f t="shared" ca="1" si="480"/>
        <v>0.13771866999999999</v>
      </c>
      <c r="Q1307" s="14">
        <f t="shared" si="468"/>
        <v>0</v>
      </c>
      <c r="R1307" s="14">
        <f t="shared" ca="1" si="481"/>
        <v>0</v>
      </c>
      <c r="S1307" s="20">
        <f t="shared" si="485"/>
        <v>0</v>
      </c>
      <c r="T1307" s="14">
        <f t="shared" si="482"/>
        <v>0</v>
      </c>
      <c r="U1307" s="4" t="str">
        <f t="shared" si="483"/>
        <v>J=</v>
      </c>
      <c r="V1307" s="29">
        <f t="shared" si="484"/>
        <v>45503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5">
        <f t="shared" si="486"/>
        <v>45490</v>
      </c>
      <c r="B1308" s="15">
        <f t="shared" ca="1" si="469"/>
        <v>20.150285460000049</v>
      </c>
      <c r="C1308" s="14">
        <f t="shared" si="470"/>
        <v>19.999999970000047</v>
      </c>
      <c r="D1308" s="13">
        <f ca="1">IF(A1308&lt;$B$1,VLOOKUP(A1308,[1]DI!$A$4:$B$15000,2,FALSE),0)</f>
        <v>0.104</v>
      </c>
      <c r="E1308" s="14">
        <f t="shared" ca="1" si="471"/>
        <v>1.0003926999999999</v>
      </c>
      <c r="F1308" s="14">
        <f ca="1">(TRUNC(PRODUCT($E$12:$E1307),16))</f>
        <v>1.4027743561938899</v>
      </c>
      <c r="G1308" s="14">
        <f t="shared" ca="1" si="472"/>
        <v>1.3961807649039299</v>
      </c>
      <c r="H1308" s="14">
        <f t="shared" ca="1" si="473"/>
        <v>1.0047225900000001</v>
      </c>
      <c r="I1308" s="13">
        <f t="shared" si="487"/>
        <v>0.06</v>
      </c>
      <c r="J1308" s="29">
        <f t="shared" si="474"/>
        <v>45474</v>
      </c>
      <c r="K1308" s="2">
        <f t="shared" si="475"/>
        <v>12</v>
      </c>
      <c r="L1308" s="17">
        <f t="shared" si="476"/>
        <v>12</v>
      </c>
      <c r="M1308" s="12">
        <f t="shared" si="477"/>
        <v>1.0027785629999999</v>
      </c>
      <c r="N1308" s="12">
        <f t="shared" ca="1" si="478"/>
        <v>1.0075142749999999</v>
      </c>
      <c r="O1308" s="17">
        <f t="shared" si="479"/>
        <v>0</v>
      </c>
      <c r="P1308" s="14">
        <f t="shared" ca="1" si="480"/>
        <v>0.15028548999999999</v>
      </c>
      <c r="Q1308" s="14">
        <f t="shared" si="468"/>
        <v>0</v>
      </c>
      <c r="R1308" s="14">
        <f t="shared" ca="1" si="481"/>
        <v>0</v>
      </c>
      <c r="S1308" s="20">
        <f t="shared" si="485"/>
        <v>0</v>
      </c>
      <c r="T1308" s="14">
        <f t="shared" si="482"/>
        <v>0</v>
      </c>
      <c r="U1308" s="4" t="str">
        <f t="shared" si="483"/>
        <v>J=</v>
      </c>
      <c r="V1308" s="29">
        <f t="shared" si="484"/>
        <v>45503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5">
        <f t="shared" si="486"/>
        <v>45491</v>
      </c>
      <c r="B1309" s="15">
        <f t="shared" ca="1" si="469"/>
        <v>20.162860220000049</v>
      </c>
      <c r="C1309" s="14">
        <f t="shared" si="470"/>
        <v>19.999999970000047</v>
      </c>
      <c r="D1309" s="13">
        <f ca="1">IF(A1309&lt;$B$1,VLOOKUP(A1309,[1]DI!$A$4:$B$15000,2,FALSE),0)</f>
        <v>0.104</v>
      </c>
      <c r="E1309" s="14">
        <f t="shared" ca="1" si="471"/>
        <v>1.0003926999999999</v>
      </c>
      <c r="F1309" s="14">
        <f ca="1">(TRUNC(PRODUCT($E$12:$E1308),16))</f>
        <v>1.40332522568357</v>
      </c>
      <c r="G1309" s="14">
        <f t="shared" ca="1" si="472"/>
        <v>1.3961807649039299</v>
      </c>
      <c r="H1309" s="14">
        <f t="shared" ca="1" si="473"/>
        <v>1.00511715</v>
      </c>
      <c r="I1309" s="13">
        <f t="shared" si="487"/>
        <v>0.06</v>
      </c>
      <c r="J1309" s="29">
        <f t="shared" si="474"/>
        <v>45474</v>
      </c>
      <c r="K1309" s="2">
        <f t="shared" si="475"/>
        <v>13</v>
      </c>
      <c r="L1309" s="17">
        <f t="shared" si="476"/>
        <v>13</v>
      </c>
      <c r="M1309" s="12">
        <f t="shared" si="477"/>
        <v>1.0030104580000001</v>
      </c>
      <c r="N1309" s="12">
        <f t="shared" ca="1" si="478"/>
        <v>1.008143013</v>
      </c>
      <c r="O1309" s="17">
        <f t="shared" si="479"/>
        <v>0</v>
      </c>
      <c r="P1309" s="14">
        <f t="shared" ca="1" si="480"/>
        <v>0.16286025000000001</v>
      </c>
      <c r="Q1309" s="14">
        <f t="shared" si="468"/>
        <v>0</v>
      </c>
      <c r="R1309" s="14">
        <f t="shared" ca="1" si="481"/>
        <v>0</v>
      </c>
      <c r="S1309" s="20">
        <f t="shared" si="485"/>
        <v>0</v>
      </c>
      <c r="T1309" s="14">
        <f t="shared" si="482"/>
        <v>0</v>
      </c>
      <c r="U1309" s="4" t="str">
        <f t="shared" si="483"/>
        <v>J=</v>
      </c>
      <c r="V1309" s="29">
        <f t="shared" si="484"/>
        <v>45503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5">
        <f t="shared" si="486"/>
        <v>45492</v>
      </c>
      <c r="B1310" s="15">
        <f t="shared" ca="1" si="469"/>
        <v>20.175442740000047</v>
      </c>
      <c r="C1310" s="14">
        <f t="shared" si="470"/>
        <v>19.999999970000047</v>
      </c>
      <c r="D1310" s="13">
        <f ca="1">IF(A1310&lt;$B$1,VLOOKUP(A1310,[1]DI!$A$4:$B$15000,2,FALSE),0)</f>
        <v>0.104</v>
      </c>
      <c r="E1310" s="14">
        <f t="shared" ca="1" si="471"/>
        <v>1.0003926999999999</v>
      </c>
      <c r="F1310" s="14">
        <f ca="1">(TRUNC(PRODUCT($E$12:$E1309),16))</f>
        <v>1.4038763114996999</v>
      </c>
      <c r="G1310" s="14">
        <f t="shared" ca="1" si="472"/>
        <v>1.3961807649039299</v>
      </c>
      <c r="H1310" s="14">
        <f t="shared" ca="1" si="473"/>
        <v>1.0055118599999999</v>
      </c>
      <c r="I1310" s="13">
        <f t="shared" si="487"/>
        <v>0.06</v>
      </c>
      <c r="J1310" s="29">
        <f t="shared" si="474"/>
        <v>45474</v>
      </c>
      <c r="K1310" s="2">
        <f t="shared" si="475"/>
        <v>14</v>
      </c>
      <c r="L1310" s="17">
        <f t="shared" si="476"/>
        <v>14</v>
      </c>
      <c r="M1310" s="12">
        <f t="shared" si="477"/>
        <v>1.0032424069999999</v>
      </c>
      <c r="N1310" s="12">
        <f t="shared" ca="1" si="478"/>
        <v>1.008772139</v>
      </c>
      <c r="O1310" s="17">
        <f t="shared" si="479"/>
        <v>0</v>
      </c>
      <c r="P1310" s="14">
        <f t="shared" ca="1" si="480"/>
        <v>0.17544277</v>
      </c>
      <c r="Q1310" s="14">
        <f t="shared" si="468"/>
        <v>0</v>
      </c>
      <c r="R1310" s="14">
        <f t="shared" ca="1" si="481"/>
        <v>0</v>
      </c>
      <c r="S1310" s="20">
        <f t="shared" si="485"/>
        <v>0</v>
      </c>
      <c r="T1310" s="14">
        <f t="shared" si="482"/>
        <v>0</v>
      </c>
      <c r="U1310" s="4" t="str">
        <f t="shared" si="483"/>
        <v>J=</v>
      </c>
      <c r="V1310" s="29">
        <f t="shared" si="484"/>
        <v>45503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5">
        <f t="shared" si="486"/>
        <v>45493</v>
      </c>
      <c r="B1311" s="15">
        <f t="shared" ca="1" si="469"/>
        <v>20.188032980000049</v>
      </c>
      <c r="C1311" s="14">
        <f t="shared" si="470"/>
        <v>19.999999970000047</v>
      </c>
      <c r="D1311" s="13">
        <f ca="1">IF(A1311&lt;$B$1,VLOOKUP(A1311,[1]DI!$A$4:$B$15000,2,FALSE),0)</f>
        <v>0</v>
      </c>
      <c r="E1311" s="14">
        <f t="shared" ca="1" si="471"/>
        <v>1</v>
      </c>
      <c r="F1311" s="14">
        <f ca="1">(TRUNC(PRODUCT($E$12:$E1310),16))</f>
        <v>1.40442761372722</v>
      </c>
      <c r="G1311" s="14">
        <f t="shared" ca="1" si="472"/>
        <v>1.3961807649039299</v>
      </c>
      <c r="H1311" s="14">
        <f t="shared" ca="1" si="473"/>
        <v>1.00590672</v>
      </c>
      <c r="I1311" s="13">
        <f t="shared" si="487"/>
        <v>0.06</v>
      </c>
      <c r="J1311" s="29">
        <f t="shared" si="474"/>
        <v>45474</v>
      </c>
      <c r="K1311" s="2">
        <f t="shared" si="475"/>
        <v>14</v>
      </c>
      <c r="L1311" s="17">
        <f t="shared" si="476"/>
        <v>15</v>
      </c>
      <c r="M1311" s="12">
        <f t="shared" si="477"/>
        <v>1.0034744090000001</v>
      </c>
      <c r="N1311" s="12">
        <f t="shared" ca="1" si="478"/>
        <v>1.0094016509999999</v>
      </c>
      <c r="O1311" s="17">
        <f t="shared" si="479"/>
        <v>0</v>
      </c>
      <c r="P1311" s="14">
        <f t="shared" ca="1" si="480"/>
        <v>0.18803301</v>
      </c>
      <c r="Q1311" s="14">
        <f t="shared" si="468"/>
        <v>0</v>
      </c>
      <c r="R1311" s="14">
        <f t="shared" ca="1" si="481"/>
        <v>0</v>
      </c>
      <c r="S1311" s="20">
        <f t="shared" si="485"/>
        <v>0</v>
      </c>
      <c r="T1311" s="14">
        <f t="shared" si="482"/>
        <v>0</v>
      </c>
      <c r="U1311" s="4" t="str">
        <f t="shared" si="483"/>
        <v>J=</v>
      </c>
      <c r="V1311" s="29">
        <f t="shared" si="484"/>
        <v>45503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5">
        <f t="shared" si="486"/>
        <v>45494</v>
      </c>
      <c r="B1312" s="15">
        <f t="shared" ca="1" si="469"/>
        <v>20.188032980000049</v>
      </c>
      <c r="C1312" s="14">
        <f t="shared" si="470"/>
        <v>19.999999970000047</v>
      </c>
      <c r="D1312" s="13">
        <f ca="1">IF(A1312&lt;$B$1,VLOOKUP(A1312,[1]DI!$A$4:$B$15000,2,FALSE),0)</f>
        <v>0</v>
      </c>
      <c r="E1312" s="14">
        <f t="shared" ca="1" si="471"/>
        <v>1</v>
      </c>
      <c r="F1312" s="14">
        <f ca="1">(TRUNC(PRODUCT($E$12:$E1311),16))</f>
        <v>1.40442761372722</v>
      </c>
      <c r="G1312" s="14">
        <f t="shared" ca="1" si="472"/>
        <v>1.3961807649039299</v>
      </c>
      <c r="H1312" s="14">
        <f t="shared" ca="1" si="473"/>
        <v>1.00590672</v>
      </c>
      <c r="I1312" s="13">
        <f t="shared" si="487"/>
        <v>0.06</v>
      </c>
      <c r="J1312" s="29">
        <f t="shared" si="474"/>
        <v>45474</v>
      </c>
      <c r="K1312" s="2">
        <f t="shared" si="475"/>
        <v>14</v>
      </c>
      <c r="L1312" s="17">
        <f t="shared" si="476"/>
        <v>15</v>
      </c>
      <c r="M1312" s="12">
        <f t="shared" si="477"/>
        <v>1.0034744090000001</v>
      </c>
      <c r="N1312" s="12">
        <f t="shared" ca="1" si="478"/>
        <v>1.0094016509999999</v>
      </c>
      <c r="O1312" s="17">
        <f t="shared" si="479"/>
        <v>0</v>
      </c>
      <c r="P1312" s="14">
        <f t="shared" ca="1" si="480"/>
        <v>0.18803301</v>
      </c>
      <c r="Q1312" s="14">
        <f t="shared" si="468"/>
        <v>0</v>
      </c>
      <c r="R1312" s="14">
        <f t="shared" ca="1" si="481"/>
        <v>0</v>
      </c>
      <c r="S1312" s="20">
        <f t="shared" si="485"/>
        <v>0</v>
      </c>
      <c r="T1312" s="14">
        <f t="shared" si="482"/>
        <v>0</v>
      </c>
      <c r="U1312" s="4" t="str">
        <f t="shared" si="483"/>
        <v>J=</v>
      </c>
      <c r="V1312" s="29">
        <f t="shared" si="484"/>
        <v>45503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5">
        <f t="shared" si="486"/>
        <v>45495</v>
      </c>
      <c r="B1313" s="15">
        <f t="shared" ca="1" si="469"/>
        <v>20.188032980000049</v>
      </c>
      <c r="C1313" s="14">
        <f t="shared" si="470"/>
        <v>19.999999970000047</v>
      </c>
      <c r="D1313" s="13">
        <f ca="1">IF(A1313&lt;$B$1,VLOOKUP(A1313,[1]DI!$A$4:$B$15000,2,FALSE),0)</f>
        <v>0.104</v>
      </c>
      <c r="E1313" s="14">
        <f t="shared" ca="1" si="471"/>
        <v>1.0003926999999999</v>
      </c>
      <c r="F1313" s="14">
        <f ca="1">(TRUNC(PRODUCT($E$12:$E1312),16))</f>
        <v>1.40442761372722</v>
      </c>
      <c r="G1313" s="14">
        <f t="shared" ca="1" si="472"/>
        <v>1.3961807649039299</v>
      </c>
      <c r="H1313" s="14">
        <f t="shared" ca="1" si="473"/>
        <v>1.00590672</v>
      </c>
      <c r="I1313" s="13">
        <f t="shared" si="487"/>
        <v>0.06</v>
      </c>
      <c r="J1313" s="29">
        <f t="shared" si="474"/>
        <v>45474</v>
      </c>
      <c r="K1313" s="2">
        <f t="shared" si="475"/>
        <v>15</v>
      </c>
      <c r="L1313" s="17">
        <f t="shared" si="476"/>
        <v>15</v>
      </c>
      <c r="M1313" s="12">
        <f t="shared" si="477"/>
        <v>1.0034744090000001</v>
      </c>
      <c r="N1313" s="12">
        <f t="shared" ca="1" si="478"/>
        <v>1.0094016509999999</v>
      </c>
      <c r="O1313" s="17">
        <f t="shared" si="479"/>
        <v>0</v>
      </c>
      <c r="P1313" s="14">
        <f t="shared" ca="1" si="480"/>
        <v>0.18803301</v>
      </c>
      <c r="Q1313" s="14">
        <f t="shared" si="468"/>
        <v>0</v>
      </c>
      <c r="R1313" s="14">
        <f t="shared" ca="1" si="481"/>
        <v>0</v>
      </c>
      <c r="S1313" s="20">
        <f t="shared" si="485"/>
        <v>0</v>
      </c>
      <c r="T1313" s="14">
        <f t="shared" si="482"/>
        <v>0</v>
      </c>
      <c r="U1313" s="4" t="str">
        <f t="shared" si="483"/>
        <v>J=</v>
      </c>
      <c r="V1313" s="29">
        <f t="shared" si="484"/>
        <v>45503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5">
        <f t="shared" si="486"/>
        <v>45496</v>
      </c>
      <c r="B1314" s="15">
        <f t="shared" ca="1" si="469"/>
        <v>20.200631200000046</v>
      </c>
      <c r="C1314" s="14">
        <f t="shared" si="470"/>
        <v>19.999999970000047</v>
      </c>
      <c r="D1314" s="13">
        <f ca="1">IF(A1314&lt;$B$1,VLOOKUP(A1314,[1]DI!$A$4:$B$15000,2,FALSE),0)</f>
        <v>0.104</v>
      </c>
      <c r="E1314" s="14">
        <f t="shared" ca="1" si="471"/>
        <v>1.0003926999999999</v>
      </c>
      <c r="F1314" s="14">
        <f ca="1">(TRUNC(PRODUCT($E$12:$E1313),16))</f>
        <v>1.40497913245113</v>
      </c>
      <c r="G1314" s="14">
        <f t="shared" ca="1" si="472"/>
        <v>1.3961807649039299</v>
      </c>
      <c r="H1314" s="14">
        <f t="shared" ca="1" si="473"/>
        <v>1.0063017400000001</v>
      </c>
      <c r="I1314" s="13">
        <f t="shared" si="487"/>
        <v>0.06</v>
      </c>
      <c r="J1314" s="29">
        <f t="shared" si="474"/>
        <v>45474</v>
      </c>
      <c r="K1314" s="2">
        <f t="shared" si="475"/>
        <v>16</v>
      </c>
      <c r="L1314" s="17">
        <f t="shared" si="476"/>
        <v>16</v>
      </c>
      <c r="M1314" s="12">
        <f t="shared" si="477"/>
        <v>1.003706465</v>
      </c>
      <c r="N1314" s="12">
        <f t="shared" ca="1" si="478"/>
        <v>1.010031562</v>
      </c>
      <c r="O1314" s="17">
        <f t="shared" si="479"/>
        <v>0</v>
      </c>
      <c r="P1314" s="14">
        <f t="shared" ca="1" si="480"/>
        <v>0.20063122999999999</v>
      </c>
      <c r="Q1314" s="14">
        <f t="shared" si="468"/>
        <v>0</v>
      </c>
      <c r="R1314" s="14">
        <f t="shared" ca="1" si="481"/>
        <v>0</v>
      </c>
      <c r="S1314" s="20">
        <f t="shared" si="485"/>
        <v>0</v>
      </c>
      <c r="T1314" s="14">
        <f t="shared" si="482"/>
        <v>0</v>
      </c>
      <c r="U1314" s="4" t="str">
        <f t="shared" si="483"/>
        <v>J=</v>
      </c>
      <c r="V1314" s="29">
        <f t="shared" si="484"/>
        <v>45503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5">
        <f t="shared" si="486"/>
        <v>45497</v>
      </c>
      <c r="B1315" s="15">
        <f t="shared" ca="1" si="469"/>
        <v>20.213237180000046</v>
      </c>
      <c r="C1315" s="14">
        <f t="shared" si="470"/>
        <v>19.999999970000047</v>
      </c>
      <c r="D1315" s="13">
        <f ca="1">IF(A1315&lt;$B$1,VLOOKUP(A1315,[1]DI!$A$4:$B$15000,2,FALSE),0)</f>
        <v>0.104</v>
      </c>
      <c r="E1315" s="14">
        <f t="shared" ca="1" si="471"/>
        <v>1.0003926999999999</v>
      </c>
      <c r="F1315" s="14">
        <f ca="1">(TRUNC(PRODUCT($E$12:$E1314),16))</f>
        <v>1.40553086775645</v>
      </c>
      <c r="G1315" s="14">
        <f t="shared" ca="1" si="472"/>
        <v>1.3961807649039299</v>
      </c>
      <c r="H1315" s="14">
        <f t="shared" ca="1" si="473"/>
        <v>1.0066969100000001</v>
      </c>
      <c r="I1315" s="13">
        <f t="shared" si="487"/>
        <v>0.06</v>
      </c>
      <c r="J1315" s="29">
        <f t="shared" si="474"/>
        <v>45474</v>
      </c>
      <c r="K1315" s="2">
        <f t="shared" si="475"/>
        <v>17</v>
      </c>
      <c r="L1315" s="17">
        <f t="shared" si="476"/>
        <v>17</v>
      </c>
      <c r="M1315" s="12">
        <f t="shared" si="477"/>
        <v>1.0039385750000001</v>
      </c>
      <c r="N1315" s="12">
        <f t="shared" ca="1" si="478"/>
        <v>1.010661861</v>
      </c>
      <c r="O1315" s="17">
        <f t="shared" si="479"/>
        <v>0</v>
      </c>
      <c r="P1315" s="14">
        <f t="shared" ca="1" si="480"/>
        <v>0.21323721000000001</v>
      </c>
      <c r="Q1315" s="14">
        <f t="shared" si="468"/>
        <v>0</v>
      </c>
      <c r="R1315" s="14">
        <f t="shared" ca="1" si="481"/>
        <v>0</v>
      </c>
      <c r="S1315" s="20">
        <f t="shared" si="485"/>
        <v>0</v>
      </c>
      <c r="T1315" s="14">
        <f t="shared" si="482"/>
        <v>0</v>
      </c>
      <c r="U1315" s="4" t="str">
        <f t="shared" si="483"/>
        <v>J=</v>
      </c>
      <c r="V1315" s="29">
        <f t="shared" si="484"/>
        <v>45503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5">
        <f t="shared" si="486"/>
        <v>45498</v>
      </c>
      <c r="B1316" s="15">
        <f t="shared" ca="1" si="469"/>
        <v>20.225851120000048</v>
      </c>
      <c r="C1316" s="14">
        <f t="shared" si="470"/>
        <v>19.999999970000047</v>
      </c>
      <c r="D1316" s="13">
        <f ca="1">IF(A1316&lt;$B$1,VLOOKUP(A1316,[1]DI!$A$4:$B$15000,2,FALSE),0)</f>
        <v>0.104</v>
      </c>
      <c r="E1316" s="14">
        <f t="shared" ca="1" si="471"/>
        <v>1.0003926999999999</v>
      </c>
      <c r="F1316" s="14">
        <f ca="1">(TRUNC(PRODUCT($E$12:$E1315),16))</f>
        <v>1.40608281972821</v>
      </c>
      <c r="G1316" s="14">
        <f t="shared" ca="1" si="472"/>
        <v>1.3961807649039299</v>
      </c>
      <c r="H1316" s="14">
        <f t="shared" ca="1" si="473"/>
        <v>1.00709224</v>
      </c>
      <c r="I1316" s="13">
        <f t="shared" si="487"/>
        <v>0.06</v>
      </c>
      <c r="J1316" s="29">
        <f t="shared" si="474"/>
        <v>45474</v>
      </c>
      <c r="K1316" s="2">
        <f t="shared" si="475"/>
        <v>18</v>
      </c>
      <c r="L1316" s="17">
        <f t="shared" si="476"/>
        <v>18</v>
      </c>
      <c r="M1316" s="12">
        <f t="shared" si="477"/>
        <v>1.004170738</v>
      </c>
      <c r="N1316" s="12">
        <f t="shared" ca="1" si="478"/>
        <v>1.0112925580000001</v>
      </c>
      <c r="O1316" s="17">
        <f t="shared" si="479"/>
        <v>0</v>
      </c>
      <c r="P1316" s="14">
        <f t="shared" ca="1" si="480"/>
        <v>0.22585115</v>
      </c>
      <c r="Q1316" s="14">
        <f t="shared" si="468"/>
        <v>0</v>
      </c>
      <c r="R1316" s="14">
        <f t="shared" ca="1" si="481"/>
        <v>0</v>
      </c>
      <c r="S1316" s="20">
        <f t="shared" si="485"/>
        <v>0</v>
      </c>
      <c r="T1316" s="14">
        <f t="shared" si="482"/>
        <v>0</v>
      </c>
      <c r="U1316" s="4" t="str">
        <f t="shared" si="483"/>
        <v>J=</v>
      </c>
      <c r="V1316" s="29">
        <f t="shared" si="484"/>
        <v>45503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5">
        <f t="shared" si="486"/>
        <v>45499</v>
      </c>
      <c r="B1317" s="15">
        <f t="shared" ca="1" si="469"/>
        <v>20.238473020000047</v>
      </c>
      <c r="C1317" s="14">
        <f t="shared" si="470"/>
        <v>19.999999970000047</v>
      </c>
      <c r="D1317" s="13">
        <f ca="1">IF(A1317&lt;$B$1,VLOOKUP(A1317,[1]DI!$A$4:$B$15000,2,FALSE),0)</f>
        <v>0.104</v>
      </c>
      <c r="E1317" s="14">
        <f t="shared" ca="1" si="471"/>
        <v>1.0003926999999999</v>
      </c>
      <c r="F1317" s="14">
        <f ca="1">(TRUNC(PRODUCT($E$12:$E1316),16))</f>
        <v>1.4066349884515199</v>
      </c>
      <c r="G1317" s="14">
        <f t="shared" ca="1" si="472"/>
        <v>1.3961807649039299</v>
      </c>
      <c r="H1317" s="14">
        <f t="shared" ca="1" si="473"/>
        <v>1.00748773</v>
      </c>
      <c r="I1317" s="13">
        <f t="shared" si="487"/>
        <v>0.06</v>
      </c>
      <c r="J1317" s="29">
        <f t="shared" si="474"/>
        <v>45474</v>
      </c>
      <c r="K1317" s="2">
        <f t="shared" si="475"/>
        <v>19</v>
      </c>
      <c r="L1317" s="17">
        <f t="shared" si="476"/>
        <v>19</v>
      </c>
      <c r="M1317" s="12">
        <f t="shared" si="477"/>
        <v>1.004402955</v>
      </c>
      <c r="N1317" s="12">
        <f t="shared" ca="1" si="478"/>
        <v>1.011923653</v>
      </c>
      <c r="O1317" s="17">
        <f t="shared" si="479"/>
        <v>0</v>
      </c>
      <c r="P1317" s="14">
        <f t="shared" ca="1" si="480"/>
        <v>0.23847304999999999</v>
      </c>
      <c r="Q1317" s="14">
        <f t="shared" si="468"/>
        <v>0</v>
      </c>
      <c r="R1317" s="14">
        <f t="shared" ca="1" si="481"/>
        <v>0</v>
      </c>
      <c r="S1317" s="20">
        <f t="shared" si="485"/>
        <v>0</v>
      </c>
      <c r="T1317" s="14">
        <f t="shared" si="482"/>
        <v>0</v>
      </c>
      <c r="U1317" s="4" t="str">
        <f t="shared" si="483"/>
        <v>J=</v>
      </c>
      <c r="V1317" s="29">
        <f t="shared" si="484"/>
        <v>45503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5">
        <f t="shared" si="486"/>
        <v>45500</v>
      </c>
      <c r="B1318" s="15">
        <f t="shared" ca="1" si="469"/>
        <v>20.251102700000047</v>
      </c>
      <c r="C1318" s="14">
        <f t="shared" si="470"/>
        <v>19.999999970000047</v>
      </c>
      <c r="D1318" s="13">
        <f ca="1">IF(A1318&lt;$B$1,VLOOKUP(A1318,[1]DI!$A$4:$B$15000,2,FALSE),0)</f>
        <v>0</v>
      </c>
      <c r="E1318" s="14">
        <f t="shared" ca="1" si="471"/>
        <v>1</v>
      </c>
      <c r="F1318" s="14">
        <f ca="1">(TRUNC(PRODUCT($E$12:$E1317),16))</f>
        <v>1.40718737401149</v>
      </c>
      <c r="G1318" s="14">
        <f t="shared" ca="1" si="472"/>
        <v>1.3961807649039299</v>
      </c>
      <c r="H1318" s="14">
        <f t="shared" ca="1" si="473"/>
        <v>1.0078833700000001</v>
      </c>
      <c r="I1318" s="13">
        <f t="shared" si="487"/>
        <v>0.06</v>
      </c>
      <c r="J1318" s="29">
        <f t="shared" si="474"/>
        <v>45474</v>
      </c>
      <c r="K1318" s="2">
        <f t="shared" si="475"/>
        <v>19</v>
      </c>
      <c r="L1318" s="17">
        <f t="shared" si="476"/>
        <v>20</v>
      </c>
      <c r="M1318" s="12">
        <f t="shared" si="477"/>
        <v>1.004635226</v>
      </c>
      <c r="N1318" s="12">
        <f t="shared" ca="1" si="478"/>
        <v>1.0125551370000001</v>
      </c>
      <c r="O1318" s="17">
        <f t="shared" si="479"/>
        <v>0</v>
      </c>
      <c r="P1318" s="14">
        <f t="shared" ca="1" si="480"/>
        <v>0.25110273</v>
      </c>
      <c r="Q1318" s="14">
        <f t="shared" si="468"/>
        <v>0</v>
      </c>
      <c r="R1318" s="14">
        <f t="shared" ca="1" si="481"/>
        <v>0</v>
      </c>
      <c r="S1318" s="20">
        <f t="shared" si="485"/>
        <v>0</v>
      </c>
      <c r="T1318" s="14">
        <f t="shared" si="482"/>
        <v>0</v>
      </c>
      <c r="U1318" s="4" t="str">
        <f t="shared" si="483"/>
        <v>J=</v>
      </c>
      <c r="V1318" s="29">
        <f t="shared" si="484"/>
        <v>45503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5">
        <f t="shared" si="486"/>
        <v>45501</v>
      </c>
      <c r="B1319" s="15">
        <f t="shared" ca="1" si="469"/>
        <v>20.251102700000047</v>
      </c>
      <c r="C1319" s="14">
        <f t="shared" si="470"/>
        <v>19.999999970000047</v>
      </c>
      <c r="D1319" s="13">
        <f ca="1">IF(A1319&lt;$B$1,VLOOKUP(A1319,[1]DI!$A$4:$B$15000,2,FALSE),0)</f>
        <v>0</v>
      </c>
      <c r="E1319" s="14">
        <f t="shared" ca="1" si="471"/>
        <v>1</v>
      </c>
      <c r="F1319" s="14">
        <f ca="1">(TRUNC(PRODUCT($E$12:$E1318),16))</f>
        <v>1.40718737401149</v>
      </c>
      <c r="G1319" s="14">
        <f t="shared" ca="1" si="472"/>
        <v>1.3961807649039299</v>
      </c>
      <c r="H1319" s="14">
        <f t="shared" ca="1" si="473"/>
        <v>1.0078833700000001</v>
      </c>
      <c r="I1319" s="13">
        <f t="shared" si="487"/>
        <v>0.06</v>
      </c>
      <c r="J1319" s="29">
        <f t="shared" si="474"/>
        <v>45474</v>
      </c>
      <c r="K1319" s="2">
        <f t="shared" si="475"/>
        <v>19</v>
      </c>
      <c r="L1319" s="17">
        <f t="shared" si="476"/>
        <v>20</v>
      </c>
      <c r="M1319" s="12">
        <f t="shared" si="477"/>
        <v>1.004635226</v>
      </c>
      <c r="N1319" s="12">
        <f t="shared" ca="1" si="478"/>
        <v>1.0125551370000001</v>
      </c>
      <c r="O1319" s="17">
        <f t="shared" si="479"/>
        <v>0</v>
      </c>
      <c r="P1319" s="14">
        <f t="shared" ca="1" si="480"/>
        <v>0.25110273</v>
      </c>
      <c r="Q1319" s="14">
        <f t="shared" si="468"/>
        <v>0</v>
      </c>
      <c r="R1319" s="14">
        <f t="shared" ca="1" si="481"/>
        <v>0</v>
      </c>
      <c r="S1319" s="20">
        <f t="shared" si="485"/>
        <v>0</v>
      </c>
      <c r="T1319" s="14">
        <f t="shared" si="482"/>
        <v>0</v>
      </c>
      <c r="U1319" s="4" t="str">
        <f t="shared" si="483"/>
        <v>J=</v>
      </c>
      <c r="V1319" s="29">
        <f t="shared" si="484"/>
        <v>45503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5">
        <f t="shared" si="486"/>
        <v>45502</v>
      </c>
      <c r="B1320" s="15">
        <f t="shared" ca="1" si="469"/>
        <v>20.251102700000047</v>
      </c>
      <c r="C1320" s="14">
        <f t="shared" si="470"/>
        <v>19.999999970000047</v>
      </c>
      <c r="D1320" s="13">
        <f ca="1">IF(A1320&lt;$B$1,VLOOKUP(A1320,[1]DI!$A$4:$B$15000,2,FALSE),0)</f>
        <v>0.104</v>
      </c>
      <c r="E1320" s="14">
        <f t="shared" ca="1" si="471"/>
        <v>1.0003926999999999</v>
      </c>
      <c r="F1320" s="14">
        <f ca="1">(TRUNC(PRODUCT($E$12:$E1319),16))</f>
        <v>1.40718737401149</v>
      </c>
      <c r="G1320" s="14">
        <f t="shared" ca="1" si="472"/>
        <v>1.3961807649039299</v>
      </c>
      <c r="H1320" s="14">
        <f t="shared" ca="1" si="473"/>
        <v>1.0078833700000001</v>
      </c>
      <c r="I1320" s="13">
        <f t="shared" si="487"/>
        <v>0.06</v>
      </c>
      <c r="J1320" s="29">
        <f t="shared" si="474"/>
        <v>45474</v>
      </c>
      <c r="K1320" s="2">
        <f t="shared" si="475"/>
        <v>20</v>
      </c>
      <c r="L1320" s="17">
        <f t="shared" si="476"/>
        <v>20</v>
      </c>
      <c r="M1320" s="12">
        <f t="shared" si="477"/>
        <v>1.004635226</v>
      </c>
      <c r="N1320" s="12">
        <f t="shared" ca="1" si="478"/>
        <v>1.0125551370000001</v>
      </c>
      <c r="O1320" s="17">
        <f t="shared" si="479"/>
        <v>0</v>
      </c>
      <c r="P1320" s="14">
        <f t="shared" ca="1" si="480"/>
        <v>0.25110273</v>
      </c>
      <c r="Q1320" s="14">
        <f t="shared" si="468"/>
        <v>0</v>
      </c>
      <c r="R1320" s="14">
        <f t="shared" ca="1" si="481"/>
        <v>0</v>
      </c>
      <c r="S1320" s="20">
        <f t="shared" si="485"/>
        <v>0</v>
      </c>
      <c r="T1320" s="14">
        <f t="shared" si="482"/>
        <v>0</v>
      </c>
      <c r="U1320" s="4" t="str">
        <f t="shared" si="483"/>
        <v>J=</v>
      </c>
      <c r="V1320" s="29">
        <f t="shared" si="484"/>
        <v>45503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5">
        <f t="shared" si="486"/>
        <v>45503</v>
      </c>
      <c r="B1321" s="15">
        <f t="shared" ca="1" si="469"/>
        <v>20.263740360000046</v>
      </c>
      <c r="C1321" s="14">
        <f t="shared" si="470"/>
        <v>19.999999970000047</v>
      </c>
      <c r="D1321" s="13">
        <f ca="1">IF(A1321&lt;$B$1,VLOOKUP(A1321,[1]DI!$A$4:$B$15000,2,FALSE),0)</f>
        <v>0.104</v>
      </c>
      <c r="E1321" s="14">
        <f t="shared" ca="1" si="471"/>
        <v>1.0003926999999999</v>
      </c>
      <c r="F1321" s="14">
        <f ca="1">(TRUNC(PRODUCT($E$12:$E1320),16))</f>
        <v>1.4077399764932601</v>
      </c>
      <c r="G1321" s="14">
        <f t="shared" ca="1" si="472"/>
        <v>1.3961807649039299</v>
      </c>
      <c r="H1321" s="14">
        <f t="shared" ca="1" si="473"/>
        <v>1.00827917</v>
      </c>
      <c r="I1321" s="13">
        <f t="shared" si="487"/>
        <v>0.06</v>
      </c>
      <c r="J1321" s="29">
        <f t="shared" si="474"/>
        <v>45474</v>
      </c>
      <c r="K1321" s="2">
        <f t="shared" si="475"/>
        <v>21</v>
      </c>
      <c r="L1321" s="17">
        <f t="shared" si="476"/>
        <v>21</v>
      </c>
      <c r="M1321" s="12">
        <f t="shared" si="477"/>
        <v>1.004867551</v>
      </c>
      <c r="N1321" s="12">
        <f t="shared" ca="1" si="478"/>
        <v>1.0131870199999999</v>
      </c>
      <c r="O1321" s="17">
        <f t="shared" si="479"/>
        <v>24</v>
      </c>
      <c r="P1321" s="14">
        <f t="shared" ca="1" si="480"/>
        <v>0.26374038999999999</v>
      </c>
      <c r="Q1321" s="14">
        <f ca="1">P1321</f>
        <v>0.26374038999999999</v>
      </c>
      <c r="R1321" s="14">
        <f t="shared" ca="1" si="481"/>
        <v>0</v>
      </c>
      <c r="S1321" s="20">
        <f t="shared" si="485"/>
        <v>0</v>
      </c>
      <c r="T1321" s="14">
        <f t="shared" si="482"/>
        <v>0</v>
      </c>
      <c r="U1321" s="4" t="str">
        <f t="shared" si="483"/>
        <v>J=</v>
      </c>
      <c r="V1321" s="29">
        <f t="shared" si="484"/>
        <v>45503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5">
        <f t="shared" si="486"/>
        <v>45504</v>
      </c>
      <c r="B1322" s="15">
        <f t="shared" ca="1" si="469"/>
        <v>20.012480840000048</v>
      </c>
      <c r="C1322" s="14">
        <f t="shared" si="470"/>
        <v>19.999999970000047</v>
      </c>
      <c r="D1322" s="13">
        <f ca="1">IF(A1322&lt;$B$1,VLOOKUP(A1322,[1]DI!$A$4:$B$15000,2,FALSE),0)</f>
        <v>0.104</v>
      </c>
      <c r="E1322" s="14">
        <f t="shared" ca="1" si="471"/>
        <v>1.0003926999999999</v>
      </c>
      <c r="F1322" s="14">
        <f ca="1">(TRUNC(PRODUCT($E$12:$E1321),16))</f>
        <v>1.4082927959820299</v>
      </c>
      <c r="G1322" s="14">
        <f t="shared" ca="1" si="472"/>
        <v>1.4077399764932601</v>
      </c>
      <c r="H1322" s="14">
        <f t="shared" ca="1" si="473"/>
        <v>1.0003926999999999</v>
      </c>
      <c r="I1322" s="13">
        <f t="shared" si="487"/>
        <v>0.06</v>
      </c>
      <c r="J1322" s="29">
        <f t="shared" si="474"/>
        <v>45503</v>
      </c>
      <c r="K1322" s="2">
        <f t="shared" si="475"/>
        <v>1</v>
      </c>
      <c r="L1322" s="17">
        <f t="shared" si="476"/>
        <v>1</v>
      </c>
      <c r="M1322" s="12">
        <f t="shared" si="477"/>
        <v>1.0002312529999999</v>
      </c>
      <c r="N1322" s="12">
        <f t="shared" ca="1" si="478"/>
        <v>1.000624044</v>
      </c>
      <c r="O1322" s="17">
        <f t="shared" si="479"/>
        <v>0</v>
      </c>
      <c r="P1322" s="14">
        <f t="shared" ca="1" si="480"/>
        <v>1.248087E-2</v>
      </c>
      <c r="Q1322" s="14">
        <v>0</v>
      </c>
      <c r="R1322" s="14">
        <f t="shared" ca="1" si="481"/>
        <v>0</v>
      </c>
      <c r="S1322" s="20">
        <f t="shared" si="485"/>
        <v>0</v>
      </c>
      <c r="T1322" s="14">
        <f t="shared" si="482"/>
        <v>0</v>
      </c>
      <c r="U1322" s="4" t="str">
        <f t="shared" si="483"/>
        <v>J=</v>
      </c>
      <c r="V1322" s="29">
        <f t="shared" si="484"/>
        <v>45534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5">
        <f t="shared" si="486"/>
        <v>45505</v>
      </c>
      <c r="B1323" s="15">
        <f t="shared" ca="1" si="469"/>
        <v>20.024969400000046</v>
      </c>
      <c r="C1323" s="14">
        <f t="shared" si="470"/>
        <v>19.999999970000047</v>
      </c>
      <c r="D1323" s="13">
        <f ca="1">IF(A1323&lt;$B$1,VLOOKUP(A1323,[1]DI!$A$4:$B$15000,2,FALSE),0)</f>
        <v>0.104</v>
      </c>
      <c r="E1323" s="14">
        <f t="shared" ca="1" si="471"/>
        <v>1.0003926999999999</v>
      </c>
      <c r="F1323" s="14">
        <f ca="1">(TRUNC(PRODUCT($E$12:$E1322),16))</f>
        <v>1.40884583256301</v>
      </c>
      <c r="G1323" s="14">
        <f t="shared" ca="1" si="472"/>
        <v>1.4077399764932601</v>
      </c>
      <c r="H1323" s="14">
        <f t="shared" ca="1" si="473"/>
        <v>1.00078555</v>
      </c>
      <c r="I1323" s="13">
        <f t="shared" si="487"/>
        <v>0.06</v>
      </c>
      <c r="J1323" s="29">
        <f t="shared" si="474"/>
        <v>45503</v>
      </c>
      <c r="K1323" s="2">
        <f t="shared" si="475"/>
        <v>2</v>
      </c>
      <c r="L1323" s="17">
        <f t="shared" si="476"/>
        <v>2</v>
      </c>
      <c r="M1323" s="12">
        <f t="shared" si="477"/>
        <v>1.000462559</v>
      </c>
      <c r="N1323" s="12">
        <f t="shared" ca="1" si="478"/>
        <v>1.0012484719999999</v>
      </c>
      <c r="O1323" s="17">
        <f t="shared" si="479"/>
        <v>0</v>
      </c>
      <c r="P1323" s="14">
        <f t="shared" ca="1" si="480"/>
        <v>2.4969430000000001E-2</v>
      </c>
      <c r="Q1323" s="14">
        <f t="shared" si="468"/>
        <v>0</v>
      </c>
      <c r="R1323" s="14">
        <f t="shared" ca="1" si="481"/>
        <v>0</v>
      </c>
      <c r="S1323" s="20">
        <f t="shared" si="485"/>
        <v>0</v>
      </c>
      <c r="T1323" s="14">
        <f t="shared" si="482"/>
        <v>0</v>
      </c>
      <c r="U1323" s="4" t="str">
        <f t="shared" si="483"/>
        <v>J=</v>
      </c>
      <c r="V1323" s="29">
        <f t="shared" si="484"/>
        <v>45534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5">
        <f t="shared" si="486"/>
        <v>45506</v>
      </c>
      <c r="B1324" s="15">
        <f t="shared" ca="1" si="469"/>
        <v>20.037465880000049</v>
      </c>
      <c r="C1324" s="14">
        <f t="shared" si="470"/>
        <v>19.999999970000047</v>
      </c>
      <c r="D1324" s="13">
        <f ca="1">IF(A1324&lt;$B$1,VLOOKUP(A1324,[1]DI!$A$4:$B$15000,2,FALSE),0)</f>
        <v>0.104</v>
      </c>
      <c r="E1324" s="14">
        <f t="shared" ca="1" si="471"/>
        <v>1.0003926999999999</v>
      </c>
      <c r="F1324" s="14">
        <f ca="1">(TRUNC(PRODUCT($E$12:$E1323),16))</f>
        <v>1.40939908632146</v>
      </c>
      <c r="G1324" s="14">
        <f t="shared" ca="1" si="472"/>
        <v>1.4077399764932601</v>
      </c>
      <c r="H1324" s="14">
        <f t="shared" ca="1" si="473"/>
        <v>1.0011785600000001</v>
      </c>
      <c r="I1324" s="13">
        <f t="shared" si="487"/>
        <v>0.06</v>
      </c>
      <c r="J1324" s="29">
        <f t="shared" si="474"/>
        <v>45503</v>
      </c>
      <c r="K1324" s="2">
        <f t="shared" si="475"/>
        <v>3</v>
      </c>
      <c r="L1324" s="17">
        <f t="shared" si="476"/>
        <v>3</v>
      </c>
      <c r="M1324" s="12">
        <f t="shared" si="477"/>
        <v>1.0006939180000001</v>
      </c>
      <c r="N1324" s="12">
        <f t="shared" ca="1" si="478"/>
        <v>1.0018732960000001</v>
      </c>
      <c r="O1324" s="17">
        <f t="shared" si="479"/>
        <v>0</v>
      </c>
      <c r="P1324" s="14">
        <f t="shared" ca="1" si="480"/>
        <v>3.7465909999999998E-2</v>
      </c>
      <c r="Q1324" s="14">
        <f t="shared" si="468"/>
        <v>0</v>
      </c>
      <c r="R1324" s="14">
        <f t="shared" ca="1" si="481"/>
        <v>0</v>
      </c>
      <c r="S1324" s="20">
        <f t="shared" si="485"/>
        <v>0</v>
      </c>
      <c r="T1324" s="14">
        <f t="shared" si="482"/>
        <v>0</v>
      </c>
      <c r="U1324" s="4" t="str">
        <f t="shared" si="483"/>
        <v>J=</v>
      </c>
      <c r="V1324" s="29">
        <f t="shared" si="484"/>
        <v>45534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5">
        <f t="shared" si="486"/>
        <v>45507</v>
      </c>
      <c r="B1325" s="15">
        <f t="shared" ca="1" si="469"/>
        <v>20.049970260000048</v>
      </c>
      <c r="C1325" s="14">
        <f t="shared" si="470"/>
        <v>19.999999970000047</v>
      </c>
      <c r="D1325" s="13">
        <f ca="1">IF(A1325&lt;$B$1,VLOOKUP(A1325,[1]DI!$A$4:$B$15000,2,FALSE),0)</f>
        <v>0</v>
      </c>
      <c r="E1325" s="14">
        <f t="shared" ca="1" si="471"/>
        <v>1</v>
      </c>
      <c r="F1325" s="14">
        <f ca="1">(TRUNC(PRODUCT($E$12:$E1324),16))</f>
        <v>1.4099525573426599</v>
      </c>
      <c r="G1325" s="14">
        <f t="shared" ca="1" si="472"/>
        <v>1.4077399764932601</v>
      </c>
      <c r="H1325" s="14">
        <f t="shared" ca="1" si="473"/>
        <v>1.00157173</v>
      </c>
      <c r="I1325" s="13">
        <f t="shared" si="487"/>
        <v>0.06</v>
      </c>
      <c r="J1325" s="29">
        <f t="shared" si="474"/>
        <v>45503</v>
      </c>
      <c r="K1325" s="2">
        <f t="shared" si="475"/>
        <v>3</v>
      </c>
      <c r="L1325" s="17">
        <f t="shared" si="476"/>
        <v>4</v>
      </c>
      <c r="M1325" s="12">
        <f t="shared" si="477"/>
        <v>1.0009253309999999</v>
      </c>
      <c r="N1325" s="12">
        <f t="shared" ca="1" si="478"/>
        <v>1.0024985150000001</v>
      </c>
      <c r="O1325" s="17">
        <f t="shared" si="479"/>
        <v>0</v>
      </c>
      <c r="P1325" s="14">
        <f t="shared" ca="1" si="480"/>
        <v>4.9970290000000001E-2</v>
      </c>
      <c r="Q1325" s="14">
        <f t="shared" si="468"/>
        <v>0</v>
      </c>
      <c r="R1325" s="14">
        <f t="shared" ca="1" si="481"/>
        <v>0</v>
      </c>
      <c r="S1325" s="20">
        <f t="shared" si="485"/>
        <v>0</v>
      </c>
      <c r="T1325" s="14">
        <f t="shared" si="482"/>
        <v>0</v>
      </c>
      <c r="U1325" s="4" t="str">
        <f t="shared" si="483"/>
        <v>J=</v>
      </c>
      <c r="V1325" s="29">
        <f t="shared" si="484"/>
        <v>45534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5">
        <f t="shared" si="486"/>
        <v>45508</v>
      </c>
      <c r="B1326" s="15">
        <f t="shared" ca="1" si="469"/>
        <v>20.049970260000048</v>
      </c>
      <c r="C1326" s="14">
        <f t="shared" si="470"/>
        <v>19.999999970000047</v>
      </c>
      <c r="D1326" s="13">
        <f ca="1">IF(A1326&lt;$B$1,VLOOKUP(A1326,[1]DI!$A$4:$B$15000,2,FALSE),0)</f>
        <v>0</v>
      </c>
      <c r="E1326" s="14">
        <f t="shared" ca="1" si="471"/>
        <v>1</v>
      </c>
      <c r="F1326" s="14">
        <f ca="1">(TRUNC(PRODUCT($E$12:$E1325),16))</f>
        <v>1.4099525573426599</v>
      </c>
      <c r="G1326" s="14">
        <f t="shared" ca="1" si="472"/>
        <v>1.4077399764932601</v>
      </c>
      <c r="H1326" s="14">
        <f t="shared" ca="1" si="473"/>
        <v>1.00157173</v>
      </c>
      <c r="I1326" s="13">
        <f t="shared" si="487"/>
        <v>0.06</v>
      </c>
      <c r="J1326" s="29">
        <f t="shared" si="474"/>
        <v>45503</v>
      </c>
      <c r="K1326" s="2">
        <f t="shared" si="475"/>
        <v>3</v>
      </c>
      <c r="L1326" s="17">
        <f t="shared" si="476"/>
        <v>4</v>
      </c>
      <c r="M1326" s="12">
        <f t="shared" si="477"/>
        <v>1.0009253309999999</v>
      </c>
      <c r="N1326" s="12">
        <f t="shared" ca="1" si="478"/>
        <v>1.0024985150000001</v>
      </c>
      <c r="O1326" s="17">
        <f t="shared" si="479"/>
        <v>0</v>
      </c>
      <c r="P1326" s="14">
        <f t="shared" ca="1" si="480"/>
        <v>4.9970290000000001E-2</v>
      </c>
      <c r="Q1326" s="14">
        <f t="shared" si="468"/>
        <v>0</v>
      </c>
      <c r="R1326" s="14">
        <f t="shared" ca="1" si="481"/>
        <v>0</v>
      </c>
      <c r="S1326" s="20">
        <f t="shared" si="485"/>
        <v>0</v>
      </c>
      <c r="T1326" s="14">
        <f t="shared" si="482"/>
        <v>0</v>
      </c>
      <c r="U1326" s="4" t="str">
        <f t="shared" si="483"/>
        <v>J=</v>
      </c>
      <c r="V1326" s="29">
        <f t="shared" si="484"/>
        <v>45534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5">
        <f t="shared" si="486"/>
        <v>45509</v>
      </c>
      <c r="B1327" s="15">
        <f t="shared" ca="1" si="469"/>
        <v>20.049970260000048</v>
      </c>
      <c r="C1327" s="14">
        <f t="shared" si="470"/>
        <v>19.999999970000047</v>
      </c>
      <c r="D1327" s="13">
        <f ca="1">IF(A1327&lt;$B$1,VLOOKUP(A1327,[1]DI!$A$4:$B$15000,2,FALSE),0)</f>
        <v>0.104</v>
      </c>
      <c r="E1327" s="14">
        <f t="shared" ca="1" si="471"/>
        <v>1.0003926999999999</v>
      </c>
      <c r="F1327" s="14">
        <f ca="1">(TRUNC(PRODUCT($E$12:$E1326),16))</f>
        <v>1.4099525573426599</v>
      </c>
      <c r="G1327" s="14">
        <f t="shared" ca="1" si="472"/>
        <v>1.4077399764932601</v>
      </c>
      <c r="H1327" s="14">
        <f t="shared" ca="1" si="473"/>
        <v>1.00157173</v>
      </c>
      <c r="I1327" s="13">
        <f t="shared" si="487"/>
        <v>0.06</v>
      </c>
      <c r="J1327" s="29">
        <f t="shared" si="474"/>
        <v>45503</v>
      </c>
      <c r="K1327" s="2">
        <f t="shared" si="475"/>
        <v>4</v>
      </c>
      <c r="L1327" s="17">
        <f t="shared" si="476"/>
        <v>4</v>
      </c>
      <c r="M1327" s="12">
        <f t="shared" si="477"/>
        <v>1.0009253309999999</v>
      </c>
      <c r="N1327" s="12">
        <f t="shared" ca="1" si="478"/>
        <v>1.0024985150000001</v>
      </c>
      <c r="O1327" s="17">
        <f t="shared" si="479"/>
        <v>0</v>
      </c>
      <c r="P1327" s="14">
        <f t="shared" ca="1" si="480"/>
        <v>4.9970290000000001E-2</v>
      </c>
      <c r="Q1327" s="14">
        <f t="shared" si="468"/>
        <v>0</v>
      </c>
      <c r="R1327" s="14">
        <f t="shared" ca="1" si="481"/>
        <v>0</v>
      </c>
      <c r="S1327" s="20">
        <f t="shared" si="485"/>
        <v>0</v>
      </c>
      <c r="T1327" s="14">
        <f t="shared" si="482"/>
        <v>0</v>
      </c>
      <c r="U1327" s="4" t="str">
        <f t="shared" si="483"/>
        <v>J=</v>
      </c>
      <c r="V1327" s="29">
        <f t="shared" si="484"/>
        <v>45534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5">
        <f t="shared" si="486"/>
        <v>45510</v>
      </c>
      <c r="B1328" s="15">
        <f t="shared" ca="1" si="469"/>
        <v>20.062482180000046</v>
      </c>
      <c r="C1328" s="14">
        <f t="shared" si="470"/>
        <v>19.999999970000047</v>
      </c>
      <c r="D1328" s="13">
        <f ca="1">IF(A1328&lt;$B$1,VLOOKUP(A1328,[1]DI!$A$4:$B$15000,2,FALSE),0)</f>
        <v>0.104</v>
      </c>
      <c r="E1328" s="14">
        <f t="shared" ca="1" si="471"/>
        <v>1.0003926999999999</v>
      </c>
      <c r="F1328" s="14">
        <f ca="1">(TRUNC(PRODUCT($E$12:$E1327),16))</f>
        <v>1.41050624571192</v>
      </c>
      <c r="G1328" s="14">
        <f t="shared" ca="1" si="472"/>
        <v>1.4077399764932601</v>
      </c>
      <c r="H1328" s="14">
        <f t="shared" ca="1" si="473"/>
        <v>1.00196504</v>
      </c>
      <c r="I1328" s="13">
        <f t="shared" si="487"/>
        <v>0.06</v>
      </c>
      <c r="J1328" s="29">
        <f t="shared" si="474"/>
        <v>45503</v>
      </c>
      <c r="K1328" s="2">
        <f t="shared" si="475"/>
        <v>5</v>
      </c>
      <c r="L1328" s="17">
        <f t="shared" si="476"/>
        <v>5</v>
      </c>
      <c r="M1328" s="12">
        <f t="shared" si="477"/>
        <v>1.001156798</v>
      </c>
      <c r="N1328" s="12">
        <f t="shared" ca="1" si="478"/>
        <v>1.003124111</v>
      </c>
      <c r="O1328" s="17">
        <f t="shared" si="479"/>
        <v>0</v>
      </c>
      <c r="P1328" s="14">
        <f t="shared" ca="1" si="480"/>
        <v>6.2482210000000003E-2</v>
      </c>
      <c r="Q1328" s="14">
        <f t="shared" si="468"/>
        <v>0</v>
      </c>
      <c r="R1328" s="14">
        <f t="shared" ca="1" si="481"/>
        <v>0</v>
      </c>
      <c r="S1328" s="20">
        <f t="shared" si="485"/>
        <v>0</v>
      </c>
      <c r="T1328" s="14">
        <f t="shared" si="482"/>
        <v>0</v>
      </c>
      <c r="U1328" s="4" t="str">
        <f t="shared" si="483"/>
        <v>J=</v>
      </c>
      <c r="V1328" s="29">
        <f t="shared" si="484"/>
        <v>45534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5">
        <f t="shared" si="486"/>
        <v>45511</v>
      </c>
      <c r="B1329" s="15">
        <f t="shared" ca="1" si="469"/>
        <v>20.075002000000048</v>
      </c>
      <c r="C1329" s="14">
        <f t="shared" si="470"/>
        <v>19.999999970000047</v>
      </c>
      <c r="D1329" s="13">
        <f ca="1">IF(A1329&lt;$B$1,VLOOKUP(A1329,[1]DI!$A$4:$B$15000,2,FALSE),0)</f>
        <v>0.104</v>
      </c>
      <c r="E1329" s="14">
        <f t="shared" ca="1" si="471"/>
        <v>1.0003926999999999</v>
      </c>
      <c r="F1329" s="14">
        <f ca="1">(TRUNC(PRODUCT($E$12:$E1328),16))</f>
        <v>1.4110601515146199</v>
      </c>
      <c r="G1329" s="14">
        <f t="shared" ca="1" si="472"/>
        <v>1.4077399764932601</v>
      </c>
      <c r="H1329" s="14">
        <f t="shared" ca="1" si="473"/>
        <v>1.0023585100000001</v>
      </c>
      <c r="I1329" s="13">
        <f t="shared" si="487"/>
        <v>0.06</v>
      </c>
      <c r="J1329" s="29">
        <f t="shared" si="474"/>
        <v>45503</v>
      </c>
      <c r="K1329" s="2">
        <f t="shared" si="475"/>
        <v>6</v>
      </c>
      <c r="L1329" s="17">
        <f t="shared" si="476"/>
        <v>6</v>
      </c>
      <c r="M1329" s="12">
        <f t="shared" si="477"/>
        <v>1.0013883180000001</v>
      </c>
      <c r="N1329" s="12">
        <f t="shared" ca="1" si="478"/>
        <v>1.0037501019999999</v>
      </c>
      <c r="O1329" s="17">
        <f t="shared" si="479"/>
        <v>0</v>
      </c>
      <c r="P1329" s="14">
        <f t="shared" ca="1" si="480"/>
        <v>7.5002029999999997E-2</v>
      </c>
      <c r="Q1329" s="14">
        <f t="shared" si="468"/>
        <v>0</v>
      </c>
      <c r="R1329" s="14">
        <f t="shared" ca="1" si="481"/>
        <v>0</v>
      </c>
      <c r="S1329" s="20">
        <f t="shared" si="485"/>
        <v>0</v>
      </c>
      <c r="T1329" s="14">
        <f t="shared" si="482"/>
        <v>0</v>
      </c>
      <c r="U1329" s="4" t="str">
        <f t="shared" si="483"/>
        <v>J=</v>
      </c>
      <c r="V1329" s="29">
        <f t="shared" si="484"/>
        <v>45534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5">
        <f t="shared" si="486"/>
        <v>45512</v>
      </c>
      <c r="B1330" s="15">
        <f t="shared" ca="1" si="469"/>
        <v>20.087529740000047</v>
      </c>
      <c r="C1330" s="14">
        <f t="shared" si="470"/>
        <v>19.999999970000047</v>
      </c>
      <c r="D1330" s="13">
        <f ca="1">IF(A1330&lt;$B$1,VLOOKUP(A1330,[1]DI!$A$4:$B$15000,2,FALSE),0)</f>
        <v>0.104</v>
      </c>
      <c r="E1330" s="14">
        <f t="shared" ca="1" si="471"/>
        <v>1.0003926999999999</v>
      </c>
      <c r="F1330" s="14">
        <f ca="1">(TRUNC(PRODUCT($E$12:$E1329),16))</f>
        <v>1.41161427483612</v>
      </c>
      <c r="G1330" s="14">
        <f t="shared" ca="1" si="472"/>
        <v>1.4077399764932601</v>
      </c>
      <c r="H1330" s="14">
        <f t="shared" ca="1" si="473"/>
        <v>1.0027521399999999</v>
      </c>
      <c r="I1330" s="13">
        <f t="shared" si="487"/>
        <v>0.06</v>
      </c>
      <c r="J1330" s="29">
        <f t="shared" si="474"/>
        <v>45503</v>
      </c>
      <c r="K1330" s="2">
        <f t="shared" si="475"/>
        <v>7</v>
      </c>
      <c r="L1330" s="17">
        <f t="shared" si="476"/>
        <v>7</v>
      </c>
      <c r="M1330" s="12">
        <f t="shared" si="477"/>
        <v>1.001619891</v>
      </c>
      <c r="N1330" s="12">
        <f t="shared" ca="1" si="478"/>
        <v>1.004376489</v>
      </c>
      <c r="O1330" s="17">
        <f t="shared" si="479"/>
        <v>0</v>
      </c>
      <c r="P1330" s="14">
        <f t="shared" ca="1" si="480"/>
        <v>8.7529770000000007E-2</v>
      </c>
      <c r="Q1330" s="14">
        <f t="shared" ref="Q1330:Q1393" si="488">Q1329</f>
        <v>0</v>
      </c>
      <c r="R1330" s="14">
        <f t="shared" ca="1" si="481"/>
        <v>0</v>
      </c>
      <c r="S1330" s="20">
        <f t="shared" si="485"/>
        <v>0</v>
      </c>
      <c r="T1330" s="14">
        <f t="shared" si="482"/>
        <v>0</v>
      </c>
      <c r="U1330" s="4" t="str">
        <f t="shared" si="483"/>
        <v>J=</v>
      </c>
      <c r="V1330" s="29">
        <f t="shared" si="484"/>
        <v>45534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5">
        <f t="shared" si="486"/>
        <v>45513</v>
      </c>
      <c r="B1331" s="15">
        <f t="shared" ca="1" si="469"/>
        <v>20.100065240000049</v>
      </c>
      <c r="C1331" s="14">
        <f t="shared" si="470"/>
        <v>19.999999970000047</v>
      </c>
      <c r="D1331" s="13">
        <f ca="1">IF(A1331&lt;$B$1,VLOOKUP(A1331,[1]DI!$A$4:$B$15000,2,FALSE),0)</f>
        <v>0.104</v>
      </c>
      <c r="E1331" s="14">
        <f t="shared" ca="1" si="471"/>
        <v>1.0003926999999999</v>
      </c>
      <c r="F1331" s="14">
        <f ca="1">(TRUNC(PRODUCT($E$12:$E1330),16))</f>
        <v>1.4121686157618401</v>
      </c>
      <c r="G1331" s="14">
        <f t="shared" ca="1" si="472"/>
        <v>1.4077399764932601</v>
      </c>
      <c r="H1331" s="14">
        <f t="shared" ca="1" si="473"/>
        <v>1.0031459199999999</v>
      </c>
      <c r="I1331" s="13">
        <f t="shared" si="487"/>
        <v>0.06</v>
      </c>
      <c r="J1331" s="29">
        <f t="shared" si="474"/>
        <v>45503</v>
      </c>
      <c r="K1331" s="2">
        <f t="shared" si="475"/>
        <v>8</v>
      </c>
      <c r="L1331" s="17">
        <f t="shared" si="476"/>
        <v>8</v>
      </c>
      <c r="M1331" s="12">
        <f t="shared" si="477"/>
        <v>1.0018515189999999</v>
      </c>
      <c r="N1331" s="12">
        <f t="shared" ca="1" si="478"/>
        <v>1.005003264</v>
      </c>
      <c r="O1331" s="17">
        <f t="shared" si="479"/>
        <v>0</v>
      </c>
      <c r="P1331" s="14">
        <f t="shared" ca="1" si="480"/>
        <v>0.10006527</v>
      </c>
      <c r="Q1331" s="14">
        <f t="shared" si="488"/>
        <v>0</v>
      </c>
      <c r="R1331" s="14">
        <f t="shared" ca="1" si="481"/>
        <v>0</v>
      </c>
      <c r="S1331" s="20">
        <f t="shared" si="485"/>
        <v>0</v>
      </c>
      <c r="T1331" s="14">
        <f t="shared" si="482"/>
        <v>0</v>
      </c>
      <c r="U1331" s="4" t="str">
        <f t="shared" si="483"/>
        <v>J=</v>
      </c>
      <c r="V1331" s="29">
        <f t="shared" si="484"/>
        <v>45534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5">
        <f t="shared" si="486"/>
        <v>45514</v>
      </c>
      <c r="B1332" s="15">
        <f t="shared" ca="1" si="469"/>
        <v>20.112608620000046</v>
      </c>
      <c r="C1332" s="14">
        <f t="shared" si="470"/>
        <v>19.999999970000047</v>
      </c>
      <c r="D1332" s="13">
        <f ca="1">IF(A1332&lt;$B$1,VLOOKUP(A1332,[1]DI!$A$4:$B$15000,2,FALSE),0)</f>
        <v>0</v>
      </c>
      <c r="E1332" s="14">
        <f t="shared" ca="1" si="471"/>
        <v>1</v>
      </c>
      <c r="F1332" s="14">
        <f ca="1">(TRUNC(PRODUCT($E$12:$E1331),16))</f>
        <v>1.4127231743772499</v>
      </c>
      <c r="G1332" s="14">
        <f t="shared" ca="1" si="472"/>
        <v>1.4077399764932601</v>
      </c>
      <c r="H1332" s="14">
        <f t="shared" ca="1" si="473"/>
        <v>1.0035398600000001</v>
      </c>
      <c r="I1332" s="13">
        <f t="shared" si="487"/>
        <v>0.06</v>
      </c>
      <c r="J1332" s="29">
        <f t="shared" si="474"/>
        <v>45503</v>
      </c>
      <c r="K1332" s="2">
        <f t="shared" si="475"/>
        <v>8</v>
      </c>
      <c r="L1332" s="17">
        <f t="shared" si="476"/>
        <v>9</v>
      </c>
      <c r="M1332" s="12">
        <f t="shared" si="477"/>
        <v>1.0020831990000001</v>
      </c>
      <c r="N1332" s="12">
        <f t="shared" ca="1" si="478"/>
        <v>1.0056304330000001</v>
      </c>
      <c r="O1332" s="17">
        <f t="shared" si="479"/>
        <v>0</v>
      </c>
      <c r="P1332" s="14">
        <f t="shared" ca="1" si="480"/>
        <v>0.11260865</v>
      </c>
      <c r="Q1332" s="14">
        <f t="shared" si="488"/>
        <v>0</v>
      </c>
      <c r="R1332" s="14">
        <f t="shared" ca="1" si="481"/>
        <v>0</v>
      </c>
      <c r="S1332" s="20">
        <f t="shared" si="485"/>
        <v>0</v>
      </c>
      <c r="T1332" s="14">
        <f t="shared" si="482"/>
        <v>0</v>
      </c>
      <c r="U1332" s="4" t="str">
        <f t="shared" si="483"/>
        <v>J=</v>
      </c>
      <c r="V1332" s="29">
        <f t="shared" si="484"/>
        <v>45534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5">
        <f t="shared" si="486"/>
        <v>45515</v>
      </c>
      <c r="B1333" s="15">
        <f t="shared" ca="1" si="469"/>
        <v>20.112608620000046</v>
      </c>
      <c r="C1333" s="14">
        <f t="shared" si="470"/>
        <v>19.999999970000047</v>
      </c>
      <c r="D1333" s="13">
        <f ca="1">IF(A1333&lt;$B$1,VLOOKUP(A1333,[1]DI!$A$4:$B$15000,2,FALSE),0)</f>
        <v>0</v>
      </c>
      <c r="E1333" s="14">
        <f t="shared" ca="1" si="471"/>
        <v>1</v>
      </c>
      <c r="F1333" s="14">
        <f ca="1">(TRUNC(PRODUCT($E$12:$E1332),16))</f>
        <v>1.4127231743772499</v>
      </c>
      <c r="G1333" s="14">
        <f t="shared" ca="1" si="472"/>
        <v>1.4077399764932601</v>
      </c>
      <c r="H1333" s="14">
        <f t="shared" ca="1" si="473"/>
        <v>1.0035398600000001</v>
      </c>
      <c r="I1333" s="13">
        <f t="shared" si="487"/>
        <v>0.06</v>
      </c>
      <c r="J1333" s="29">
        <f t="shared" si="474"/>
        <v>45503</v>
      </c>
      <c r="K1333" s="2">
        <f t="shared" si="475"/>
        <v>8</v>
      </c>
      <c r="L1333" s="17">
        <f t="shared" si="476"/>
        <v>9</v>
      </c>
      <c r="M1333" s="12">
        <f t="shared" si="477"/>
        <v>1.0020831990000001</v>
      </c>
      <c r="N1333" s="12">
        <f t="shared" ca="1" si="478"/>
        <v>1.0056304330000001</v>
      </c>
      <c r="O1333" s="17">
        <f t="shared" si="479"/>
        <v>0</v>
      </c>
      <c r="P1333" s="14">
        <f t="shared" ca="1" si="480"/>
        <v>0.11260865</v>
      </c>
      <c r="Q1333" s="14">
        <f t="shared" si="488"/>
        <v>0</v>
      </c>
      <c r="R1333" s="14">
        <f t="shared" ca="1" si="481"/>
        <v>0</v>
      </c>
      <c r="S1333" s="20">
        <f t="shared" si="485"/>
        <v>0</v>
      </c>
      <c r="T1333" s="14">
        <f t="shared" si="482"/>
        <v>0</v>
      </c>
      <c r="U1333" s="4" t="str">
        <f t="shared" si="483"/>
        <v>J=</v>
      </c>
      <c r="V1333" s="29">
        <f t="shared" si="484"/>
        <v>45534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5">
        <f t="shared" si="486"/>
        <v>45516</v>
      </c>
      <c r="B1334" s="15">
        <f t="shared" ca="1" si="469"/>
        <v>20.112608620000046</v>
      </c>
      <c r="C1334" s="14">
        <f t="shared" si="470"/>
        <v>19.999999970000047</v>
      </c>
      <c r="D1334" s="13">
        <f ca="1">IF(A1334&lt;$B$1,VLOOKUP(A1334,[1]DI!$A$4:$B$15000,2,FALSE),0)</f>
        <v>0.104</v>
      </c>
      <c r="E1334" s="14">
        <f t="shared" ca="1" si="471"/>
        <v>1.0003926999999999</v>
      </c>
      <c r="F1334" s="14">
        <f ca="1">(TRUNC(PRODUCT($E$12:$E1333),16))</f>
        <v>1.4127231743772499</v>
      </c>
      <c r="G1334" s="14">
        <f t="shared" ca="1" si="472"/>
        <v>1.4077399764932601</v>
      </c>
      <c r="H1334" s="14">
        <f t="shared" ca="1" si="473"/>
        <v>1.0035398600000001</v>
      </c>
      <c r="I1334" s="13">
        <f t="shared" si="487"/>
        <v>0.06</v>
      </c>
      <c r="J1334" s="29">
        <f t="shared" si="474"/>
        <v>45503</v>
      </c>
      <c r="K1334" s="2">
        <f t="shared" si="475"/>
        <v>9</v>
      </c>
      <c r="L1334" s="17">
        <f t="shared" si="476"/>
        <v>9</v>
      </c>
      <c r="M1334" s="12">
        <f t="shared" si="477"/>
        <v>1.0020831990000001</v>
      </c>
      <c r="N1334" s="12">
        <f t="shared" ca="1" si="478"/>
        <v>1.0056304330000001</v>
      </c>
      <c r="O1334" s="17">
        <f t="shared" si="479"/>
        <v>0</v>
      </c>
      <c r="P1334" s="14">
        <f t="shared" ca="1" si="480"/>
        <v>0.11260865</v>
      </c>
      <c r="Q1334" s="14">
        <f t="shared" si="488"/>
        <v>0</v>
      </c>
      <c r="R1334" s="14">
        <f t="shared" ca="1" si="481"/>
        <v>0</v>
      </c>
      <c r="S1334" s="20">
        <f t="shared" si="485"/>
        <v>0</v>
      </c>
      <c r="T1334" s="14">
        <f t="shared" si="482"/>
        <v>0</v>
      </c>
      <c r="U1334" s="4" t="str">
        <f t="shared" si="483"/>
        <v>J=</v>
      </c>
      <c r="V1334" s="29">
        <f t="shared" si="484"/>
        <v>45534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5">
        <f t="shared" si="486"/>
        <v>45517</v>
      </c>
      <c r="B1335" s="15">
        <f t="shared" ca="1" si="469"/>
        <v>20.125159780000047</v>
      </c>
      <c r="C1335" s="14">
        <f t="shared" si="470"/>
        <v>19.999999970000047</v>
      </c>
      <c r="D1335" s="13">
        <f ca="1">IF(A1335&lt;$B$1,VLOOKUP(A1335,[1]DI!$A$4:$B$15000,2,FALSE),0)</f>
        <v>0.104</v>
      </c>
      <c r="E1335" s="14">
        <f t="shared" ca="1" si="471"/>
        <v>1.0003926999999999</v>
      </c>
      <c r="F1335" s="14">
        <f ca="1">(TRUNC(PRODUCT($E$12:$E1334),16))</f>
        <v>1.4132779507678299</v>
      </c>
      <c r="G1335" s="14">
        <f t="shared" ca="1" si="472"/>
        <v>1.4077399764932601</v>
      </c>
      <c r="H1335" s="14">
        <f t="shared" ca="1" si="473"/>
        <v>1.00393395</v>
      </c>
      <c r="I1335" s="13">
        <f t="shared" si="487"/>
        <v>0.06</v>
      </c>
      <c r="J1335" s="29">
        <f t="shared" si="474"/>
        <v>45503</v>
      </c>
      <c r="K1335" s="2">
        <f t="shared" si="475"/>
        <v>10</v>
      </c>
      <c r="L1335" s="17">
        <f t="shared" si="476"/>
        <v>10</v>
      </c>
      <c r="M1335" s="12">
        <f t="shared" si="477"/>
        <v>1.0023149339999999</v>
      </c>
      <c r="N1335" s="12">
        <f t="shared" ca="1" si="478"/>
        <v>1.006257991</v>
      </c>
      <c r="O1335" s="17">
        <f t="shared" si="479"/>
        <v>0</v>
      </c>
      <c r="P1335" s="14">
        <f t="shared" ca="1" si="480"/>
        <v>0.12515981000000001</v>
      </c>
      <c r="Q1335" s="14">
        <f t="shared" si="488"/>
        <v>0</v>
      </c>
      <c r="R1335" s="14">
        <f t="shared" ca="1" si="481"/>
        <v>0</v>
      </c>
      <c r="S1335" s="20">
        <f t="shared" si="485"/>
        <v>0</v>
      </c>
      <c r="T1335" s="14">
        <f t="shared" si="482"/>
        <v>0</v>
      </c>
      <c r="U1335" s="4" t="str">
        <f t="shared" si="483"/>
        <v>J=</v>
      </c>
      <c r="V1335" s="29">
        <f t="shared" si="484"/>
        <v>45534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5">
        <f t="shared" si="486"/>
        <v>45518</v>
      </c>
      <c r="B1336" s="15">
        <f t="shared" ca="1" si="469"/>
        <v>20.137718640000049</v>
      </c>
      <c r="C1336" s="14">
        <f t="shared" si="470"/>
        <v>19.999999970000047</v>
      </c>
      <c r="D1336" s="13">
        <f ca="1">IF(A1336&lt;$B$1,VLOOKUP(A1336,[1]DI!$A$4:$B$15000,2,FALSE),0)</f>
        <v>0.104</v>
      </c>
      <c r="E1336" s="14">
        <f t="shared" ca="1" si="471"/>
        <v>1.0003926999999999</v>
      </c>
      <c r="F1336" s="14">
        <f ca="1">(TRUNC(PRODUCT($E$12:$E1335),16))</f>
        <v>1.4138329450191001</v>
      </c>
      <c r="G1336" s="14">
        <f t="shared" ca="1" si="472"/>
        <v>1.4077399764932601</v>
      </c>
      <c r="H1336" s="14">
        <f t="shared" ca="1" si="473"/>
        <v>1.0043281900000001</v>
      </c>
      <c r="I1336" s="13">
        <f t="shared" si="487"/>
        <v>0.06</v>
      </c>
      <c r="J1336" s="29">
        <f t="shared" si="474"/>
        <v>45503</v>
      </c>
      <c r="K1336" s="2">
        <f t="shared" si="475"/>
        <v>11</v>
      </c>
      <c r="L1336" s="17">
        <f t="shared" si="476"/>
        <v>11</v>
      </c>
      <c r="M1336" s="12">
        <f t="shared" si="477"/>
        <v>1.0025467210000001</v>
      </c>
      <c r="N1336" s="12">
        <f t="shared" ca="1" si="478"/>
        <v>1.006885934</v>
      </c>
      <c r="O1336" s="17">
        <f t="shared" si="479"/>
        <v>0</v>
      </c>
      <c r="P1336" s="14">
        <f t="shared" ca="1" si="480"/>
        <v>0.13771866999999999</v>
      </c>
      <c r="Q1336" s="14">
        <f t="shared" si="488"/>
        <v>0</v>
      </c>
      <c r="R1336" s="14">
        <f t="shared" ca="1" si="481"/>
        <v>0</v>
      </c>
      <c r="S1336" s="20">
        <f t="shared" si="485"/>
        <v>0</v>
      </c>
      <c r="T1336" s="14">
        <f t="shared" si="482"/>
        <v>0</v>
      </c>
      <c r="U1336" s="4" t="str">
        <f t="shared" si="483"/>
        <v>J=</v>
      </c>
      <c r="V1336" s="29">
        <f t="shared" si="484"/>
        <v>45534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5">
        <f t="shared" si="486"/>
        <v>45519</v>
      </c>
      <c r="B1337" s="15">
        <f t="shared" ca="1" si="469"/>
        <v>20.150285460000049</v>
      </c>
      <c r="C1337" s="14">
        <f t="shared" si="470"/>
        <v>19.999999970000047</v>
      </c>
      <c r="D1337" s="13">
        <f ca="1">IF(A1337&lt;$B$1,VLOOKUP(A1337,[1]DI!$A$4:$B$15000,2,FALSE),0)</f>
        <v>0.104</v>
      </c>
      <c r="E1337" s="14">
        <f t="shared" ca="1" si="471"/>
        <v>1.0003926999999999</v>
      </c>
      <c r="F1337" s="14">
        <f ca="1">(TRUNC(PRODUCT($E$12:$E1336),16))</f>
        <v>1.4143881572166099</v>
      </c>
      <c r="G1337" s="14">
        <f t="shared" ca="1" si="472"/>
        <v>1.4077399764932601</v>
      </c>
      <c r="H1337" s="14">
        <f t="shared" ca="1" si="473"/>
        <v>1.0047225900000001</v>
      </c>
      <c r="I1337" s="13">
        <f t="shared" si="487"/>
        <v>0.06</v>
      </c>
      <c r="J1337" s="29">
        <f t="shared" si="474"/>
        <v>45503</v>
      </c>
      <c r="K1337" s="2">
        <f t="shared" si="475"/>
        <v>12</v>
      </c>
      <c r="L1337" s="17">
        <f t="shared" si="476"/>
        <v>12</v>
      </c>
      <c r="M1337" s="12">
        <f t="shared" si="477"/>
        <v>1.0027785629999999</v>
      </c>
      <c r="N1337" s="12">
        <f t="shared" ca="1" si="478"/>
        <v>1.0075142749999999</v>
      </c>
      <c r="O1337" s="17">
        <f t="shared" si="479"/>
        <v>0</v>
      </c>
      <c r="P1337" s="14">
        <f t="shared" ca="1" si="480"/>
        <v>0.15028548999999999</v>
      </c>
      <c r="Q1337" s="14">
        <f t="shared" si="488"/>
        <v>0</v>
      </c>
      <c r="R1337" s="14">
        <f t="shared" ca="1" si="481"/>
        <v>0</v>
      </c>
      <c r="S1337" s="20">
        <f t="shared" si="485"/>
        <v>0</v>
      </c>
      <c r="T1337" s="14">
        <f t="shared" si="482"/>
        <v>0</v>
      </c>
      <c r="U1337" s="4" t="str">
        <f t="shared" si="483"/>
        <v>J=</v>
      </c>
      <c r="V1337" s="29">
        <f t="shared" si="484"/>
        <v>45534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5">
        <f t="shared" si="486"/>
        <v>45520</v>
      </c>
      <c r="B1338" s="15">
        <f t="shared" ca="1" si="469"/>
        <v>20.162860220000049</v>
      </c>
      <c r="C1338" s="14">
        <f t="shared" si="470"/>
        <v>19.999999970000047</v>
      </c>
      <c r="D1338" s="13">
        <f ca="1">IF(A1338&lt;$B$1,VLOOKUP(A1338,[1]DI!$A$4:$B$15000,2,FALSE),0)</f>
        <v>0.104</v>
      </c>
      <c r="E1338" s="14">
        <f t="shared" ca="1" si="471"/>
        <v>1.0003926999999999</v>
      </c>
      <c r="F1338" s="14">
        <f ca="1">(TRUNC(PRODUCT($E$12:$E1337),16))</f>
        <v>1.4149435874459499</v>
      </c>
      <c r="G1338" s="14">
        <f t="shared" ca="1" si="472"/>
        <v>1.4077399764932601</v>
      </c>
      <c r="H1338" s="14">
        <f t="shared" ca="1" si="473"/>
        <v>1.00511715</v>
      </c>
      <c r="I1338" s="13">
        <f t="shared" si="487"/>
        <v>0.06</v>
      </c>
      <c r="J1338" s="29">
        <f t="shared" si="474"/>
        <v>45503</v>
      </c>
      <c r="K1338" s="2">
        <f t="shared" si="475"/>
        <v>13</v>
      </c>
      <c r="L1338" s="17">
        <f t="shared" si="476"/>
        <v>13</v>
      </c>
      <c r="M1338" s="12">
        <f t="shared" si="477"/>
        <v>1.0030104580000001</v>
      </c>
      <c r="N1338" s="12">
        <f t="shared" ca="1" si="478"/>
        <v>1.008143013</v>
      </c>
      <c r="O1338" s="17">
        <f t="shared" si="479"/>
        <v>0</v>
      </c>
      <c r="P1338" s="14">
        <f t="shared" ca="1" si="480"/>
        <v>0.16286025000000001</v>
      </c>
      <c r="Q1338" s="14">
        <f t="shared" si="488"/>
        <v>0</v>
      </c>
      <c r="R1338" s="14">
        <f t="shared" ca="1" si="481"/>
        <v>0</v>
      </c>
      <c r="S1338" s="20">
        <f t="shared" si="485"/>
        <v>0</v>
      </c>
      <c r="T1338" s="14">
        <f t="shared" si="482"/>
        <v>0</v>
      </c>
      <c r="U1338" s="4" t="str">
        <f t="shared" si="483"/>
        <v>J=</v>
      </c>
      <c r="V1338" s="29">
        <f t="shared" si="484"/>
        <v>45534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5">
        <f t="shared" si="486"/>
        <v>45521</v>
      </c>
      <c r="B1339" s="15">
        <f t="shared" ca="1" si="469"/>
        <v>20.175442740000047</v>
      </c>
      <c r="C1339" s="14">
        <f t="shared" si="470"/>
        <v>19.999999970000047</v>
      </c>
      <c r="D1339" s="13">
        <f ca="1">IF(A1339&lt;$B$1,VLOOKUP(A1339,[1]DI!$A$4:$B$15000,2,FALSE),0)</f>
        <v>0</v>
      </c>
      <c r="E1339" s="14">
        <f t="shared" ca="1" si="471"/>
        <v>1</v>
      </c>
      <c r="F1339" s="14">
        <f ca="1">(TRUNC(PRODUCT($E$12:$E1338),16))</f>
        <v>1.4154992357927301</v>
      </c>
      <c r="G1339" s="14">
        <f t="shared" ca="1" si="472"/>
        <v>1.4077399764932601</v>
      </c>
      <c r="H1339" s="14">
        <f t="shared" ca="1" si="473"/>
        <v>1.0055118599999999</v>
      </c>
      <c r="I1339" s="13">
        <f t="shared" si="487"/>
        <v>0.06</v>
      </c>
      <c r="J1339" s="29">
        <f t="shared" si="474"/>
        <v>45503</v>
      </c>
      <c r="K1339" s="2">
        <f t="shared" si="475"/>
        <v>13</v>
      </c>
      <c r="L1339" s="17">
        <f t="shared" si="476"/>
        <v>14</v>
      </c>
      <c r="M1339" s="12">
        <f t="shared" si="477"/>
        <v>1.0032424069999999</v>
      </c>
      <c r="N1339" s="12">
        <f t="shared" ca="1" si="478"/>
        <v>1.008772139</v>
      </c>
      <c r="O1339" s="17">
        <f t="shared" si="479"/>
        <v>0</v>
      </c>
      <c r="P1339" s="14">
        <f t="shared" ca="1" si="480"/>
        <v>0.17544277</v>
      </c>
      <c r="Q1339" s="14">
        <f t="shared" si="488"/>
        <v>0</v>
      </c>
      <c r="R1339" s="14">
        <f t="shared" ca="1" si="481"/>
        <v>0</v>
      </c>
      <c r="S1339" s="20">
        <f t="shared" si="485"/>
        <v>0</v>
      </c>
      <c r="T1339" s="14">
        <f t="shared" si="482"/>
        <v>0</v>
      </c>
      <c r="U1339" s="4" t="str">
        <f t="shared" si="483"/>
        <v>J=</v>
      </c>
      <c r="V1339" s="29">
        <f t="shared" si="484"/>
        <v>45534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5">
        <f t="shared" si="486"/>
        <v>45522</v>
      </c>
      <c r="B1340" s="15">
        <f t="shared" ca="1" si="469"/>
        <v>20.175442740000047</v>
      </c>
      <c r="C1340" s="14">
        <f t="shared" si="470"/>
        <v>19.999999970000047</v>
      </c>
      <c r="D1340" s="13">
        <f ca="1">IF(A1340&lt;$B$1,VLOOKUP(A1340,[1]DI!$A$4:$B$15000,2,FALSE),0)</f>
        <v>0</v>
      </c>
      <c r="E1340" s="14">
        <f t="shared" ca="1" si="471"/>
        <v>1</v>
      </c>
      <c r="F1340" s="14">
        <f ca="1">(TRUNC(PRODUCT($E$12:$E1339),16))</f>
        <v>1.4154992357927301</v>
      </c>
      <c r="G1340" s="14">
        <f t="shared" ca="1" si="472"/>
        <v>1.4077399764932601</v>
      </c>
      <c r="H1340" s="14">
        <f t="shared" ca="1" si="473"/>
        <v>1.0055118599999999</v>
      </c>
      <c r="I1340" s="13">
        <f t="shared" si="487"/>
        <v>0.06</v>
      </c>
      <c r="J1340" s="29">
        <f t="shared" si="474"/>
        <v>45503</v>
      </c>
      <c r="K1340" s="2">
        <f t="shared" si="475"/>
        <v>13</v>
      </c>
      <c r="L1340" s="17">
        <f t="shared" si="476"/>
        <v>14</v>
      </c>
      <c r="M1340" s="12">
        <f t="shared" si="477"/>
        <v>1.0032424069999999</v>
      </c>
      <c r="N1340" s="12">
        <f t="shared" ca="1" si="478"/>
        <v>1.008772139</v>
      </c>
      <c r="O1340" s="17">
        <f t="shared" si="479"/>
        <v>0</v>
      </c>
      <c r="P1340" s="14">
        <f t="shared" ca="1" si="480"/>
        <v>0.17544277</v>
      </c>
      <c r="Q1340" s="14">
        <f t="shared" si="488"/>
        <v>0</v>
      </c>
      <c r="R1340" s="14">
        <f t="shared" ca="1" si="481"/>
        <v>0</v>
      </c>
      <c r="S1340" s="20">
        <f t="shared" si="485"/>
        <v>0</v>
      </c>
      <c r="T1340" s="14">
        <f t="shared" si="482"/>
        <v>0</v>
      </c>
      <c r="U1340" s="4" t="str">
        <f t="shared" si="483"/>
        <v>J=</v>
      </c>
      <c r="V1340" s="29">
        <f t="shared" si="484"/>
        <v>45534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5">
        <f t="shared" si="486"/>
        <v>45523</v>
      </c>
      <c r="B1341" s="15">
        <f t="shared" ref="B1341:B1404" ca="1" si="489">IF(A1341&lt;=TODAY(),C1341+P1341,IF(AND(A1341&gt;TODAY(),A1341&lt;=$B$1),IF(VLOOKUP(TODAY(),$A$10:$D$5000,4,FALSE)=0,"n.d",C1341+P1341),"n.d"))</f>
        <v>20.175442740000047</v>
      </c>
      <c r="C1341" s="14">
        <f t="shared" ref="C1341:C1404" si="490">(C1340-T1340)</f>
        <v>19.999999970000047</v>
      </c>
      <c r="D1341" s="13">
        <f ca="1">IF(A1341&lt;$B$1,VLOOKUP(A1341,[1]DI!$A$4:$B$15000,2,FALSE),0)</f>
        <v>0.104</v>
      </c>
      <c r="E1341" s="14">
        <f t="shared" ref="E1341:E1404" ca="1" si="491">ROUND(((1+D1341)^(1/252)),8)</f>
        <v>1.0003926999999999</v>
      </c>
      <c r="F1341" s="14">
        <f ca="1">(TRUNC(PRODUCT($E$12:$E1340),16))</f>
        <v>1.4154992357927301</v>
      </c>
      <c r="G1341" s="14">
        <f t="shared" ref="G1341:G1404" ca="1" si="492">IF(O1340&gt;0,F1340,G1340)</f>
        <v>1.4077399764932601</v>
      </c>
      <c r="H1341" s="14">
        <f t="shared" ref="H1341:H1404" ca="1" si="493">ROUND(F1341/G1341,8)</f>
        <v>1.0055118599999999</v>
      </c>
      <c r="I1341" s="13">
        <f t="shared" si="487"/>
        <v>0.06</v>
      </c>
      <c r="J1341" s="29">
        <f t="shared" ref="J1341:J1404" si="494">IF(O1340&gt;0,VLOOKUP(O1340,Y$12:AI$150,2),J1340)</f>
        <v>45503</v>
      </c>
      <c r="K1341" s="2">
        <f t="shared" ref="K1341:K1404" si="495">IF(A1341&gt;J1341,IF(NETWORKDAYS(J1341,A1341,$Y$160:$Y$544)-1=0,1,NETWORKDAYS(J1341,A1341,$Y$160:$Y$544)-1),0)</f>
        <v>14</v>
      </c>
      <c r="L1341" s="17">
        <f t="shared" ref="L1341:L1404" si="496">IF(AND(K1341=1,K1340=1),1,IF(K1341&gt;0,IF(K1341=K1340,K1341+1,K1341),0))</f>
        <v>14</v>
      </c>
      <c r="M1341" s="12">
        <f t="shared" ref="M1341:M1404" si="497">ROUND((I1341+1)^(L1341/252),9)</f>
        <v>1.0032424069999999</v>
      </c>
      <c r="N1341" s="12">
        <f t="shared" ref="N1341:N1404" ca="1" si="498">ROUND(H1341*M1341,9)</f>
        <v>1.008772139</v>
      </c>
      <c r="O1341" s="17">
        <f t="shared" ref="O1341:O1404" si="499">IF(VLOOKUP(A1341,Z$12:AG$150,8)=VLOOKUP(A1340,Z$12:AG$150,8),0,VLOOKUP(A1341,Z$12:AG$150,8))</f>
        <v>0</v>
      </c>
      <c r="P1341" s="14">
        <f t="shared" ref="P1341:P1404" ca="1" si="500">TRUNC(((N1341-1)*C1341),8)+TRUNC(R1340*N1341,8)</f>
        <v>0.17544277</v>
      </c>
      <c r="Q1341" s="14">
        <f t="shared" si="488"/>
        <v>0</v>
      </c>
      <c r="R1341" s="14">
        <f t="shared" ref="R1341:R1404" ca="1" si="501">IF(O1341&gt;0,P1341-Q1341,R1340)</f>
        <v>0</v>
      </c>
      <c r="S1341" s="20">
        <f t="shared" si="485"/>
        <v>0</v>
      </c>
      <c r="T1341" s="14">
        <f t="shared" ref="T1341:T1404" si="502">IF(S1341&gt;0,TRUNC(S1341*C1341,8),0)</f>
        <v>0</v>
      </c>
      <c r="U1341" s="4" t="str">
        <f t="shared" ref="U1341:U1404" si="503">IF(O1340&gt;0,VLOOKUP(O1340,Y$12:AI$150,10),U1340)</f>
        <v>J=</v>
      </c>
      <c r="V1341" s="29">
        <f t="shared" ref="V1341:V1404" si="504">IF(O1340&gt;0,VLOOKUP(O1340,Y$12:AI$150,11),V1340)</f>
        <v>45534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5">
        <f t="shared" si="486"/>
        <v>45524</v>
      </c>
      <c r="B1342" s="15">
        <f t="shared" ca="1" si="489"/>
        <v>20.188032980000049</v>
      </c>
      <c r="C1342" s="14">
        <f t="shared" si="490"/>
        <v>19.999999970000047</v>
      </c>
      <c r="D1342" s="13">
        <f ca="1">IF(A1342&lt;$B$1,VLOOKUP(A1342,[1]DI!$A$4:$B$15000,2,FALSE),0)</f>
        <v>0.104</v>
      </c>
      <c r="E1342" s="14">
        <f t="shared" ca="1" si="491"/>
        <v>1.0003926999999999</v>
      </c>
      <c r="F1342" s="14">
        <f ca="1">(TRUNC(PRODUCT($E$12:$E1341),16))</f>
        <v>1.41605510234263</v>
      </c>
      <c r="G1342" s="14">
        <f t="shared" ca="1" si="492"/>
        <v>1.4077399764932601</v>
      </c>
      <c r="H1342" s="14">
        <f t="shared" ca="1" si="493"/>
        <v>1.00590672</v>
      </c>
      <c r="I1342" s="13">
        <f t="shared" si="487"/>
        <v>0.06</v>
      </c>
      <c r="J1342" s="29">
        <f t="shared" si="494"/>
        <v>45503</v>
      </c>
      <c r="K1342" s="2">
        <f t="shared" si="495"/>
        <v>15</v>
      </c>
      <c r="L1342" s="17">
        <f t="shared" si="496"/>
        <v>15</v>
      </c>
      <c r="M1342" s="12">
        <f t="shared" si="497"/>
        <v>1.0034744090000001</v>
      </c>
      <c r="N1342" s="12">
        <f t="shared" ca="1" si="498"/>
        <v>1.0094016509999999</v>
      </c>
      <c r="O1342" s="17">
        <f t="shared" si="499"/>
        <v>0</v>
      </c>
      <c r="P1342" s="14">
        <f t="shared" ca="1" si="500"/>
        <v>0.18803301</v>
      </c>
      <c r="Q1342" s="14">
        <f t="shared" si="488"/>
        <v>0</v>
      </c>
      <c r="R1342" s="14">
        <f t="shared" ca="1" si="501"/>
        <v>0</v>
      </c>
      <c r="S1342" s="20">
        <f t="shared" si="485"/>
        <v>0</v>
      </c>
      <c r="T1342" s="14">
        <f t="shared" si="502"/>
        <v>0</v>
      </c>
      <c r="U1342" s="4" t="str">
        <f t="shared" si="503"/>
        <v>J=</v>
      </c>
      <c r="V1342" s="29">
        <f t="shared" si="504"/>
        <v>45534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5">
        <f t="shared" si="486"/>
        <v>45525</v>
      </c>
      <c r="B1343" s="15">
        <f t="shared" ca="1" si="489"/>
        <v>20.200631200000046</v>
      </c>
      <c r="C1343" s="14">
        <f t="shared" si="490"/>
        <v>19.999999970000047</v>
      </c>
      <c r="D1343" s="13">
        <f ca="1">IF(A1343&lt;$B$1,VLOOKUP(A1343,[1]DI!$A$4:$B$15000,2,FALSE),0)</f>
        <v>0.104</v>
      </c>
      <c r="E1343" s="14">
        <f t="shared" ca="1" si="491"/>
        <v>1.0003926999999999</v>
      </c>
      <c r="F1343" s="14">
        <f ca="1">(TRUNC(PRODUCT($E$12:$E1342),16))</f>
        <v>1.4166111871813201</v>
      </c>
      <c r="G1343" s="14">
        <f t="shared" ca="1" si="492"/>
        <v>1.4077399764932601</v>
      </c>
      <c r="H1343" s="14">
        <f t="shared" ca="1" si="493"/>
        <v>1.0063017400000001</v>
      </c>
      <c r="I1343" s="13">
        <f t="shared" si="487"/>
        <v>0.06</v>
      </c>
      <c r="J1343" s="29">
        <f t="shared" si="494"/>
        <v>45503</v>
      </c>
      <c r="K1343" s="2">
        <f t="shared" si="495"/>
        <v>16</v>
      </c>
      <c r="L1343" s="17">
        <f t="shared" si="496"/>
        <v>16</v>
      </c>
      <c r="M1343" s="12">
        <f t="shared" si="497"/>
        <v>1.003706465</v>
      </c>
      <c r="N1343" s="12">
        <f t="shared" ca="1" si="498"/>
        <v>1.010031562</v>
      </c>
      <c r="O1343" s="17">
        <f t="shared" si="499"/>
        <v>0</v>
      </c>
      <c r="P1343" s="14">
        <f t="shared" ca="1" si="500"/>
        <v>0.20063122999999999</v>
      </c>
      <c r="Q1343" s="14">
        <f t="shared" si="488"/>
        <v>0</v>
      </c>
      <c r="R1343" s="14">
        <f t="shared" ca="1" si="501"/>
        <v>0</v>
      </c>
      <c r="S1343" s="20">
        <f t="shared" si="485"/>
        <v>0</v>
      </c>
      <c r="T1343" s="14">
        <f t="shared" si="502"/>
        <v>0</v>
      </c>
      <c r="U1343" s="4" t="str">
        <f t="shared" si="503"/>
        <v>J=</v>
      </c>
      <c r="V1343" s="29">
        <f t="shared" si="504"/>
        <v>45534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5">
        <f t="shared" si="486"/>
        <v>45526</v>
      </c>
      <c r="B1344" s="15">
        <f t="shared" ca="1" si="489"/>
        <v>20.213237180000046</v>
      </c>
      <c r="C1344" s="14">
        <f t="shared" si="490"/>
        <v>19.999999970000047</v>
      </c>
      <c r="D1344" s="13">
        <f ca="1">IF(A1344&lt;$B$1,VLOOKUP(A1344,[1]DI!$A$4:$B$15000,2,FALSE),0)</f>
        <v>0.104</v>
      </c>
      <c r="E1344" s="14">
        <f t="shared" ca="1" si="491"/>
        <v>1.0003926999999999</v>
      </c>
      <c r="F1344" s="14">
        <f ca="1">(TRUNC(PRODUCT($E$12:$E1343),16))</f>
        <v>1.4171674903945299</v>
      </c>
      <c r="G1344" s="14">
        <f t="shared" ca="1" si="492"/>
        <v>1.4077399764932601</v>
      </c>
      <c r="H1344" s="14">
        <f t="shared" ca="1" si="493"/>
        <v>1.0066969100000001</v>
      </c>
      <c r="I1344" s="13">
        <f t="shared" si="487"/>
        <v>0.06</v>
      </c>
      <c r="J1344" s="29">
        <f t="shared" si="494"/>
        <v>45503</v>
      </c>
      <c r="K1344" s="2">
        <f t="shared" si="495"/>
        <v>17</v>
      </c>
      <c r="L1344" s="17">
        <f t="shared" si="496"/>
        <v>17</v>
      </c>
      <c r="M1344" s="12">
        <f t="shared" si="497"/>
        <v>1.0039385750000001</v>
      </c>
      <c r="N1344" s="12">
        <f t="shared" ca="1" si="498"/>
        <v>1.010661861</v>
      </c>
      <c r="O1344" s="17">
        <f t="shared" si="499"/>
        <v>0</v>
      </c>
      <c r="P1344" s="14">
        <f t="shared" ca="1" si="500"/>
        <v>0.21323721000000001</v>
      </c>
      <c r="Q1344" s="14">
        <f t="shared" si="488"/>
        <v>0</v>
      </c>
      <c r="R1344" s="14">
        <f t="shared" ca="1" si="501"/>
        <v>0</v>
      </c>
      <c r="S1344" s="20">
        <f t="shared" si="485"/>
        <v>0</v>
      </c>
      <c r="T1344" s="14">
        <f t="shared" si="502"/>
        <v>0</v>
      </c>
      <c r="U1344" s="4" t="str">
        <f t="shared" si="503"/>
        <v>J=</v>
      </c>
      <c r="V1344" s="29">
        <f t="shared" si="504"/>
        <v>45534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5">
        <f t="shared" si="486"/>
        <v>45527</v>
      </c>
      <c r="B1345" s="15">
        <f t="shared" ca="1" si="489"/>
        <v>20.225851120000048</v>
      </c>
      <c r="C1345" s="14">
        <f t="shared" si="490"/>
        <v>19.999999970000047</v>
      </c>
      <c r="D1345" s="13">
        <f ca="1">IF(A1345&lt;$B$1,VLOOKUP(A1345,[1]DI!$A$4:$B$15000,2,FALSE),0)</f>
        <v>0.104</v>
      </c>
      <c r="E1345" s="14">
        <f t="shared" ca="1" si="491"/>
        <v>1.0003926999999999</v>
      </c>
      <c r="F1345" s="14">
        <f ca="1">(TRUNC(PRODUCT($E$12:$E1344),16))</f>
        <v>1.4177240120679999</v>
      </c>
      <c r="G1345" s="14">
        <f t="shared" ca="1" si="492"/>
        <v>1.4077399764932601</v>
      </c>
      <c r="H1345" s="14">
        <f t="shared" ca="1" si="493"/>
        <v>1.00709224</v>
      </c>
      <c r="I1345" s="13">
        <f t="shared" si="487"/>
        <v>0.06</v>
      </c>
      <c r="J1345" s="29">
        <f t="shared" si="494"/>
        <v>45503</v>
      </c>
      <c r="K1345" s="2">
        <f t="shared" si="495"/>
        <v>18</v>
      </c>
      <c r="L1345" s="17">
        <f t="shared" si="496"/>
        <v>18</v>
      </c>
      <c r="M1345" s="12">
        <f t="shared" si="497"/>
        <v>1.004170738</v>
      </c>
      <c r="N1345" s="12">
        <f t="shared" ca="1" si="498"/>
        <v>1.0112925580000001</v>
      </c>
      <c r="O1345" s="17">
        <f t="shared" si="499"/>
        <v>0</v>
      </c>
      <c r="P1345" s="14">
        <f t="shared" ca="1" si="500"/>
        <v>0.22585115</v>
      </c>
      <c r="Q1345" s="14">
        <f t="shared" si="488"/>
        <v>0</v>
      </c>
      <c r="R1345" s="14">
        <f t="shared" ca="1" si="501"/>
        <v>0</v>
      </c>
      <c r="S1345" s="20">
        <f t="shared" si="485"/>
        <v>0</v>
      </c>
      <c r="T1345" s="14">
        <f t="shared" si="502"/>
        <v>0</v>
      </c>
      <c r="U1345" s="4" t="str">
        <f t="shared" si="503"/>
        <v>J=</v>
      </c>
      <c r="V1345" s="29">
        <f t="shared" si="504"/>
        <v>45534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5">
        <f t="shared" si="486"/>
        <v>45528</v>
      </c>
      <c r="B1346" s="15">
        <f t="shared" ca="1" si="489"/>
        <v>20.238473020000047</v>
      </c>
      <c r="C1346" s="14">
        <f t="shared" si="490"/>
        <v>19.999999970000047</v>
      </c>
      <c r="D1346" s="13">
        <f ca="1">IF(A1346&lt;$B$1,VLOOKUP(A1346,[1]DI!$A$4:$B$15000,2,FALSE),0)</f>
        <v>0</v>
      </c>
      <c r="E1346" s="14">
        <f t="shared" ca="1" si="491"/>
        <v>1</v>
      </c>
      <c r="F1346" s="14">
        <f ca="1">(TRUNC(PRODUCT($E$12:$E1345),16))</f>
        <v>1.41828075228754</v>
      </c>
      <c r="G1346" s="14">
        <f t="shared" ca="1" si="492"/>
        <v>1.4077399764932601</v>
      </c>
      <c r="H1346" s="14">
        <f t="shared" ca="1" si="493"/>
        <v>1.00748773</v>
      </c>
      <c r="I1346" s="13">
        <f t="shared" si="487"/>
        <v>0.06</v>
      </c>
      <c r="J1346" s="29">
        <f t="shared" si="494"/>
        <v>45503</v>
      </c>
      <c r="K1346" s="2">
        <f t="shared" si="495"/>
        <v>18</v>
      </c>
      <c r="L1346" s="17">
        <f t="shared" si="496"/>
        <v>19</v>
      </c>
      <c r="M1346" s="12">
        <f t="shared" si="497"/>
        <v>1.004402955</v>
      </c>
      <c r="N1346" s="12">
        <f t="shared" ca="1" si="498"/>
        <v>1.011923653</v>
      </c>
      <c r="O1346" s="17">
        <f t="shared" si="499"/>
        <v>0</v>
      </c>
      <c r="P1346" s="14">
        <f t="shared" ca="1" si="500"/>
        <v>0.23847304999999999</v>
      </c>
      <c r="Q1346" s="14">
        <f t="shared" si="488"/>
        <v>0</v>
      </c>
      <c r="R1346" s="14">
        <f t="shared" ca="1" si="501"/>
        <v>0</v>
      </c>
      <c r="S1346" s="20">
        <f t="shared" si="485"/>
        <v>0</v>
      </c>
      <c r="T1346" s="14">
        <f t="shared" si="502"/>
        <v>0</v>
      </c>
      <c r="U1346" s="4" t="str">
        <f t="shared" si="503"/>
        <v>J=</v>
      </c>
      <c r="V1346" s="29">
        <f t="shared" si="504"/>
        <v>45534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5">
        <f t="shared" si="486"/>
        <v>45529</v>
      </c>
      <c r="B1347" s="15">
        <f t="shared" ca="1" si="489"/>
        <v>20.238473020000047</v>
      </c>
      <c r="C1347" s="14">
        <f t="shared" si="490"/>
        <v>19.999999970000047</v>
      </c>
      <c r="D1347" s="13">
        <f ca="1">IF(A1347&lt;$B$1,VLOOKUP(A1347,[1]DI!$A$4:$B$15000,2,FALSE),0)</f>
        <v>0</v>
      </c>
      <c r="E1347" s="14">
        <f t="shared" ca="1" si="491"/>
        <v>1</v>
      </c>
      <c r="F1347" s="14">
        <f ca="1">(TRUNC(PRODUCT($E$12:$E1346),16))</f>
        <v>1.41828075228754</v>
      </c>
      <c r="G1347" s="14">
        <f t="shared" ca="1" si="492"/>
        <v>1.4077399764932601</v>
      </c>
      <c r="H1347" s="14">
        <f t="shared" ca="1" si="493"/>
        <v>1.00748773</v>
      </c>
      <c r="I1347" s="13">
        <f t="shared" si="487"/>
        <v>0.06</v>
      </c>
      <c r="J1347" s="29">
        <f t="shared" si="494"/>
        <v>45503</v>
      </c>
      <c r="K1347" s="2">
        <f t="shared" si="495"/>
        <v>18</v>
      </c>
      <c r="L1347" s="17">
        <f t="shared" si="496"/>
        <v>19</v>
      </c>
      <c r="M1347" s="12">
        <f t="shared" si="497"/>
        <v>1.004402955</v>
      </c>
      <c r="N1347" s="12">
        <f t="shared" ca="1" si="498"/>
        <v>1.011923653</v>
      </c>
      <c r="O1347" s="17">
        <f t="shared" si="499"/>
        <v>0</v>
      </c>
      <c r="P1347" s="14">
        <f t="shared" ca="1" si="500"/>
        <v>0.23847304999999999</v>
      </c>
      <c r="Q1347" s="14">
        <f t="shared" si="488"/>
        <v>0</v>
      </c>
      <c r="R1347" s="14">
        <f t="shared" ca="1" si="501"/>
        <v>0</v>
      </c>
      <c r="S1347" s="20">
        <f t="shared" si="485"/>
        <v>0</v>
      </c>
      <c r="T1347" s="14">
        <f t="shared" si="502"/>
        <v>0</v>
      </c>
      <c r="U1347" s="4" t="str">
        <f t="shared" si="503"/>
        <v>J=</v>
      </c>
      <c r="V1347" s="29">
        <f t="shared" si="504"/>
        <v>45534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5">
        <f t="shared" si="486"/>
        <v>45530</v>
      </c>
      <c r="B1348" s="15">
        <f t="shared" ca="1" si="489"/>
        <v>20.238473020000047</v>
      </c>
      <c r="C1348" s="14">
        <f t="shared" si="490"/>
        <v>19.999999970000047</v>
      </c>
      <c r="D1348" s="13">
        <f ca="1">IF(A1348&lt;$B$1,VLOOKUP(A1348,[1]DI!$A$4:$B$15000,2,FALSE),0)</f>
        <v>0.104</v>
      </c>
      <c r="E1348" s="14">
        <f t="shared" ca="1" si="491"/>
        <v>1.0003926999999999</v>
      </c>
      <c r="F1348" s="14">
        <f ca="1">(TRUNC(PRODUCT($E$12:$E1347),16))</f>
        <v>1.41828075228754</v>
      </c>
      <c r="G1348" s="14">
        <f t="shared" ca="1" si="492"/>
        <v>1.4077399764932601</v>
      </c>
      <c r="H1348" s="14">
        <f t="shared" ca="1" si="493"/>
        <v>1.00748773</v>
      </c>
      <c r="I1348" s="13">
        <f t="shared" si="487"/>
        <v>0.06</v>
      </c>
      <c r="J1348" s="29">
        <f t="shared" si="494"/>
        <v>45503</v>
      </c>
      <c r="K1348" s="2">
        <f t="shared" si="495"/>
        <v>19</v>
      </c>
      <c r="L1348" s="17">
        <f t="shared" si="496"/>
        <v>19</v>
      </c>
      <c r="M1348" s="12">
        <f t="shared" si="497"/>
        <v>1.004402955</v>
      </c>
      <c r="N1348" s="12">
        <f t="shared" ca="1" si="498"/>
        <v>1.011923653</v>
      </c>
      <c r="O1348" s="17">
        <f t="shared" si="499"/>
        <v>0</v>
      </c>
      <c r="P1348" s="14">
        <f t="shared" ca="1" si="500"/>
        <v>0.23847304999999999</v>
      </c>
      <c r="Q1348" s="14">
        <f t="shared" si="488"/>
        <v>0</v>
      </c>
      <c r="R1348" s="14">
        <f t="shared" ca="1" si="501"/>
        <v>0</v>
      </c>
      <c r="S1348" s="20">
        <f t="shared" si="485"/>
        <v>0</v>
      </c>
      <c r="T1348" s="14">
        <f t="shared" si="502"/>
        <v>0</v>
      </c>
      <c r="U1348" s="4" t="str">
        <f t="shared" si="503"/>
        <v>J=</v>
      </c>
      <c r="V1348" s="29">
        <f t="shared" si="504"/>
        <v>45534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5">
        <f t="shared" si="486"/>
        <v>45531</v>
      </c>
      <c r="B1349" s="15">
        <f t="shared" ca="1" si="489"/>
        <v>20.251102700000047</v>
      </c>
      <c r="C1349" s="14">
        <f t="shared" si="490"/>
        <v>19.999999970000047</v>
      </c>
      <c r="D1349" s="13">
        <f ca="1">IF(A1349&lt;$B$1,VLOOKUP(A1349,[1]DI!$A$4:$B$15000,2,FALSE),0)</f>
        <v>0.104</v>
      </c>
      <c r="E1349" s="14">
        <f t="shared" ca="1" si="491"/>
        <v>1.0003926999999999</v>
      </c>
      <c r="F1349" s="14">
        <f ca="1">(TRUNC(PRODUCT($E$12:$E1348),16))</f>
        <v>1.4188377111389701</v>
      </c>
      <c r="G1349" s="14">
        <f t="shared" ca="1" si="492"/>
        <v>1.4077399764932601</v>
      </c>
      <c r="H1349" s="14">
        <f t="shared" ca="1" si="493"/>
        <v>1.0078833700000001</v>
      </c>
      <c r="I1349" s="13">
        <f t="shared" si="487"/>
        <v>0.06</v>
      </c>
      <c r="J1349" s="29">
        <f t="shared" si="494"/>
        <v>45503</v>
      </c>
      <c r="K1349" s="2">
        <f t="shared" si="495"/>
        <v>20</v>
      </c>
      <c r="L1349" s="17">
        <f t="shared" si="496"/>
        <v>20</v>
      </c>
      <c r="M1349" s="12">
        <f t="shared" si="497"/>
        <v>1.004635226</v>
      </c>
      <c r="N1349" s="12">
        <f t="shared" ca="1" si="498"/>
        <v>1.0125551370000001</v>
      </c>
      <c r="O1349" s="17">
        <f t="shared" si="499"/>
        <v>0</v>
      </c>
      <c r="P1349" s="14">
        <f t="shared" ca="1" si="500"/>
        <v>0.25110273</v>
      </c>
      <c r="Q1349" s="14">
        <f t="shared" si="488"/>
        <v>0</v>
      </c>
      <c r="R1349" s="14">
        <f t="shared" ca="1" si="501"/>
        <v>0</v>
      </c>
      <c r="S1349" s="20">
        <f t="shared" si="485"/>
        <v>0</v>
      </c>
      <c r="T1349" s="14">
        <f t="shared" si="502"/>
        <v>0</v>
      </c>
      <c r="U1349" s="4" t="str">
        <f t="shared" si="503"/>
        <v>J=</v>
      </c>
      <c r="V1349" s="29">
        <f t="shared" si="504"/>
        <v>45534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5">
        <f t="shared" si="486"/>
        <v>45532</v>
      </c>
      <c r="B1350" s="15">
        <f t="shared" ca="1" si="489"/>
        <v>20.263740360000046</v>
      </c>
      <c r="C1350" s="14">
        <f t="shared" si="490"/>
        <v>19.999999970000047</v>
      </c>
      <c r="D1350" s="13">
        <f ca="1">IF(A1350&lt;$B$1,VLOOKUP(A1350,[1]DI!$A$4:$B$15000,2,FALSE),0)</f>
        <v>0.104</v>
      </c>
      <c r="E1350" s="14">
        <f t="shared" ca="1" si="491"/>
        <v>1.0003926999999999</v>
      </c>
      <c r="F1350" s="14">
        <f ca="1">(TRUNC(PRODUCT($E$12:$E1349),16))</f>
        <v>1.41939488870813</v>
      </c>
      <c r="G1350" s="14">
        <f t="shared" ca="1" si="492"/>
        <v>1.4077399764932601</v>
      </c>
      <c r="H1350" s="14">
        <f t="shared" ca="1" si="493"/>
        <v>1.00827917</v>
      </c>
      <c r="I1350" s="13">
        <f t="shared" si="487"/>
        <v>0.06</v>
      </c>
      <c r="J1350" s="29">
        <f t="shared" si="494"/>
        <v>45503</v>
      </c>
      <c r="K1350" s="2">
        <f t="shared" si="495"/>
        <v>21</v>
      </c>
      <c r="L1350" s="17">
        <f t="shared" si="496"/>
        <v>21</v>
      </c>
      <c r="M1350" s="12">
        <f t="shared" si="497"/>
        <v>1.004867551</v>
      </c>
      <c r="N1350" s="12">
        <f t="shared" ca="1" si="498"/>
        <v>1.0131870199999999</v>
      </c>
      <c r="O1350" s="17">
        <f t="shared" si="499"/>
        <v>0</v>
      </c>
      <c r="P1350" s="14">
        <f t="shared" ca="1" si="500"/>
        <v>0.26374038999999999</v>
      </c>
      <c r="Q1350" s="14">
        <f t="shared" si="488"/>
        <v>0</v>
      </c>
      <c r="R1350" s="14">
        <f t="shared" ca="1" si="501"/>
        <v>0</v>
      </c>
      <c r="S1350" s="20">
        <f t="shared" si="485"/>
        <v>0</v>
      </c>
      <c r="T1350" s="14">
        <f t="shared" si="502"/>
        <v>0</v>
      </c>
      <c r="U1350" s="4" t="str">
        <f t="shared" si="503"/>
        <v>J=</v>
      </c>
      <c r="V1350" s="29">
        <f t="shared" si="504"/>
        <v>45534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5">
        <f t="shared" si="486"/>
        <v>45533</v>
      </c>
      <c r="B1351" s="15">
        <f t="shared" ca="1" si="489"/>
        <v>20.276385780000048</v>
      </c>
      <c r="C1351" s="14">
        <f t="shared" si="490"/>
        <v>19.999999970000047</v>
      </c>
      <c r="D1351" s="13">
        <f ca="1">IF(A1351&lt;$B$1,VLOOKUP(A1351,[1]DI!$A$4:$B$15000,2,FALSE),0)</f>
        <v>0.104</v>
      </c>
      <c r="E1351" s="14">
        <f t="shared" ca="1" si="491"/>
        <v>1.0003926999999999</v>
      </c>
      <c r="F1351" s="14">
        <f ca="1">(TRUNC(PRODUCT($E$12:$E1350),16))</f>
        <v>1.4199522850809301</v>
      </c>
      <c r="G1351" s="14">
        <f t="shared" ca="1" si="492"/>
        <v>1.4077399764932601</v>
      </c>
      <c r="H1351" s="14">
        <f t="shared" ca="1" si="493"/>
        <v>1.0086751199999999</v>
      </c>
      <c r="I1351" s="13">
        <f t="shared" si="487"/>
        <v>0.06</v>
      </c>
      <c r="J1351" s="29">
        <f t="shared" si="494"/>
        <v>45503</v>
      </c>
      <c r="K1351" s="2">
        <f t="shared" si="495"/>
        <v>22</v>
      </c>
      <c r="L1351" s="17">
        <f t="shared" si="496"/>
        <v>22</v>
      </c>
      <c r="M1351" s="12">
        <f t="shared" si="497"/>
        <v>1.005099929</v>
      </c>
      <c r="N1351" s="12">
        <f t="shared" ca="1" si="498"/>
        <v>1.0138192909999999</v>
      </c>
      <c r="O1351" s="17">
        <f t="shared" si="499"/>
        <v>0</v>
      </c>
      <c r="P1351" s="14">
        <f t="shared" ca="1" si="500"/>
        <v>0.27638581000000001</v>
      </c>
      <c r="Q1351" s="14">
        <f t="shared" si="488"/>
        <v>0</v>
      </c>
      <c r="R1351" s="14">
        <f t="shared" ca="1" si="501"/>
        <v>0</v>
      </c>
      <c r="S1351" s="20">
        <f t="shared" si="485"/>
        <v>0</v>
      </c>
      <c r="T1351" s="14">
        <f t="shared" si="502"/>
        <v>0</v>
      </c>
      <c r="U1351" s="4" t="str">
        <f t="shared" si="503"/>
        <v>J=</v>
      </c>
      <c r="V1351" s="29">
        <f t="shared" si="504"/>
        <v>45534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5">
        <f t="shared" si="486"/>
        <v>45534</v>
      </c>
      <c r="B1352" s="15">
        <f t="shared" ca="1" si="489"/>
        <v>20.289039000000049</v>
      </c>
      <c r="C1352" s="14">
        <f t="shared" si="490"/>
        <v>19.999999970000047</v>
      </c>
      <c r="D1352" s="13">
        <f ca="1">IF(A1352&lt;$B$1,VLOOKUP(A1352,[1]DI!$A$4:$B$15000,2,FALSE),0)</f>
        <v>0.104</v>
      </c>
      <c r="E1352" s="14">
        <f t="shared" ca="1" si="491"/>
        <v>1.0003926999999999</v>
      </c>
      <c r="F1352" s="14">
        <f ca="1">(TRUNC(PRODUCT($E$12:$E1351),16))</f>
        <v>1.42050990034328</v>
      </c>
      <c r="G1352" s="14">
        <f t="shared" ca="1" si="492"/>
        <v>1.4077399764932601</v>
      </c>
      <c r="H1352" s="14">
        <f t="shared" ca="1" si="493"/>
        <v>1.00907122</v>
      </c>
      <c r="I1352" s="13">
        <f t="shared" si="487"/>
        <v>0.06</v>
      </c>
      <c r="J1352" s="29">
        <f t="shared" si="494"/>
        <v>45503</v>
      </c>
      <c r="K1352" s="2">
        <f t="shared" si="495"/>
        <v>23</v>
      </c>
      <c r="L1352" s="17">
        <f t="shared" si="496"/>
        <v>23</v>
      </c>
      <c r="M1352" s="12">
        <f t="shared" si="497"/>
        <v>1.005332361</v>
      </c>
      <c r="N1352" s="12">
        <f t="shared" ca="1" si="498"/>
        <v>1.0144519519999999</v>
      </c>
      <c r="O1352" s="17">
        <f t="shared" si="499"/>
        <v>25</v>
      </c>
      <c r="P1352" s="14">
        <f t="shared" ca="1" si="500"/>
        <v>0.28903902999999997</v>
      </c>
      <c r="Q1352" s="14">
        <f t="shared" si="488"/>
        <v>0</v>
      </c>
      <c r="R1352" s="14">
        <f t="shared" ca="1" si="501"/>
        <v>0.28903902999999997</v>
      </c>
      <c r="S1352" s="20">
        <f t="shared" si="485"/>
        <v>0</v>
      </c>
      <c r="T1352" s="14">
        <f t="shared" si="502"/>
        <v>0</v>
      </c>
      <c r="U1352" s="4" t="str">
        <f t="shared" si="503"/>
        <v>J=</v>
      </c>
      <c r="V1352" s="29">
        <f t="shared" si="504"/>
        <v>45534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5">
        <f t="shared" si="486"/>
        <v>45535</v>
      </c>
      <c r="B1353" s="15">
        <f t="shared" ca="1" si="489"/>
        <v>20.301700240000049</v>
      </c>
      <c r="C1353" s="14">
        <f t="shared" si="490"/>
        <v>19.999999970000047</v>
      </c>
      <c r="D1353" s="13">
        <f ca="1">IF(A1353&lt;$B$1,VLOOKUP(A1353,[1]DI!$A$4:$B$15000,2,FALSE),0)</f>
        <v>0</v>
      </c>
      <c r="E1353" s="14">
        <f t="shared" ca="1" si="491"/>
        <v>1</v>
      </c>
      <c r="F1353" s="14">
        <f ca="1">(TRUNC(PRODUCT($E$12:$E1352),16))</f>
        <v>1.42106773458114</v>
      </c>
      <c r="G1353" s="14">
        <f t="shared" ca="1" si="492"/>
        <v>1.42050990034328</v>
      </c>
      <c r="H1353" s="14">
        <f t="shared" ca="1" si="493"/>
        <v>1.0003926999999999</v>
      </c>
      <c r="I1353" s="13">
        <f t="shared" si="487"/>
        <v>0.06</v>
      </c>
      <c r="J1353" s="29">
        <f t="shared" si="494"/>
        <v>45534</v>
      </c>
      <c r="K1353" s="2">
        <f t="shared" si="495"/>
        <v>1</v>
      </c>
      <c r="L1353" s="17">
        <f t="shared" si="496"/>
        <v>1</v>
      </c>
      <c r="M1353" s="12">
        <f t="shared" si="497"/>
        <v>1.0002312529999999</v>
      </c>
      <c r="N1353" s="12">
        <f t="shared" ca="1" si="498"/>
        <v>1.000624044</v>
      </c>
      <c r="O1353" s="17">
        <f t="shared" si="499"/>
        <v>0</v>
      </c>
      <c r="P1353" s="14">
        <f t="shared" ca="1" si="500"/>
        <v>0.30170026999999999</v>
      </c>
      <c r="Q1353" s="14">
        <f t="shared" si="488"/>
        <v>0</v>
      </c>
      <c r="R1353" s="14">
        <f t="shared" ca="1" si="501"/>
        <v>0.28903902999999997</v>
      </c>
      <c r="S1353" s="20">
        <f t="shared" si="485"/>
        <v>0</v>
      </c>
      <c r="T1353" s="14">
        <f t="shared" si="502"/>
        <v>0</v>
      </c>
      <c r="U1353" s="4" t="str">
        <f t="shared" si="503"/>
        <v>J=</v>
      </c>
      <c r="V1353" s="29">
        <f t="shared" si="504"/>
        <v>45565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5">
        <f t="shared" si="486"/>
        <v>45536</v>
      </c>
      <c r="B1354" s="15">
        <f t="shared" ca="1" si="489"/>
        <v>20.301700240000049</v>
      </c>
      <c r="C1354" s="14">
        <f t="shared" si="490"/>
        <v>19.999999970000047</v>
      </c>
      <c r="D1354" s="13">
        <f ca="1">IF(A1354&lt;$B$1,VLOOKUP(A1354,[1]DI!$A$4:$B$15000,2,FALSE),0)</f>
        <v>0</v>
      </c>
      <c r="E1354" s="14">
        <f t="shared" ca="1" si="491"/>
        <v>1</v>
      </c>
      <c r="F1354" s="14">
        <f ca="1">(TRUNC(PRODUCT($E$12:$E1353),16))</f>
        <v>1.42106773458114</v>
      </c>
      <c r="G1354" s="14">
        <f t="shared" ca="1" si="492"/>
        <v>1.42050990034328</v>
      </c>
      <c r="H1354" s="14">
        <f t="shared" ca="1" si="493"/>
        <v>1.0003926999999999</v>
      </c>
      <c r="I1354" s="13">
        <f t="shared" si="487"/>
        <v>0.06</v>
      </c>
      <c r="J1354" s="29">
        <f t="shared" si="494"/>
        <v>45534</v>
      </c>
      <c r="K1354" s="2">
        <f t="shared" si="495"/>
        <v>1</v>
      </c>
      <c r="L1354" s="17">
        <f t="shared" si="496"/>
        <v>1</v>
      </c>
      <c r="M1354" s="12">
        <f t="shared" si="497"/>
        <v>1.0002312529999999</v>
      </c>
      <c r="N1354" s="12">
        <f t="shared" ca="1" si="498"/>
        <v>1.000624044</v>
      </c>
      <c r="O1354" s="17">
        <f t="shared" si="499"/>
        <v>0</v>
      </c>
      <c r="P1354" s="14">
        <f t="shared" ca="1" si="500"/>
        <v>0.30170026999999999</v>
      </c>
      <c r="Q1354" s="14">
        <f t="shared" si="488"/>
        <v>0</v>
      </c>
      <c r="R1354" s="14">
        <f t="shared" ca="1" si="501"/>
        <v>0.28903902999999997</v>
      </c>
      <c r="S1354" s="20">
        <f t="shared" si="485"/>
        <v>0</v>
      </c>
      <c r="T1354" s="14">
        <f t="shared" si="502"/>
        <v>0</v>
      </c>
      <c r="U1354" s="4" t="str">
        <f t="shared" si="503"/>
        <v>J=</v>
      </c>
      <c r="V1354" s="29">
        <f t="shared" si="504"/>
        <v>45565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5">
        <f t="shared" si="486"/>
        <v>45537</v>
      </c>
      <c r="B1355" s="15">
        <f t="shared" ca="1" si="489"/>
        <v>20.301700240000049</v>
      </c>
      <c r="C1355" s="14">
        <f t="shared" si="490"/>
        <v>19.999999970000047</v>
      </c>
      <c r="D1355" s="13">
        <f ca="1">IF(A1355&lt;$B$1,VLOOKUP(A1355,[1]DI!$A$4:$B$15000,2,FALSE),0)</f>
        <v>0.104</v>
      </c>
      <c r="E1355" s="14">
        <f t="shared" ca="1" si="491"/>
        <v>1.0003926999999999</v>
      </c>
      <c r="F1355" s="14">
        <f ca="1">(TRUNC(PRODUCT($E$12:$E1354),16))</f>
        <v>1.42106773458114</v>
      </c>
      <c r="G1355" s="14">
        <f t="shared" ca="1" si="492"/>
        <v>1.42050990034328</v>
      </c>
      <c r="H1355" s="14">
        <f t="shared" ca="1" si="493"/>
        <v>1.0003926999999999</v>
      </c>
      <c r="I1355" s="13">
        <f t="shared" si="487"/>
        <v>0.06</v>
      </c>
      <c r="J1355" s="29">
        <f t="shared" si="494"/>
        <v>45534</v>
      </c>
      <c r="K1355" s="2">
        <f t="shared" si="495"/>
        <v>1</v>
      </c>
      <c r="L1355" s="17">
        <f t="shared" si="496"/>
        <v>1</v>
      </c>
      <c r="M1355" s="12">
        <f t="shared" si="497"/>
        <v>1.0002312529999999</v>
      </c>
      <c r="N1355" s="12">
        <f t="shared" ca="1" si="498"/>
        <v>1.000624044</v>
      </c>
      <c r="O1355" s="17">
        <f t="shared" si="499"/>
        <v>0</v>
      </c>
      <c r="P1355" s="14">
        <f t="shared" ca="1" si="500"/>
        <v>0.30170026999999999</v>
      </c>
      <c r="Q1355" s="14">
        <f t="shared" si="488"/>
        <v>0</v>
      </c>
      <c r="R1355" s="14">
        <f t="shared" ca="1" si="501"/>
        <v>0.28903902999999997</v>
      </c>
      <c r="S1355" s="20">
        <f t="shared" si="485"/>
        <v>0</v>
      </c>
      <c r="T1355" s="14">
        <f t="shared" si="502"/>
        <v>0</v>
      </c>
      <c r="U1355" s="4" t="str">
        <f t="shared" si="503"/>
        <v>J=</v>
      </c>
      <c r="V1355" s="29">
        <f t="shared" si="504"/>
        <v>45565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5">
        <f t="shared" si="486"/>
        <v>45538</v>
      </c>
      <c r="B1356" s="15">
        <f t="shared" ca="1" si="489"/>
        <v>20.314369280000047</v>
      </c>
      <c r="C1356" s="14">
        <f t="shared" si="490"/>
        <v>19.999999970000047</v>
      </c>
      <c r="D1356" s="13">
        <f ca="1">IF(A1356&lt;$B$1,VLOOKUP(A1356,[1]DI!$A$4:$B$15000,2,FALSE),0)</f>
        <v>0.104</v>
      </c>
      <c r="E1356" s="14">
        <f t="shared" ca="1" si="491"/>
        <v>1.0003926999999999</v>
      </c>
      <c r="F1356" s="14">
        <f ca="1">(TRUNC(PRODUCT($E$12:$E1355),16))</f>
        <v>1.4216257878805101</v>
      </c>
      <c r="G1356" s="14">
        <f t="shared" ca="1" si="492"/>
        <v>1.42050990034328</v>
      </c>
      <c r="H1356" s="14">
        <f t="shared" ca="1" si="493"/>
        <v>1.00078555</v>
      </c>
      <c r="I1356" s="13">
        <f t="shared" si="487"/>
        <v>0.06</v>
      </c>
      <c r="J1356" s="29">
        <f t="shared" si="494"/>
        <v>45534</v>
      </c>
      <c r="K1356" s="2">
        <f t="shared" si="495"/>
        <v>2</v>
      </c>
      <c r="L1356" s="17">
        <f t="shared" si="496"/>
        <v>2</v>
      </c>
      <c r="M1356" s="12">
        <f t="shared" si="497"/>
        <v>1.000462559</v>
      </c>
      <c r="N1356" s="12">
        <f t="shared" ca="1" si="498"/>
        <v>1.0012484719999999</v>
      </c>
      <c r="O1356" s="17">
        <f t="shared" si="499"/>
        <v>0</v>
      </c>
      <c r="P1356" s="14">
        <f t="shared" ca="1" si="500"/>
        <v>0.31436931000000001</v>
      </c>
      <c r="Q1356" s="14">
        <f t="shared" si="488"/>
        <v>0</v>
      </c>
      <c r="R1356" s="14">
        <f t="shared" ca="1" si="501"/>
        <v>0.28903902999999997</v>
      </c>
      <c r="S1356" s="20">
        <f t="shared" ref="S1356:S1419" si="505">IF($O1356&gt;0,VLOOKUP($O1356,$Y$12:$AE$150,7),0)</f>
        <v>0</v>
      </c>
      <c r="T1356" s="14">
        <f t="shared" si="502"/>
        <v>0</v>
      </c>
      <c r="U1356" s="4" t="str">
        <f t="shared" si="503"/>
        <v>J=</v>
      </c>
      <c r="V1356" s="29">
        <f t="shared" si="504"/>
        <v>45565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5">
        <f t="shared" ref="A1357:A1420" si="506">(A1356+1)</f>
        <v>45539</v>
      </c>
      <c r="B1357" s="15">
        <f t="shared" ca="1" si="489"/>
        <v>20.327046360000047</v>
      </c>
      <c r="C1357" s="14">
        <f t="shared" si="490"/>
        <v>19.999999970000047</v>
      </c>
      <c r="D1357" s="13">
        <f ca="1">IF(A1357&lt;$B$1,VLOOKUP(A1357,[1]DI!$A$4:$B$15000,2,FALSE),0)</f>
        <v>0.104</v>
      </c>
      <c r="E1357" s="14">
        <f t="shared" ca="1" si="491"/>
        <v>1.0003926999999999</v>
      </c>
      <c r="F1357" s="14">
        <f ca="1">(TRUNC(PRODUCT($E$12:$E1356),16))</f>
        <v>1.4221840603274101</v>
      </c>
      <c r="G1357" s="14">
        <f t="shared" ca="1" si="492"/>
        <v>1.42050990034328</v>
      </c>
      <c r="H1357" s="14">
        <f t="shared" ca="1" si="493"/>
        <v>1.0011785600000001</v>
      </c>
      <c r="I1357" s="13">
        <f t="shared" ref="I1357:I1420" si="507">I1356</f>
        <v>0.06</v>
      </c>
      <c r="J1357" s="29">
        <f t="shared" si="494"/>
        <v>45534</v>
      </c>
      <c r="K1357" s="2">
        <f t="shared" si="495"/>
        <v>3</v>
      </c>
      <c r="L1357" s="17">
        <f t="shared" si="496"/>
        <v>3</v>
      </c>
      <c r="M1357" s="12">
        <f t="shared" si="497"/>
        <v>1.0006939180000001</v>
      </c>
      <c r="N1357" s="12">
        <f t="shared" ca="1" si="498"/>
        <v>1.0018732960000001</v>
      </c>
      <c r="O1357" s="17">
        <f t="shared" si="499"/>
        <v>0</v>
      </c>
      <c r="P1357" s="14">
        <f t="shared" ca="1" si="500"/>
        <v>0.32704638999999996</v>
      </c>
      <c r="Q1357" s="14">
        <f t="shared" si="488"/>
        <v>0</v>
      </c>
      <c r="R1357" s="14">
        <f t="shared" ca="1" si="501"/>
        <v>0.28903902999999997</v>
      </c>
      <c r="S1357" s="20">
        <f t="shared" si="505"/>
        <v>0</v>
      </c>
      <c r="T1357" s="14">
        <f t="shared" si="502"/>
        <v>0</v>
      </c>
      <c r="U1357" s="4" t="str">
        <f t="shared" si="503"/>
        <v>J=</v>
      </c>
      <c r="V1357" s="29">
        <f t="shared" si="504"/>
        <v>45565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5">
        <f t="shared" si="506"/>
        <v>45540</v>
      </c>
      <c r="B1358" s="15">
        <f t="shared" ca="1" si="489"/>
        <v>20.339731450000048</v>
      </c>
      <c r="C1358" s="14">
        <f t="shared" si="490"/>
        <v>19.999999970000047</v>
      </c>
      <c r="D1358" s="13">
        <f ca="1">IF(A1358&lt;$B$1,VLOOKUP(A1358,[1]DI!$A$4:$B$15000,2,FALSE),0)</f>
        <v>0.104</v>
      </c>
      <c r="E1358" s="14">
        <f t="shared" ca="1" si="491"/>
        <v>1.0003926999999999</v>
      </c>
      <c r="F1358" s="14">
        <f ca="1">(TRUNC(PRODUCT($E$12:$E1357),16))</f>
        <v>1.4227425520079</v>
      </c>
      <c r="G1358" s="14">
        <f t="shared" ca="1" si="492"/>
        <v>1.42050990034328</v>
      </c>
      <c r="H1358" s="14">
        <f t="shared" ca="1" si="493"/>
        <v>1.00157173</v>
      </c>
      <c r="I1358" s="13">
        <f t="shared" si="507"/>
        <v>0.06</v>
      </c>
      <c r="J1358" s="29">
        <f t="shared" si="494"/>
        <v>45534</v>
      </c>
      <c r="K1358" s="2">
        <f t="shared" si="495"/>
        <v>4</v>
      </c>
      <c r="L1358" s="17">
        <f t="shared" si="496"/>
        <v>4</v>
      </c>
      <c r="M1358" s="12">
        <f t="shared" si="497"/>
        <v>1.0009253309999999</v>
      </c>
      <c r="N1358" s="12">
        <f t="shared" ca="1" si="498"/>
        <v>1.0024985150000001</v>
      </c>
      <c r="O1358" s="17">
        <f t="shared" si="499"/>
        <v>0</v>
      </c>
      <c r="P1358" s="14">
        <f t="shared" ca="1" si="500"/>
        <v>0.33973147999999997</v>
      </c>
      <c r="Q1358" s="14">
        <f t="shared" si="488"/>
        <v>0</v>
      </c>
      <c r="R1358" s="14">
        <f t="shared" ca="1" si="501"/>
        <v>0.28903902999999997</v>
      </c>
      <c r="S1358" s="20">
        <f t="shared" si="505"/>
        <v>0</v>
      </c>
      <c r="T1358" s="14">
        <f t="shared" si="502"/>
        <v>0</v>
      </c>
      <c r="U1358" s="4" t="str">
        <f t="shared" si="503"/>
        <v>J=</v>
      </c>
      <c r="V1358" s="29">
        <f t="shared" si="504"/>
        <v>45565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5">
        <f t="shared" si="506"/>
        <v>45541</v>
      </c>
      <c r="B1359" s="15">
        <f t="shared" ca="1" si="489"/>
        <v>20.352424200000048</v>
      </c>
      <c r="C1359" s="14">
        <f t="shared" si="490"/>
        <v>19.999999970000047</v>
      </c>
      <c r="D1359" s="13">
        <f ca="1">IF(A1359&lt;$B$1,VLOOKUP(A1359,[1]DI!$A$4:$B$15000,2,FALSE),0)</f>
        <v>0.104</v>
      </c>
      <c r="E1359" s="14">
        <f t="shared" ca="1" si="491"/>
        <v>1.0003926999999999</v>
      </c>
      <c r="F1359" s="14">
        <f ca="1">(TRUNC(PRODUCT($E$12:$E1358),16))</f>
        <v>1.4233012630080799</v>
      </c>
      <c r="G1359" s="14">
        <f t="shared" ca="1" si="492"/>
        <v>1.42050990034328</v>
      </c>
      <c r="H1359" s="14">
        <f t="shared" ca="1" si="493"/>
        <v>1.00196504</v>
      </c>
      <c r="I1359" s="13">
        <f t="shared" si="507"/>
        <v>0.06</v>
      </c>
      <c r="J1359" s="29">
        <f t="shared" si="494"/>
        <v>45534</v>
      </c>
      <c r="K1359" s="2">
        <f t="shared" si="495"/>
        <v>5</v>
      </c>
      <c r="L1359" s="17">
        <f t="shared" si="496"/>
        <v>5</v>
      </c>
      <c r="M1359" s="12">
        <f t="shared" si="497"/>
        <v>1.001156798</v>
      </c>
      <c r="N1359" s="12">
        <f t="shared" ca="1" si="498"/>
        <v>1.003124111</v>
      </c>
      <c r="O1359" s="17">
        <f t="shared" si="499"/>
        <v>0</v>
      </c>
      <c r="P1359" s="14">
        <f t="shared" ca="1" si="500"/>
        <v>0.35242423</v>
      </c>
      <c r="Q1359" s="14">
        <f t="shared" si="488"/>
        <v>0</v>
      </c>
      <c r="R1359" s="14">
        <f t="shared" ca="1" si="501"/>
        <v>0.28903902999999997</v>
      </c>
      <c r="S1359" s="20">
        <f t="shared" si="505"/>
        <v>0</v>
      </c>
      <c r="T1359" s="14">
        <f t="shared" si="502"/>
        <v>0</v>
      </c>
      <c r="U1359" s="4" t="str">
        <f t="shared" si="503"/>
        <v>J=</v>
      </c>
      <c r="V1359" s="29">
        <f t="shared" si="504"/>
        <v>45565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5">
        <f t="shared" si="506"/>
        <v>45542</v>
      </c>
      <c r="B1360" s="15">
        <f t="shared" ca="1" si="489"/>
        <v>20.365124950000048</v>
      </c>
      <c r="C1360" s="14">
        <f t="shared" si="490"/>
        <v>19.999999970000047</v>
      </c>
      <c r="D1360" s="13">
        <f ca="1">IF(A1360&lt;$B$1,VLOOKUP(A1360,[1]DI!$A$4:$B$15000,2,FALSE),0)</f>
        <v>0</v>
      </c>
      <c r="E1360" s="14">
        <f t="shared" ca="1" si="491"/>
        <v>1</v>
      </c>
      <c r="F1360" s="14">
        <f ca="1">(TRUNC(PRODUCT($E$12:$E1359),16))</f>
        <v>1.42386019341406</v>
      </c>
      <c r="G1360" s="14">
        <f t="shared" ca="1" si="492"/>
        <v>1.42050990034328</v>
      </c>
      <c r="H1360" s="14">
        <f t="shared" ca="1" si="493"/>
        <v>1.0023585100000001</v>
      </c>
      <c r="I1360" s="13">
        <f t="shared" si="507"/>
        <v>0.06</v>
      </c>
      <c r="J1360" s="29">
        <f t="shared" si="494"/>
        <v>45534</v>
      </c>
      <c r="K1360" s="2">
        <f t="shared" si="495"/>
        <v>5</v>
      </c>
      <c r="L1360" s="17">
        <f t="shared" si="496"/>
        <v>6</v>
      </c>
      <c r="M1360" s="12">
        <f t="shared" si="497"/>
        <v>1.0013883180000001</v>
      </c>
      <c r="N1360" s="12">
        <f t="shared" ca="1" si="498"/>
        <v>1.0037501019999999</v>
      </c>
      <c r="O1360" s="17">
        <f t="shared" si="499"/>
        <v>0</v>
      </c>
      <c r="P1360" s="14">
        <f t="shared" ca="1" si="500"/>
        <v>0.36512497999999999</v>
      </c>
      <c r="Q1360" s="14">
        <f t="shared" si="488"/>
        <v>0</v>
      </c>
      <c r="R1360" s="14">
        <f t="shared" ca="1" si="501"/>
        <v>0.28903902999999997</v>
      </c>
      <c r="S1360" s="20">
        <f t="shared" si="505"/>
        <v>0</v>
      </c>
      <c r="T1360" s="14">
        <f t="shared" si="502"/>
        <v>0</v>
      </c>
      <c r="U1360" s="4" t="str">
        <f t="shared" si="503"/>
        <v>J=</v>
      </c>
      <c r="V1360" s="29">
        <f t="shared" si="504"/>
        <v>45565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5">
        <f t="shared" si="506"/>
        <v>45543</v>
      </c>
      <c r="B1361" s="15">
        <f t="shared" ca="1" si="489"/>
        <v>20.365124950000048</v>
      </c>
      <c r="C1361" s="14">
        <f t="shared" si="490"/>
        <v>19.999999970000047</v>
      </c>
      <c r="D1361" s="13">
        <f ca="1">IF(A1361&lt;$B$1,VLOOKUP(A1361,[1]DI!$A$4:$B$15000,2,FALSE),0)</f>
        <v>0</v>
      </c>
      <c r="E1361" s="14">
        <f t="shared" ca="1" si="491"/>
        <v>1</v>
      </c>
      <c r="F1361" s="14">
        <f ca="1">(TRUNC(PRODUCT($E$12:$E1360),16))</f>
        <v>1.42386019341406</v>
      </c>
      <c r="G1361" s="14">
        <f t="shared" ca="1" si="492"/>
        <v>1.42050990034328</v>
      </c>
      <c r="H1361" s="14">
        <f t="shared" ca="1" si="493"/>
        <v>1.0023585100000001</v>
      </c>
      <c r="I1361" s="13">
        <f t="shared" si="507"/>
        <v>0.06</v>
      </c>
      <c r="J1361" s="29">
        <f t="shared" si="494"/>
        <v>45534</v>
      </c>
      <c r="K1361" s="2">
        <f t="shared" si="495"/>
        <v>5</v>
      </c>
      <c r="L1361" s="17">
        <f t="shared" si="496"/>
        <v>6</v>
      </c>
      <c r="M1361" s="12">
        <f t="shared" si="497"/>
        <v>1.0013883180000001</v>
      </c>
      <c r="N1361" s="12">
        <f t="shared" ca="1" si="498"/>
        <v>1.0037501019999999</v>
      </c>
      <c r="O1361" s="17">
        <f t="shared" si="499"/>
        <v>0</v>
      </c>
      <c r="P1361" s="14">
        <f t="shared" ca="1" si="500"/>
        <v>0.36512497999999999</v>
      </c>
      <c r="Q1361" s="14">
        <f t="shared" si="488"/>
        <v>0</v>
      </c>
      <c r="R1361" s="14">
        <f t="shared" ca="1" si="501"/>
        <v>0.28903902999999997</v>
      </c>
      <c r="S1361" s="20">
        <f t="shared" si="505"/>
        <v>0</v>
      </c>
      <c r="T1361" s="14">
        <f t="shared" si="502"/>
        <v>0</v>
      </c>
      <c r="U1361" s="4" t="str">
        <f t="shared" si="503"/>
        <v>J=</v>
      </c>
      <c r="V1361" s="29">
        <f t="shared" si="504"/>
        <v>45565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5">
        <f t="shared" si="506"/>
        <v>45544</v>
      </c>
      <c r="B1362" s="15">
        <f t="shared" ca="1" si="489"/>
        <v>20.365124950000048</v>
      </c>
      <c r="C1362" s="14">
        <f t="shared" si="490"/>
        <v>19.999999970000047</v>
      </c>
      <c r="D1362" s="13">
        <f ca="1">IF(A1362&lt;$B$1,VLOOKUP(A1362,[1]DI!$A$4:$B$15000,2,FALSE),0)</f>
        <v>0.104</v>
      </c>
      <c r="E1362" s="14">
        <f t="shared" ca="1" si="491"/>
        <v>1.0003926999999999</v>
      </c>
      <c r="F1362" s="14">
        <f ca="1">(TRUNC(PRODUCT($E$12:$E1361),16))</f>
        <v>1.42386019341406</v>
      </c>
      <c r="G1362" s="14">
        <f t="shared" ca="1" si="492"/>
        <v>1.42050990034328</v>
      </c>
      <c r="H1362" s="14">
        <f t="shared" ca="1" si="493"/>
        <v>1.0023585100000001</v>
      </c>
      <c r="I1362" s="13">
        <f t="shared" si="507"/>
        <v>0.06</v>
      </c>
      <c r="J1362" s="29">
        <f t="shared" si="494"/>
        <v>45534</v>
      </c>
      <c r="K1362" s="2">
        <f t="shared" si="495"/>
        <v>6</v>
      </c>
      <c r="L1362" s="17">
        <f t="shared" si="496"/>
        <v>6</v>
      </c>
      <c r="M1362" s="12">
        <f t="shared" si="497"/>
        <v>1.0013883180000001</v>
      </c>
      <c r="N1362" s="12">
        <f t="shared" ca="1" si="498"/>
        <v>1.0037501019999999</v>
      </c>
      <c r="O1362" s="17">
        <f t="shared" si="499"/>
        <v>0</v>
      </c>
      <c r="P1362" s="14">
        <f t="shared" ca="1" si="500"/>
        <v>0.36512497999999999</v>
      </c>
      <c r="Q1362" s="14">
        <f t="shared" si="488"/>
        <v>0</v>
      </c>
      <c r="R1362" s="14">
        <f t="shared" ca="1" si="501"/>
        <v>0.28903902999999997</v>
      </c>
      <c r="S1362" s="20">
        <f t="shared" si="505"/>
        <v>0</v>
      </c>
      <c r="T1362" s="14">
        <f t="shared" si="502"/>
        <v>0</v>
      </c>
      <c r="U1362" s="4" t="str">
        <f t="shared" si="503"/>
        <v>J=</v>
      </c>
      <c r="V1362" s="29">
        <f t="shared" si="504"/>
        <v>45565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5">
        <f t="shared" si="506"/>
        <v>45545</v>
      </c>
      <c r="B1363" s="15">
        <f t="shared" ca="1" si="489"/>
        <v>20.377833740000046</v>
      </c>
      <c r="C1363" s="14">
        <f t="shared" si="490"/>
        <v>19.999999970000047</v>
      </c>
      <c r="D1363" s="13">
        <f ca="1">IF(A1363&lt;$B$1,VLOOKUP(A1363,[1]DI!$A$4:$B$15000,2,FALSE),0)</f>
        <v>0.104</v>
      </c>
      <c r="E1363" s="14">
        <f t="shared" ca="1" si="491"/>
        <v>1.0003926999999999</v>
      </c>
      <c r="F1363" s="14">
        <f ca="1">(TRUNC(PRODUCT($E$12:$E1362),16))</f>
        <v>1.42441934331201</v>
      </c>
      <c r="G1363" s="14">
        <f t="shared" ca="1" si="492"/>
        <v>1.42050990034328</v>
      </c>
      <c r="H1363" s="14">
        <f t="shared" ca="1" si="493"/>
        <v>1.0027521399999999</v>
      </c>
      <c r="I1363" s="13">
        <f t="shared" si="507"/>
        <v>0.06</v>
      </c>
      <c r="J1363" s="29">
        <f t="shared" si="494"/>
        <v>45534</v>
      </c>
      <c r="K1363" s="2">
        <f t="shared" si="495"/>
        <v>7</v>
      </c>
      <c r="L1363" s="17">
        <f t="shared" si="496"/>
        <v>7</v>
      </c>
      <c r="M1363" s="12">
        <f t="shared" si="497"/>
        <v>1.001619891</v>
      </c>
      <c r="N1363" s="12">
        <f t="shared" ca="1" si="498"/>
        <v>1.004376489</v>
      </c>
      <c r="O1363" s="17">
        <f t="shared" si="499"/>
        <v>0</v>
      </c>
      <c r="P1363" s="14">
        <f t="shared" ca="1" si="500"/>
        <v>0.37783377000000001</v>
      </c>
      <c r="Q1363" s="14">
        <f t="shared" si="488"/>
        <v>0</v>
      </c>
      <c r="R1363" s="14">
        <f t="shared" ca="1" si="501"/>
        <v>0.28903902999999997</v>
      </c>
      <c r="S1363" s="20">
        <f t="shared" si="505"/>
        <v>0</v>
      </c>
      <c r="T1363" s="14">
        <f t="shared" si="502"/>
        <v>0</v>
      </c>
      <c r="U1363" s="4" t="str">
        <f t="shared" si="503"/>
        <v>J=</v>
      </c>
      <c r="V1363" s="29">
        <f t="shared" si="504"/>
        <v>45565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5">
        <f t="shared" si="506"/>
        <v>45546</v>
      </c>
      <c r="B1364" s="15">
        <f t="shared" ca="1" si="489"/>
        <v>20.390550400000048</v>
      </c>
      <c r="C1364" s="14">
        <f t="shared" si="490"/>
        <v>19.999999970000047</v>
      </c>
      <c r="D1364" s="13">
        <f ca="1">IF(A1364&lt;$B$1,VLOOKUP(A1364,[1]DI!$A$4:$B$15000,2,FALSE),0)</f>
        <v>0.104</v>
      </c>
      <c r="E1364" s="14">
        <f t="shared" ca="1" si="491"/>
        <v>1.0003926999999999</v>
      </c>
      <c r="F1364" s="14">
        <f ca="1">(TRUNC(PRODUCT($E$12:$E1363),16))</f>
        <v>1.4249787127881299</v>
      </c>
      <c r="G1364" s="14">
        <f t="shared" ca="1" si="492"/>
        <v>1.42050990034328</v>
      </c>
      <c r="H1364" s="14">
        <f t="shared" ca="1" si="493"/>
        <v>1.0031459199999999</v>
      </c>
      <c r="I1364" s="13">
        <f t="shared" si="507"/>
        <v>0.06</v>
      </c>
      <c r="J1364" s="29">
        <f t="shared" si="494"/>
        <v>45534</v>
      </c>
      <c r="K1364" s="2">
        <f t="shared" si="495"/>
        <v>8</v>
      </c>
      <c r="L1364" s="17">
        <f t="shared" si="496"/>
        <v>8</v>
      </c>
      <c r="M1364" s="12">
        <f t="shared" si="497"/>
        <v>1.0018515189999999</v>
      </c>
      <c r="N1364" s="12">
        <f t="shared" ca="1" si="498"/>
        <v>1.005003264</v>
      </c>
      <c r="O1364" s="17">
        <f t="shared" si="499"/>
        <v>0</v>
      </c>
      <c r="P1364" s="14">
        <f t="shared" ca="1" si="500"/>
        <v>0.39055043</v>
      </c>
      <c r="Q1364" s="14">
        <f t="shared" si="488"/>
        <v>0</v>
      </c>
      <c r="R1364" s="14">
        <f t="shared" ca="1" si="501"/>
        <v>0.28903902999999997</v>
      </c>
      <c r="S1364" s="20">
        <f t="shared" si="505"/>
        <v>0</v>
      </c>
      <c r="T1364" s="14">
        <f t="shared" si="502"/>
        <v>0</v>
      </c>
      <c r="U1364" s="4" t="str">
        <f t="shared" si="503"/>
        <v>J=</v>
      </c>
      <c r="V1364" s="29">
        <f t="shared" si="504"/>
        <v>45565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5">
        <f t="shared" si="506"/>
        <v>45547</v>
      </c>
      <c r="B1365" s="15">
        <f t="shared" ca="1" si="489"/>
        <v>20.403275060000048</v>
      </c>
      <c r="C1365" s="14">
        <f t="shared" si="490"/>
        <v>19.999999970000047</v>
      </c>
      <c r="D1365" s="13">
        <f ca="1">IF(A1365&lt;$B$1,VLOOKUP(A1365,[1]DI!$A$4:$B$15000,2,FALSE),0)</f>
        <v>0.104</v>
      </c>
      <c r="E1365" s="14">
        <f t="shared" ca="1" si="491"/>
        <v>1.0003926999999999</v>
      </c>
      <c r="F1365" s="14">
        <f ca="1">(TRUNC(PRODUCT($E$12:$E1364),16))</f>
        <v>1.4255383019286401</v>
      </c>
      <c r="G1365" s="14">
        <f t="shared" ca="1" si="492"/>
        <v>1.42050990034328</v>
      </c>
      <c r="H1365" s="14">
        <f t="shared" ca="1" si="493"/>
        <v>1.0035398600000001</v>
      </c>
      <c r="I1365" s="13">
        <f t="shared" si="507"/>
        <v>0.06</v>
      </c>
      <c r="J1365" s="29">
        <f t="shared" si="494"/>
        <v>45534</v>
      </c>
      <c r="K1365" s="2">
        <f t="shared" si="495"/>
        <v>9</v>
      </c>
      <c r="L1365" s="17">
        <f t="shared" si="496"/>
        <v>9</v>
      </c>
      <c r="M1365" s="12">
        <f t="shared" si="497"/>
        <v>1.0020831990000001</v>
      </c>
      <c r="N1365" s="12">
        <f t="shared" ca="1" si="498"/>
        <v>1.0056304330000001</v>
      </c>
      <c r="O1365" s="17">
        <f t="shared" si="499"/>
        <v>0</v>
      </c>
      <c r="P1365" s="14">
        <f t="shared" ca="1" si="500"/>
        <v>0.40327509000000006</v>
      </c>
      <c r="Q1365" s="14">
        <f t="shared" si="488"/>
        <v>0</v>
      </c>
      <c r="R1365" s="14">
        <f t="shared" ca="1" si="501"/>
        <v>0.28903902999999997</v>
      </c>
      <c r="S1365" s="20">
        <f t="shared" si="505"/>
        <v>0</v>
      </c>
      <c r="T1365" s="14">
        <f t="shared" si="502"/>
        <v>0</v>
      </c>
      <c r="U1365" s="4" t="str">
        <f t="shared" si="503"/>
        <v>J=</v>
      </c>
      <c r="V1365" s="29">
        <f t="shared" si="504"/>
        <v>45565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5">
        <f t="shared" si="506"/>
        <v>45548</v>
      </c>
      <c r="B1366" s="15">
        <f t="shared" ca="1" si="489"/>
        <v>20.416007610000047</v>
      </c>
      <c r="C1366" s="14">
        <f t="shared" si="490"/>
        <v>19.999999970000047</v>
      </c>
      <c r="D1366" s="13">
        <f ca="1">IF(A1366&lt;$B$1,VLOOKUP(A1366,[1]DI!$A$4:$B$15000,2,FALSE),0)</f>
        <v>0.104</v>
      </c>
      <c r="E1366" s="14">
        <f t="shared" ca="1" si="491"/>
        <v>1.0003926999999999</v>
      </c>
      <c r="F1366" s="14">
        <f ca="1">(TRUNC(PRODUCT($E$12:$E1365),16))</f>
        <v>1.4260981108198101</v>
      </c>
      <c r="G1366" s="14">
        <f t="shared" ca="1" si="492"/>
        <v>1.42050990034328</v>
      </c>
      <c r="H1366" s="14">
        <f t="shared" ca="1" si="493"/>
        <v>1.00393395</v>
      </c>
      <c r="I1366" s="13">
        <f t="shared" si="507"/>
        <v>0.06</v>
      </c>
      <c r="J1366" s="29">
        <f t="shared" si="494"/>
        <v>45534</v>
      </c>
      <c r="K1366" s="2">
        <f t="shared" si="495"/>
        <v>10</v>
      </c>
      <c r="L1366" s="17">
        <f t="shared" si="496"/>
        <v>10</v>
      </c>
      <c r="M1366" s="12">
        <f t="shared" si="497"/>
        <v>1.0023149339999999</v>
      </c>
      <c r="N1366" s="12">
        <f t="shared" ca="1" si="498"/>
        <v>1.006257991</v>
      </c>
      <c r="O1366" s="17">
        <f t="shared" si="499"/>
        <v>0</v>
      </c>
      <c r="P1366" s="14">
        <f t="shared" ca="1" si="500"/>
        <v>0.41600764000000001</v>
      </c>
      <c r="Q1366" s="14">
        <f t="shared" si="488"/>
        <v>0</v>
      </c>
      <c r="R1366" s="14">
        <f t="shared" ca="1" si="501"/>
        <v>0.28903902999999997</v>
      </c>
      <c r="S1366" s="20">
        <f t="shared" si="505"/>
        <v>0</v>
      </c>
      <c r="T1366" s="14">
        <f t="shared" si="502"/>
        <v>0</v>
      </c>
      <c r="U1366" s="4" t="str">
        <f t="shared" si="503"/>
        <v>J=</v>
      </c>
      <c r="V1366" s="29">
        <f t="shared" si="504"/>
        <v>45565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5">
        <f t="shared" si="506"/>
        <v>45549</v>
      </c>
      <c r="B1367" s="15">
        <f t="shared" ca="1" si="489"/>
        <v>20.428747970000046</v>
      </c>
      <c r="C1367" s="14">
        <f t="shared" si="490"/>
        <v>19.999999970000047</v>
      </c>
      <c r="D1367" s="13">
        <f ca="1">IF(A1367&lt;$B$1,VLOOKUP(A1367,[1]DI!$A$4:$B$15000,2,FALSE),0)</f>
        <v>0</v>
      </c>
      <c r="E1367" s="14">
        <f t="shared" ca="1" si="491"/>
        <v>1</v>
      </c>
      <c r="F1367" s="14">
        <f ca="1">(TRUNC(PRODUCT($E$12:$E1366),16))</f>
        <v>1.4266581395479301</v>
      </c>
      <c r="G1367" s="14">
        <f t="shared" ca="1" si="492"/>
        <v>1.42050990034328</v>
      </c>
      <c r="H1367" s="14">
        <f t="shared" ca="1" si="493"/>
        <v>1.0043281900000001</v>
      </c>
      <c r="I1367" s="13">
        <f t="shared" si="507"/>
        <v>0.06</v>
      </c>
      <c r="J1367" s="29">
        <f t="shared" si="494"/>
        <v>45534</v>
      </c>
      <c r="K1367" s="2">
        <f t="shared" si="495"/>
        <v>10</v>
      </c>
      <c r="L1367" s="17">
        <f t="shared" si="496"/>
        <v>11</v>
      </c>
      <c r="M1367" s="12">
        <f t="shared" si="497"/>
        <v>1.0025467210000001</v>
      </c>
      <c r="N1367" s="12">
        <f t="shared" ca="1" si="498"/>
        <v>1.006885934</v>
      </c>
      <c r="O1367" s="17">
        <f t="shared" si="499"/>
        <v>0</v>
      </c>
      <c r="P1367" s="14">
        <f t="shared" ca="1" si="500"/>
        <v>0.42874799999999996</v>
      </c>
      <c r="Q1367" s="14">
        <f t="shared" si="488"/>
        <v>0</v>
      </c>
      <c r="R1367" s="14">
        <f t="shared" ca="1" si="501"/>
        <v>0.28903902999999997</v>
      </c>
      <c r="S1367" s="20">
        <f t="shared" si="505"/>
        <v>0</v>
      </c>
      <c r="T1367" s="14">
        <f t="shared" si="502"/>
        <v>0</v>
      </c>
      <c r="U1367" s="4" t="str">
        <f t="shared" si="503"/>
        <v>J=</v>
      </c>
      <c r="V1367" s="29">
        <f t="shared" si="504"/>
        <v>45565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5">
        <f t="shared" si="506"/>
        <v>45550</v>
      </c>
      <c r="B1368" s="15">
        <f t="shared" ca="1" si="489"/>
        <v>20.428747970000046</v>
      </c>
      <c r="C1368" s="14">
        <f t="shared" si="490"/>
        <v>19.999999970000047</v>
      </c>
      <c r="D1368" s="13">
        <f ca="1">IF(A1368&lt;$B$1,VLOOKUP(A1368,[1]DI!$A$4:$B$15000,2,FALSE),0)</f>
        <v>0</v>
      </c>
      <c r="E1368" s="14">
        <f t="shared" ca="1" si="491"/>
        <v>1</v>
      </c>
      <c r="F1368" s="14">
        <f ca="1">(TRUNC(PRODUCT($E$12:$E1367),16))</f>
        <v>1.4266581395479301</v>
      </c>
      <c r="G1368" s="14">
        <f t="shared" ca="1" si="492"/>
        <v>1.42050990034328</v>
      </c>
      <c r="H1368" s="14">
        <f t="shared" ca="1" si="493"/>
        <v>1.0043281900000001</v>
      </c>
      <c r="I1368" s="13">
        <f t="shared" si="507"/>
        <v>0.06</v>
      </c>
      <c r="J1368" s="29">
        <f t="shared" si="494"/>
        <v>45534</v>
      </c>
      <c r="K1368" s="2">
        <f t="shared" si="495"/>
        <v>10</v>
      </c>
      <c r="L1368" s="17">
        <f t="shared" si="496"/>
        <v>11</v>
      </c>
      <c r="M1368" s="12">
        <f t="shared" si="497"/>
        <v>1.0025467210000001</v>
      </c>
      <c r="N1368" s="12">
        <f t="shared" ca="1" si="498"/>
        <v>1.006885934</v>
      </c>
      <c r="O1368" s="17">
        <f t="shared" si="499"/>
        <v>0</v>
      </c>
      <c r="P1368" s="14">
        <f t="shared" ca="1" si="500"/>
        <v>0.42874799999999996</v>
      </c>
      <c r="Q1368" s="14">
        <f t="shared" si="488"/>
        <v>0</v>
      </c>
      <c r="R1368" s="14">
        <f t="shared" ca="1" si="501"/>
        <v>0.28903902999999997</v>
      </c>
      <c r="S1368" s="20">
        <f t="shared" si="505"/>
        <v>0</v>
      </c>
      <c r="T1368" s="14">
        <f t="shared" si="502"/>
        <v>0</v>
      </c>
      <c r="U1368" s="4" t="str">
        <f t="shared" si="503"/>
        <v>J=</v>
      </c>
      <c r="V1368" s="29">
        <f t="shared" si="504"/>
        <v>45565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5">
        <f t="shared" si="506"/>
        <v>45551</v>
      </c>
      <c r="B1369" s="15">
        <f t="shared" ca="1" si="489"/>
        <v>20.428747970000046</v>
      </c>
      <c r="C1369" s="14">
        <f t="shared" si="490"/>
        <v>19.999999970000047</v>
      </c>
      <c r="D1369" s="13">
        <f ca="1">IF(A1369&lt;$B$1,VLOOKUP(A1369,[1]DI!$A$4:$B$15000,2,FALSE),0)</f>
        <v>0.104</v>
      </c>
      <c r="E1369" s="14">
        <f t="shared" ca="1" si="491"/>
        <v>1.0003926999999999</v>
      </c>
      <c r="F1369" s="14">
        <f ca="1">(TRUNC(PRODUCT($E$12:$E1368),16))</f>
        <v>1.4266581395479301</v>
      </c>
      <c r="G1369" s="14">
        <f t="shared" ca="1" si="492"/>
        <v>1.42050990034328</v>
      </c>
      <c r="H1369" s="14">
        <f t="shared" ca="1" si="493"/>
        <v>1.0043281900000001</v>
      </c>
      <c r="I1369" s="13">
        <f t="shared" si="507"/>
        <v>0.06</v>
      </c>
      <c r="J1369" s="29">
        <f t="shared" si="494"/>
        <v>45534</v>
      </c>
      <c r="K1369" s="2">
        <f t="shared" si="495"/>
        <v>11</v>
      </c>
      <c r="L1369" s="17">
        <f t="shared" si="496"/>
        <v>11</v>
      </c>
      <c r="M1369" s="12">
        <f t="shared" si="497"/>
        <v>1.0025467210000001</v>
      </c>
      <c r="N1369" s="12">
        <f t="shared" ca="1" si="498"/>
        <v>1.006885934</v>
      </c>
      <c r="O1369" s="17">
        <f t="shared" si="499"/>
        <v>0</v>
      </c>
      <c r="P1369" s="14">
        <f t="shared" ca="1" si="500"/>
        <v>0.42874799999999996</v>
      </c>
      <c r="Q1369" s="14">
        <f t="shared" si="488"/>
        <v>0</v>
      </c>
      <c r="R1369" s="14">
        <f t="shared" ca="1" si="501"/>
        <v>0.28903902999999997</v>
      </c>
      <c r="S1369" s="20">
        <f t="shared" si="505"/>
        <v>0</v>
      </c>
      <c r="T1369" s="14">
        <f t="shared" si="502"/>
        <v>0</v>
      </c>
      <c r="U1369" s="4" t="str">
        <f t="shared" si="503"/>
        <v>J=</v>
      </c>
      <c r="V1369" s="29">
        <f t="shared" si="504"/>
        <v>45565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5">
        <f t="shared" si="506"/>
        <v>45552</v>
      </c>
      <c r="B1370" s="15">
        <f t="shared" ca="1" si="489"/>
        <v>20.441496400000048</v>
      </c>
      <c r="C1370" s="14">
        <f t="shared" si="490"/>
        <v>19.999999970000047</v>
      </c>
      <c r="D1370" s="13">
        <f ca="1">IF(A1370&lt;$B$1,VLOOKUP(A1370,[1]DI!$A$4:$B$15000,2,FALSE),0)</f>
        <v>0.104</v>
      </c>
      <c r="E1370" s="14">
        <f t="shared" ca="1" si="491"/>
        <v>1.0003926999999999</v>
      </c>
      <c r="F1370" s="14">
        <f ca="1">(TRUNC(PRODUCT($E$12:$E1369),16))</f>
        <v>1.4272183881993299</v>
      </c>
      <c r="G1370" s="14">
        <f t="shared" ca="1" si="492"/>
        <v>1.42050990034328</v>
      </c>
      <c r="H1370" s="14">
        <f t="shared" ca="1" si="493"/>
        <v>1.0047225900000001</v>
      </c>
      <c r="I1370" s="13">
        <f t="shared" si="507"/>
        <v>0.06</v>
      </c>
      <c r="J1370" s="29">
        <f t="shared" si="494"/>
        <v>45534</v>
      </c>
      <c r="K1370" s="2">
        <f t="shared" si="495"/>
        <v>12</v>
      </c>
      <c r="L1370" s="17">
        <f t="shared" si="496"/>
        <v>12</v>
      </c>
      <c r="M1370" s="12">
        <f t="shared" si="497"/>
        <v>1.0027785629999999</v>
      </c>
      <c r="N1370" s="12">
        <f t="shared" ca="1" si="498"/>
        <v>1.0075142749999999</v>
      </c>
      <c r="O1370" s="17">
        <f t="shared" si="499"/>
        <v>0</v>
      </c>
      <c r="P1370" s="14">
        <f t="shared" ca="1" si="500"/>
        <v>0.44149642999999994</v>
      </c>
      <c r="Q1370" s="14">
        <f t="shared" si="488"/>
        <v>0</v>
      </c>
      <c r="R1370" s="14">
        <f t="shared" ca="1" si="501"/>
        <v>0.28903902999999997</v>
      </c>
      <c r="S1370" s="20">
        <f t="shared" si="505"/>
        <v>0</v>
      </c>
      <c r="T1370" s="14">
        <f t="shared" si="502"/>
        <v>0</v>
      </c>
      <c r="U1370" s="4" t="str">
        <f t="shared" si="503"/>
        <v>J=</v>
      </c>
      <c r="V1370" s="29">
        <f t="shared" si="504"/>
        <v>45565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5">
        <f t="shared" si="506"/>
        <v>45553</v>
      </c>
      <c r="B1371" s="15">
        <f t="shared" ca="1" si="489"/>
        <v>20.454252890000049</v>
      </c>
      <c r="C1371" s="14">
        <f t="shared" si="490"/>
        <v>19.999999970000047</v>
      </c>
      <c r="D1371" s="13">
        <f ca="1">IF(A1371&lt;$B$1,VLOOKUP(A1371,[1]DI!$A$4:$B$15000,2,FALSE),0)</f>
        <v>0.104</v>
      </c>
      <c r="E1371" s="14">
        <f t="shared" ca="1" si="491"/>
        <v>1.0003926999999999</v>
      </c>
      <c r="F1371" s="14">
        <f ca="1">(TRUNC(PRODUCT($E$12:$E1370),16))</f>
        <v>1.42777885686038</v>
      </c>
      <c r="G1371" s="14">
        <f t="shared" ca="1" si="492"/>
        <v>1.42050990034328</v>
      </c>
      <c r="H1371" s="14">
        <f t="shared" ca="1" si="493"/>
        <v>1.00511715</v>
      </c>
      <c r="I1371" s="13">
        <f t="shared" si="507"/>
        <v>0.06</v>
      </c>
      <c r="J1371" s="29">
        <f t="shared" si="494"/>
        <v>45534</v>
      </c>
      <c r="K1371" s="2">
        <f t="shared" si="495"/>
        <v>13</v>
      </c>
      <c r="L1371" s="17">
        <f t="shared" si="496"/>
        <v>13</v>
      </c>
      <c r="M1371" s="12">
        <f t="shared" si="497"/>
        <v>1.0030104580000001</v>
      </c>
      <c r="N1371" s="12">
        <f t="shared" ca="1" si="498"/>
        <v>1.008143013</v>
      </c>
      <c r="O1371" s="17">
        <f t="shared" si="499"/>
        <v>0</v>
      </c>
      <c r="P1371" s="14">
        <f t="shared" ca="1" si="500"/>
        <v>0.45425292000000006</v>
      </c>
      <c r="Q1371" s="14">
        <f t="shared" si="488"/>
        <v>0</v>
      </c>
      <c r="R1371" s="14">
        <f t="shared" ca="1" si="501"/>
        <v>0.28903902999999997</v>
      </c>
      <c r="S1371" s="20">
        <f t="shared" si="505"/>
        <v>0</v>
      </c>
      <c r="T1371" s="14">
        <f t="shared" si="502"/>
        <v>0</v>
      </c>
      <c r="U1371" s="4" t="str">
        <f t="shared" si="503"/>
        <v>J=</v>
      </c>
      <c r="V1371" s="29">
        <f t="shared" si="504"/>
        <v>45565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5">
        <f t="shared" si="506"/>
        <v>45554</v>
      </c>
      <c r="B1372" s="15">
        <f t="shared" ca="1" si="489"/>
        <v>20.467017260000048</v>
      </c>
      <c r="C1372" s="14">
        <f t="shared" si="490"/>
        <v>19.999999970000047</v>
      </c>
      <c r="D1372" s="13">
        <f ca="1">IF(A1372&lt;$B$1,VLOOKUP(A1372,[1]DI!$A$4:$B$15000,2,FALSE),0)</f>
        <v>0.1065</v>
      </c>
      <c r="E1372" s="14">
        <f t="shared" ca="1" si="491"/>
        <v>1.00040168</v>
      </c>
      <c r="F1372" s="14">
        <f ca="1">(TRUNC(PRODUCT($E$12:$E1371),16))</f>
        <v>1.4283395456174599</v>
      </c>
      <c r="G1372" s="14">
        <f t="shared" ca="1" si="492"/>
        <v>1.42050990034328</v>
      </c>
      <c r="H1372" s="14">
        <f t="shared" ca="1" si="493"/>
        <v>1.0055118599999999</v>
      </c>
      <c r="I1372" s="13">
        <f t="shared" si="507"/>
        <v>0.06</v>
      </c>
      <c r="J1372" s="29">
        <f t="shared" si="494"/>
        <v>45534</v>
      </c>
      <c r="K1372" s="2">
        <f t="shared" si="495"/>
        <v>14</v>
      </c>
      <c r="L1372" s="17">
        <f t="shared" si="496"/>
        <v>14</v>
      </c>
      <c r="M1372" s="12">
        <f t="shared" si="497"/>
        <v>1.0032424069999999</v>
      </c>
      <c r="N1372" s="12">
        <f t="shared" ca="1" si="498"/>
        <v>1.008772139</v>
      </c>
      <c r="O1372" s="17">
        <f t="shared" si="499"/>
        <v>0</v>
      </c>
      <c r="P1372" s="14">
        <f t="shared" ca="1" si="500"/>
        <v>0.46701729000000003</v>
      </c>
      <c r="Q1372" s="14">
        <f t="shared" si="488"/>
        <v>0</v>
      </c>
      <c r="R1372" s="14">
        <f t="shared" ca="1" si="501"/>
        <v>0.28903902999999997</v>
      </c>
      <c r="S1372" s="20">
        <f t="shared" si="505"/>
        <v>0</v>
      </c>
      <c r="T1372" s="14">
        <f t="shared" si="502"/>
        <v>0</v>
      </c>
      <c r="U1372" s="4" t="str">
        <f t="shared" si="503"/>
        <v>J=</v>
      </c>
      <c r="V1372" s="29">
        <f t="shared" si="504"/>
        <v>45565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5">
        <f t="shared" si="506"/>
        <v>45555</v>
      </c>
      <c r="B1373" s="15">
        <f t="shared" ca="1" si="489"/>
        <v>20.479973310000048</v>
      </c>
      <c r="C1373" s="14">
        <f t="shared" si="490"/>
        <v>19.999999970000047</v>
      </c>
      <c r="D1373" s="13">
        <f ca="1">IF(A1373&lt;$B$1,VLOOKUP(A1373,[1]DI!$A$4:$B$15000,2,FALSE),0)</f>
        <v>0.1065</v>
      </c>
      <c r="E1373" s="14">
        <f t="shared" ca="1" si="491"/>
        <v>1.00040168</v>
      </c>
      <c r="F1373" s="14">
        <f ca="1">(TRUNC(PRODUCT($E$12:$E1372),16))</f>
        <v>1.42891328104615</v>
      </c>
      <c r="G1373" s="14">
        <f t="shared" ca="1" si="492"/>
        <v>1.42050990034328</v>
      </c>
      <c r="H1373" s="14">
        <f t="shared" ca="1" si="493"/>
        <v>1.00591575</v>
      </c>
      <c r="I1373" s="13">
        <f t="shared" si="507"/>
        <v>0.06</v>
      </c>
      <c r="J1373" s="29">
        <f t="shared" si="494"/>
        <v>45534</v>
      </c>
      <c r="K1373" s="2">
        <f t="shared" si="495"/>
        <v>15</v>
      </c>
      <c r="L1373" s="17">
        <f t="shared" si="496"/>
        <v>15</v>
      </c>
      <c r="M1373" s="12">
        <f t="shared" si="497"/>
        <v>1.0034744090000001</v>
      </c>
      <c r="N1373" s="12">
        <f t="shared" ca="1" si="498"/>
        <v>1.0094107130000001</v>
      </c>
      <c r="O1373" s="17">
        <f t="shared" si="499"/>
        <v>0</v>
      </c>
      <c r="P1373" s="14">
        <f t="shared" ca="1" si="500"/>
        <v>0.47997334000000003</v>
      </c>
      <c r="Q1373" s="14">
        <f t="shared" si="488"/>
        <v>0</v>
      </c>
      <c r="R1373" s="14">
        <f t="shared" ca="1" si="501"/>
        <v>0.28903902999999997</v>
      </c>
      <c r="S1373" s="20">
        <f t="shared" si="505"/>
        <v>0</v>
      </c>
      <c r="T1373" s="14">
        <f t="shared" si="502"/>
        <v>0</v>
      </c>
      <c r="U1373" s="4" t="str">
        <f t="shared" si="503"/>
        <v>J=</v>
      </c>
      <c r="V1373" s="29">
        <f t="shared" si="504"/>
        <v>45565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5">
        <f t="shared" si="506"/>
        <v>45556</v>
      </c>
      <c r="B1374" s="15">
        <f t="shared" ca="1" si="489"/>
        <v>20.492937720000047</v>
      </c>
      <c r="C1374" s="14">
        <f t="shared" si="490"/>
        <v>19.999999970000047</v>
      </c>
      <c r="D1374" s="13">
        <f ca="1">IF(A1374&lt;$B$1,VLOOKUP(A1374,[1]DI!$A$4:$B$15000,2,FALSE),0)</f>
        <v>0</v>
      </c>
      <c r="E1374" s="14">
        <f t="shared" ca="1" si="491"/>
        <v>1</v>
      </c>
      <c r="F1374" s="14">
        <f ca="1">(TRUNC(PRODUCT($E$12:$E1373),16))</f>
        <v>1.4294872469328801</v>
      </c>
      <c r="G1374" s="14">
        <f t="shared" ca="1" si="492"/>
        <v>1.42050990034328</v>
      </c>
      <c r="H1374" s="14">
        <f t="shared" ca="1" si="493"/>
        <v>1.0063198099999999</v>
      </c>
      <c r="I1374" s="13">
        <f t="shared" si="507"/>
        <v>0.06</v>
      </c>
      <c r="J1374" s="29">
        <f t="shared" si="494"/>
        <v>45534</v>
      </c>
      <c r="K1374" s="2">
        <f t="shared" si="495"/>
        <v>15</v>
      </c>
      <c r="L1374" s="17">
        <f t="shared" si="496"/>
        <v>16</v>
      </c>
      <c r="M1374" s="12">
        <f t="shared" si="497"/>
        <v>1.003706465</v>
      </c>
      <c r="N1374" s="12">
        <f t="shared" ca="1" si="498"/>
        <v>1.0100496990000001</v>
      </c>
      <c r="O1374" s="17">
        <f t="shared" si="499"/>
        <v>0</v>
      </c>
      <c r="P1374" s="14">
        <f t="shared" ca="1" si="500"/>
        <v>0.49293774999999995</v>
      </c>
      <c r="Q1374" s="14">
        <f t="shared" si="488"/>
        <v>0</v>
      </c>
      <c r="R1374" s="14">
        <f t="shared" ca="1" si="501"/>
        <v>0.28903902999999997</v>
      </c>
      <c r="S1374" s="20">
        <f t="shared" si="505"/>
        <v>0</v>
      </c>
      <c r="T1374" s="14">
        <f t="shared" si="502"/>
        <v>0</v>
      </c>
      <c r="U1374" s="4" t="str">
        <f t="shared" si="503"/>
        <v>J=</v>
      </c>
      <c r="V1374" s="29">
        <f t="shared" si="504"/>
        <v>45565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5">
        <f t="shared" si="506"/>
        <v>45557</v>
      </c>
      <c r="B1375" s="15">
        <f t="shared" ca="1" si="489"/>
        <v>20.492937720000047</v>
      </c>
      <c r="C1375" s="14">
        <f t="shared" si="490"/>
        <v>19.999999970000047</v>
      </c>
      <c r="D1375" s="13">
        <f ca="1">IF(A1375&lt;$B$1,VLOOKUP(A1375,[1]DI!$A$4:$B$15000,2,FALSE),0)</f>
        <v>0</v>
      </c>
      <c r="E1375" s="14">
        <f t="shared" ca="1" si="491"/>
        <v>1</v>
      </c>
      <c r="F1375" s="14">
        <f ca="1">(TRUNC(PRODUCT($E$12:$E1374),16))</f>
        <v>1.4294872469328801</v>
      </c>
      <c r="G1375" s="14">
        <f t="shared" ca="1" si="492"/>
        <v>1.42050990034328</v>
      </c>
      <c r="H1375" s="14">
        <f t="shared" ca="1" si="493"/>
        <v>1.0063198099999999</v>
      </c>
      <c r="I1375" s="13">
        <f t="shared" si="507"/>
        <v>0.06</v>
      </c>
      <c r="J1375" s="29">
        <f t="shared" si="494"/>
        <v>45534</v>
      </c>
      <c r="K1375" s="2">
        <f t="shared" si="495"/>
        <v>15</v>
      </c>
      <c r="L1375" s="17">
        <f t="shared" si="496"/>
        <v>16</v>
      </c>
      <c r="M1375" s="12">
        <f t="shared" si="497"/>
        <v>1.003706465</v>
      </c>
      <c r="N1375" s="12">
        <f t="shared" ca="1" si="498"/>
        <v>1.0100496990000001</v>
      </c>
      <c r="O1375" s="17">
        <f t="shared" si="499"/>
        <v>0</v>
      </c>
      <c r="P1375" s="14">
        <f t="shared" ca="1" si="500"/>
        <v>0.49293774999999995</v>
      </c>
      <c r="Q1375" s="14">
        <f t="shared" si="488"/>
        <v>0</v>
      </c>
      <c r="R1375" s="14">
        <f t="shared" ca="1" si="501"/>
        <v>0.28903902999999997</v>
      </c>
      <c r="S1375" s="20">
        <f t="shared" si="505"/>
        <v>0</v>
      </c>
      <c r="T1375" s="14">
        <f t="shared" si="502"/>
        <v>0</v>
      </c>
      <c r="U1375" s="4" t="str">
        <f t="shared" si="503"/>
        <v>J=</v>
      </c>
      <c r="V1375" s="29">
        <f t="shared" si="504"/>
        <v>45565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5">
        <f t="shared" si="506"/>
        <v>45558</v>
      </c>
      <c r="B1376" s="15">
        <f t="shared" ca="1" si="489"/>
        <v>20.492937720000047</v>
      </c>
      <c r="C1376" s="14">
        <f t="shared" si="490"/>
        <v>19.999999970000047</v>
      </c>
      <c r="D1376" s="13">
        <f ca="1">IF(A1376&lt;$B$1,VLOOKUP(A1376,[1]DI!$A$4:$B$15000,2,FALSE),0)</f>
        <v>0.1065</v>
      </c>
      <c r="E1376" s="14">
        <f t="shared" ca="1" si="491"/>
        <v>1.00040168</v>
      </c>
      <c r="F1376" s="14">
        <f ca="1">(TRUNC(PRODUCT($E$12:$E1375),16))</f>
        <v>1.4294872469328801</v>
      </c>
      <c r="G1376" s="14">
        <f t="shared" ca="1" si="492"/>
        <v>1.42050990034328</v>
      </c>
      <c r="H1376" s="14">
        <f t="shared" ca="1" si="493"/>
        <v>1.0063198099999999</v>
      </c>
      <c r="I1376" s="13">
        <f t="shared" si="507"/>
        <v>0.06</v>
      </c>
      <c r="J1376" s="29">
        <f t="shared" si="494"/>
        <v>45534</v>
      </c>
      <c r="K1376" s="2">
        <f t="shared" si="495"/>
        <v>16</v>
      </c>
      <c r="L1376" s="17">
        <f t="shared" si="496"/>
        <v>16</v>
      </c>
      <c r="M1376" s="12">
        <f t="shared" si="497"/>
        <v>1.003706465</v>
      </c>
      <c r="N1376" s="12">
        <f t="shared" ca="1" si="498"/>
        <v>1.0100496990000001</v>
      </c>
      <c r="O1376" s="17">
        <f t="shared" si="499"/>
        <v>0</v>
      </c>
      <c r="P1376" s="14">
        <f t="shared" ca="1" si="500"/>
        <v>0.49293774999999995</v>
      </c>
      <c r="Q1376" s="14">
        <f t="shared" si="488"/>
        <v>0</v>
      </c>
      <c r="R1376" s="14">
        <f t="shared" ca="1" si="501"/>
        <v>0.28903902999999997</v>
      </c>
      <c r="S1376" s="20">
        <f t="shared" si="505"/>
        <v>0</v>
      </c>
      <c r="T1376" s="14">
        <f t="shared" si="502"/>
        <v>0</v>
      </c>
      <c r="U1376" s="4" t="str">
        <f t="shared" si="503"/>
        <v>J=</v>
      </c>
      <c r="V1376" s="29">
        <f t="shared" si="504"/>
        <v>45565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5">
        <f t="shared" si="506"/>
        <v>45559</v>
      </c>
      <c r="B1377" s="15">
        <f t="shared" ca="1" si="489"/>
        <v>20.505910110000048</v>
      </c>
      <c r="C1377" s="14">
        <f t="shared" si="490"/>
        <v>19.999999970000047</v>
      </c>
      <c r="D1377" s="13">
        <f ca="1">IF(A1377&lt;$B$1,VLOOKUP(A1377,[1]DI!$A$4:$B$15000,2,FALSE),0)</f>
        <v>0.1065</v>
      </c>
      <c r="E1377" s="14">
        <f t="shared" ca="1" si="491"/>
        <v>1.00040168</v>
      </c>
      <c r="F1377" s="14">
        <f ca="1">(TRUNC(PRODUCT($E$12:$E1376),16))</f>
        <v>1.4300614433702299</v>
      </c>
      <c r="G1377" s="14">
        <f t="shared" ca="1" si="492"/>
        <v>1.42050990034328</v>
      </c>
      <c r="H1377" s="14">
        <f t="shared" ca="1" si="493"/>
        <v>1.0067240200000001</v>
      </c>
      <c r="I1377" s="13">
        <f t="shared" si="507"/>
        <v>0.06</v>
      </c>
      <c r="J1377" s="29">
        <f t="shared" si="494"/>
        <v>45534</v>
      </c>
      <c r="K1377" s="2">
        <f t="shared" si="495"/>
        <v>17</v>
      </c>
      <c r="L1377" s="17">
        <f t="shared" si="496"/>
        <v>17</v>
      </c>
      <c r="M1377" s="12">
        <f t="shared" si="497"/>
        <v>1.0039385750000001</v>
      </c>
      <c r="N1377" s="12">
        <f t="shared" ca="1" si="498"/>
        <v>1.010689078</v>
      </c>
      <c r="O1377" s="17">
        <f t="shared" si="499"/>
        <v>0</v>
      </c>
      <c r="P1377" s="14">
        <f t="shared" ca="1" si="500"/>
        <v>0.50591014000000001</v>
      </c>
      <c r="Q1377" s="14">
        <f t="shared" si="488"/>
        <v>0</v>
      </c>
      <c r="R1377" s="14">
        <f t="shared" ca="1" si="501"/>
        <v>0.28903902999999997</v>
      </c>
      <c r="S1377" s="20">
        <f t="shared" si="505"/>
        <v>0</v>
      </c>
      <c r="T1377" s="14">
        <f t="shared" si="502"/>
        <v>0</v>
      </c>
      <c r="U1377" s="4" t="str">
        <f t="shared" si="503"/>
        <v>J=</v>
      </c>
      <c r="V1377" s="29">
        <f t="shared" si="504"/>
        <v>45565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5">
        <f t="shared" si="506"/>
        <v>45560</v>
      </c>
      <c r="B1378" s="15">
        <f t="shared" ca="1" si="489"/>
        <v>20.518891050000047</v>
      </c>
      <c r="C1378" s="14">
        <f t="shared" si="490"/>
        <v>19.999999970000047</v>
      </c>
      <c r="D1378" s="13">
        <f ca="1">IF(A1378&lt;$B$1,VLOOKUP(A1378,[1]DI!$A$4:$B$15000,2,FALSE),0)</f>
        <v>0.1065</v>
      </c>
      <c r="E1378" s="14">
        <f t="shared" ca="1" si="491"/>
        <v>1.00040168</v>
      </c>
      <c r="F1378" s="14">
        <f ca="1">(TRUNC(PRODUCT($E$12:$E1377),16))</f>
        <v>1.4306358704508</v>
      </c>
      <c r="G1378" s="14">
        <f t="shared" ca="1" si="492"/>
        <v>1.42050990034328</v>
      </c>
      <c r="H1378" s="14">
        <f t="shared" ca="1" si="493"/>
        <v>1.00712841</v>
      </c>
      <c r="I1378" s="13">
        <f t="shared" si="507"/>
        <v>0.06</v>
      </c>
      <c r="J1378" s="29">
        <f t="shared" si="494"/>
        <v>45534</v>
      </c>
      <c r="K1378" s="2">
        <f t="shared" si="495"/>
        <v>18</v>
      </c>
      <c r="L1378" s="17">
        <f t="shared" si="496"/>
        <v>18</v>
      </c>
      <c r="M1378" s="12">
        <f t="shared" si="497"/>
        <v>1.004170738</v>
      </c>
      <c r="N1378" s="12">
        <f t="shared" ca="1" si="498"/>
        <v>1.0113288789999999</v>
      </c>
      <c r="O1378" s="17">
        <f t="shared" si="499"/>
        <v>0</v>
      </c>
      <c r="P1378" s="14">
        <f t="shared" ca="1" si="500"/>
        <v>0.51889107999999995</v>
      </c>
      <c r="Q1378" s="14">
        <f t="shared" si="488"/>
        <v>0</v>
      </c>
      <c r="R1378" s="14">
        <f t="shared" ca="1" si="501"/>
        <v>0.28903902999999997</v>
      </c>
      <c r="S1378" s="20">
        <f t="shared" si="505"/>
        <v>0</v>
      </c>
      <c r="T1378" s="14">
        <f t="shared" si="502"/>
        <v>0</v>
      </c>
      <c r="U1378" s="4" t="str">
        <f t="shared" si="503"/>
        <v>J=</v>
      </c>
      <c r="V1378" s="29">
        <f t="shared" si="504"/>
        <v>45565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5">
        <f t="shared" si="506"/>
        <v>45561</v>
      </c>
      <c r="B1379" s="15">
        <f t="shared" ca="1" si="489"/>
        <v>20.531879950000047</v>
      </c>
      <c r="C1379" s="14">
        <f t="shared" si="490"/>
        <v>19.999999970000047</v>
      </c>
      <c r="D1379" s="13">
        <f ca="1">IF(A1379&lt;$B$1,VLOOKUP(A1379,[1]DI!$A$4:$B$15000,2,FALSE),0)</f>
        <v>0.1065</v>
      </c>
      <c r="E1379" s="14">
        <f t="shared" ca="1" si="491"/>
        <v>1.00040168</v>
      </c>
      <c r="F1379" s="14">
        <f ca="1">(TRUNC(PRODUCT($E$12:$E1378),16))</f>
        <v>1.43121052826724</v>
      </c>
      <c r="G1379" s="14">
        <f t="shared" ca="1" si="492"/>
        <v>1.42050990034328</v>
      </c>
      <c r="H1379" s="14">
        <f t="shared" ca="1" si="493"/>
        <v>1.0075329500000001</v>
      </c>
      <c r="I1379" s="13">
        <f t="shared" si="507"/>
        <v>0.06</v>
      </c>
      <c r="J1379" s="29">
        <f t="shared" si="494"/>
        <v>45534</v>
      </c>
      <c r="K1379" s="2">
        <f t="shared" si="495"/>
        <v>19</v>
      </c>
      <c r="L1379" s="17">
        <f t="shared" si="496"/>
        <v>19</v>
      </c>
      <c r="M1379" s="12">
        <f t="shared" si="497"/>
        <v>1.004402955</v>
      </c>
      <c r="N1379" s="12">
        <f t="shared" ca="1" si="498"/>
        <v>1.0119690720000001</v>
      </c>
      <c r="O1379" s="17">
        <f t="shared" si="499"/>
        <v>0</v>
      </c>
      <c r="P1379" s="14">
        <f t="shared" ca="1" si="500"/>
        <v>0.53187998000000003</v>
      </c>
      <c r="Q1379" s="14">
        <f t="shared" si="488"/>
        <v>0</v>
      </c>
      <c r="R1379" s="14">
        <f t="shared" ca="1" si="501"/>
        <v>0.28903902999999997</v>
      </c>
      <c r="S1379" s="20">
        <f t="shared" si="505"/>
        <v>0</v>
      </c>
      <c r="T1379" s="14">
        <f t="shared" si="502"/>
        <v>0</v>
      </c>
      <c r="U1379" s="4" t="str">
        <f t="shared" si="503"/>
        <v>J=</v>
      </c>
      <c r="V1379" s="29">
        <f t="shared" si="504"/>
        <v>45565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5">
        <f t="shared" si="506"/>
        <v>45562</v>
      </c>
      <c r="B1380" s="15">
        <f t="shared" ca="1" si="489"/>
        <v>20.544877050000046</v>
      </c>
      <c r="C1380" s="14">
        <f t="shared" si="490"/>
        <v>19.999999970000047</v>
      </c>
      <c r="D1380" s="13">
        <f ca="1">IF(A1380&lt;$B$1,VLOOKUP(A1380,[1]DI!$A$4:$B$15000,2,FALSE),0)</f>
        <v>0.1065</v>
      </c>
      <c r="E1380" s="14">
        <f t="shared" ca="1" si="491"/>
        <v>1.00040168</v>
      </c>
      <c r="F1380" s="14">
        <f ca="1">(TRUNC(PRODUCT($E$12:$E1379),16))</f>
        <v>1.4317854169122399</v>
      </c>
      <c r="G1380" s="14">
        <f t="shared" ca="1" si="492"/>
        <v>1.42050990034328</v>
      </c>
      <c r="H1380" s="14">
        <f t="shared" ca="1" si="493"/>
        <v>1.0079376499999999</v>
      </c>
      <c r="I1380" s="13">
        <f t="shared" si="507"/>
        <v>0.06</v>
      </c>
      <c r="J1380" s="29">
        <f t="shared" si="494"/>
        <v>45534</v>
      </c>
      <c r="K1380" s="2">
        <f t="shared" si="495"/>
        <v>20</v>
      </c>
      <c r="L1380" s="17">
        <f t="shared" si="496"/>
        <v>20</v>
      </c>
      <c r="M1380" s="12">
        <f t="shared" si="497"/>
        <v>1.004635226</v>
      </c>
      <c r="N1380" s="12">
        <f t="shared" ca="1" si="498"/>
        <v>1.0126096689999999</v>
      </c>
      <c r="O1380" s="17">
        <f t="shared" si="499"/>
        <v>0</v>
      </c>
      <c r="P1380" s="14">
        <f t="shared" ca="1" si="500"/>
        <v>0.54487708000000001</v>
      </c>
      <c r="Q1380" s="14">
        <f t="shared" si="488"/>
        <v>0</v>
      </c>
      <c r="R1380" s="14">
        <f t="shared" ca="1" si="501"/>
        <v>0.28903902999999997</v>
      </c>
      <c r="S1380" s="20">
        <f t="shared" si="505"/>
        <v>0</v>
      </c>
      <c r="T1380" s="14">
        <f t="shared" si="502"/>
        <v>0</v>
      </c>
      <c r="U1380" s="4" t="str">
        <f t="shared" si="503"/>
        <v>J=</v>
      </c>
      <c r="V1380" s="29">
        <f t="shared" si="504"/>
        <v>45565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5">
        <f t="shared" si="506"/>
        <v>45563</v>
      </c>
      <c r="B1381" s="15">
        <f t="shared" ca="1" si="489"/>
        <v>20.557882530000047</v>
      </c>
      <c r="C1381" s="14">
        <f t="shared" si="490"/>
        <v>19.999999970000047</v>
      </c>
      <c r="D1381" s="13">
        <f ca="1">IF(A1381&lt;$B$1,VLOOKUP(A1381,[1]DI!$A$4:$B$15000,2,FALSE),0)</f>
        <v>0</v>
      </c>
      <c r="E1381" s="14">
        <f t="shared" ca="1" si="491"/>
        <v>1</v>
      </c>
      <c r="F1381" s="14">
        <f ca="1">(TRUNC(PRODUCT($E$12:$E1380),16))</f>
        <v>1.4323605364784999</v>
      </c>
      <c r="G1381" s="14">
        <f t="shared" ca="1" si="492"/>
        <v>1.42050990034328</v>
      </c>
      <c r="H1381" s="14">
        <f t="shared" ca="1" si="493"/>
        <v>1.00834252</v>
      </c>
      <c r="I1381" s="13">
        <f t="shared" si="507"/>
        <v>0.06</v>
      </c>
      <c r="J1381" s="29">
        <f t="shared" si="494"/>
        <v>45534</v>
      </c>
      <c r="K1381" s="2">
        <f t="shared" si="495"/>
        <v>20</v>
      </c>
      <c r="L1381" s="17">
        <f t="shared" si="496"/>
        <v>21</v>
      </c>
      <c r="M1381" s="12">
        <f t="shared" si="497"/>
        <v>1.004867551</v>
      </c>
      <c r="N1381" s="12">
        <f t="shared" ca="1" si="498"/>
        <v>1.013250679</v>
      </c>
      <c r="O1381" s="17">
        <f t="shared" si="499"/>
        <v>0</v>
      </c>
      <c r="P1381" s="14">
        <f t="shared" ca="1" si="500"/>
        <v>0.55788255999999992</v>
      </c>
      <c r="Q1381" s="14">
        <f t="shared" si="488"/>
        <v>0</v>
      </c>
      <c r="R1381" s="14">
        <f t="shared" ca="1" si="501"/>
        <v>0.28903902999999997</v>
      </c>
      <c r="S1381" s="20">
        <f t="shared" si="505"/>
        <v>0</v>
      </c>
      <c r="T1381" s="14">
        <f t="shared" si="502"/>
        <v>0</v>
      </c>
      <c r="U1381" s="4" t="str">
        <f t="shared" si="503"/>
        <v>J=</v>
      </c>
      <c r="V1381" s="29">
        <f t="shared" si="504"/>
        <v>45565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5">
        <f t="shared" si="506"/>
        <v>45564</v>
      </c>
      <c r="B1382" s="15">
        <f t="shared" ca="1" si="489"/>
        <v>20.557882530000047</v>
      </c>
      <c r="C1382" s="14">
        <f t="shared" si="490"/>
        <v>19.999999970000047</v>
      </c>
      <c r="D1382" s="13">
        <f ca="1">IF(A1382&lt;$B$1,VLOOKUP(A1382,[1]DI!$A$4:$B$15000,2,FALSE),0)</f>
        <v>0</v>
      </c>
      <c r="E1382" s="14">
        <f t="shared" ca="1" si="491"/>
        <v>1</v>
      </c>
      <c r="F1382" s="14">
        <f ca="1">(TRUNC(PRODUCT($E$12:$E1381),16))</f>
        <v>1.4323605364784999</v>
      </c>
      <c r="G1382" s="14">
        <f t="shared" ca="1" si="492"/>
        <v>1.42050990034328</v>
      </c>
      <c r="H1382" s="14">
        <f t="shared" ca="1" si="493"/>
        <v>1.00834252</v>
      </c>
      <c r="I1382" s="13">
        <f t="shared" si="507"/>
        <v>0.06</v>
      </c>
      <c r="J1382" s="29">
        <f t="shared" si="494"/>
        <v>45534</v>
      </c>
      <c r="K1382" s="2">
        <f t="shared" si="495"/>
        <v>20</v>
      </c>
      <c r="L1382" s="17">
        <f t="shared" si="496"/>
        <v>21</v>
      </c>
      <c r="M1382" s="12">
        <f t="shared" si="497"/>
        <v>1.004867551</v>
      </c>
      <c r="N1382" s="12">
        <f t="shared" ca="1" si="498"/>
        <v>1.013250679</v>
      </c>
      <c r="O1382" s="17">
        <f t="shared" si="499"/>
        <v>0</v>
      </c>
      <c r="P1382" s="14">
        <f t="shared" ca="1" si="500"/>
        <v>0.55788255999999992</v>
      </c>
      <c r="Q1382" s="14">
        <f t="shared" si="488"/>
        <v>0</v>
      </c>
      <c r="R1382" s="14">
        <f t="shared" ca="1" si="501"/>
        <v>0.28903902999999997</v>
      </c>
      <c r="S1382" s="20">
        <f t="shared" si="505"/>
        <v>0</v>
      </c>
      <c r="T1382" s="14">
        <f t="shared" si="502"/>
        <v>0</v>
      </c>
      <c r="U1382" s="4" t="str">
        <f t="shared" si="503"/>
        <v>J=</v>
      </c>
      <c r="V1382" s="29">
        <f t="shared" si="504"/>
        <v>45565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5">
        <f t="shared" si="506"/>
        <v>45565</v>
      </c>
      <c r="B1383" s="15">
        <f t="shared" ca="1" si="489"/>
        <v>20.557882530000047</v>
      </c>
      <c r="C1383" s="14">
        <f t="shared" si="490"/>
        <v>19.999999970000047</v>
      </c>
      <c r="D1383" s="13">
        <f ca="1">IF(A1383&lt;$B$1,VLOOKUP(A1383,[1]DI!$A$4:$B$15000,2,FALSE),0)</f>
        <v>0.1065</v>
      </c>
      <c r="E1383" s="14">
        <f t="shared" ca="1" si="491"/>
        <v>1.00040168</v>
      </c>
      <c r="F1383" s="14">
        <f ca="1">(TRUNC(PRODUCT($E$12:$E1382),16))</f>
        <v>1.4323605364784999</v>
      </c>
      <c r="G1383" s="14">
        <f t="shared" ca="1" si="492"/>
        <v>1.42050990034328</v>
      </c>
      <c r="H1383" s="14">
        <f t="shared" ca="1" si="493"/>
        <v>1.00834252</v>
      </c>
      <c r="I1383" s="13">
        <f t="shared" si="507"/>
        <v>0.06</v>
      </c>
      <c r="J1383" s="29">
        <f t="shared" si="494"/>
        <v>45534</v>
      </c>
      <c r="K1383" s="2">
        <f t="shared" si="495"/>
        <v>21</v>
      </c>
      <c r="L1383" s="17">
        <f t="shared" si="496"/>
        <v>21</v>
      </c>
      <c r="M1383" s="12">
        <f t="shared" si="497"/>
        <v>1.004867551</v>
      </c>
      <c r="N1383" s="12">
        <f t="shared" ca="1" si="498"/>
        <v>1.013250679</v>
      </c>
      <c r="O1383" s="17">
        <f t="shared" si="499"/>
        <v>26</v>
      </c>
      <c r="P1383" s="14">
        <f t="shared" ca="1" si="500"/>
        <v>0.55788255999999992</v>
      </c>
      <c r="Q1383" s="14">
        <f t="shared" si="488"/>
        <v>0</v>
      </c>
      <c r="R1383" s="14">
        <f t="shared" ca="1" si="501"/>
        <v>0.55788255999999992</v>
      </c>
      <c r="S1383" s="20">
        <f t="shared" si="505"/>
        <v>0</v>
      </c>
      <c r="T1383" s="14">
        <f t="shared" si="502"/>
        <v>0</v>
      </c>
      <c r="U1383" s="4" t="str">
        <f t="shared" si="503"/>
        <v>J=</v>
      </c>
      <c r="V1383" s="29">
        <f t="shared" si="504"/>
        <v>45565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5">
        <f t="shared" si="506"/>
        <v>45566</v>
      </c>
      <c r="B1384" s="15">
        <f t="shared" ca="1" si="489"/>
        <v>20.570896190000049</v>
      </c>
      <c r="C1384" s="14">
        <f t="shared" si="490"/>
        <v>19.999999970000047</v>
      </c>
      <c r="D1384" s="13">
        <f ca="1">IF(A1384&lt;$B$1,VLOOKUP(A1384,[1]DI!$A$4:$B$15000,2,FALSE),0)</f>
        <v>0.1065</v>
      </c>
      <c r="E1384" s="14">
        <f t="shared" ca="1" si="491"/>
        <v>1.00040168</v>
      </c>
      <c r="F1384" s="14">
        <f ca="1">(TRUNC(PRODUCT($E$12:$E1383),16))</f>
        <v>1.43293588705879</v>
      </c>
      <c r="G1384" s="14">
        <f t="shared" ca="1" si="492"/>
        <v>1.4323605364784999</v>
      </c>
      <c r="H1384" s="14">
        <f t="shared" ca="1" si="493"/>
        <v>1.00040168</v>
      </c>
      <c r="I1384" s="13">
        <f t="shared" si="507"/>
        <v>0.06</v>
      </c>
      <c r="J1384" s="29">
        <f t="shared" si="494"/>
        <v>45565</v>
      </c>
      <c r="K1384" s="2">
        <f t="shared" si="495"/>
        <v>1</v>
      </c>
      <c r="L1384" s="17">
        <f t="shared" si="496"/>
        <v>1</v>
      </c>
      <c r="M1384" s="12">
        <f t="shared" si="497"/>
        <v>1.0002312529999999</v>
      </c>
      <c r="N1384" s="12">
        <f t="shared" ca="1" si="498"/>
        <v>1.000633026</v>
      </c>
      <c r="O1384" s="17">
        <f t="shared" si="499"/>
        <v>0</v>
      </c>
      <c r="P1384" s="14">
        <f t="shared" ca="1" si="500"/>
        <v>0.57089622000000007</v>
      </c>
      <c r="Q1384" s="14">
        <f t="shared" si="488"/>
        <v>0</v>
      </c>
      <c r="R1384" s="14">
        <f t="shared" ca="1" si="501"/>
        <v>0.55788255999999992</v>
      </c>
      <c r="S1384" s="20">
        <f t="shared" si="505"/>
        <v>0</v>
      </c>
      <c r="T1384" s="14">
        <f t="shared" si="502"/>
        <v>0</v>
      </c>
      <c r="U1384" s="4" t="str">
        <f t="shared" si="503"/>
        <v>J=</v>
      </c>
      <c r="V1384" s="29">
        <f t="shared" si="504"/>
        <v>45595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5">
        <f t="shared" si="506"/>
        <v>45567</v>
      </c>
      <c r="B1385" s="15">
        <f t="shared" ca="1" si="489"/>
        <v>20.583918070000045</v>
      </c>
      <c r="C1385" s="14">
        <f t="shared" si="490"/>
        <v>19.999999970000047</v>
      </c>
      <c r="D1385" s="13">
        <f ca="1">IF(A1385&lt;$B$1,VLOOKUP(A1385,[1]DI!$A$4:$B$15000,2,FALSE),0)</f>
        <v>0.1065</v>
      </c>
      <c r="E1385" s="14">
        <f t="shared" ca="1" si="491"/>
        <v>1.00040168</v>
      </c>
      <c r="F1385" s="14">
        <f ca="1">(TRUNC(PRODUCT($E$12:$E1384),16))</f>
        <v>1.4335114687459101</v>
      </c>
      <c r="G1385" s="14">
        <f t="shared" ca="1" si="492"/>
        <v>1.4323605364784999</v>
      </c>
      <c r="H1385" s="14">
        <f t="shared" ca="1" si="493"/>
        <v>1.0008035200000001</v>
      </c>
      <c r="I1385" s="13">
        <f t="shared" si="507"/>
        <v>0.06</v>
      </c>
      <c r="J1385" s="29">
        <f t="shared" si="494"/>
        <v>45565</v>
      </c>
      <c r="K1385" s="2">
        <f t="shared" si="495"/>
        <v>2</v>
      </c>
      <c r="L1385" s="17">
        <f t="shared" si="496"/>
        <v>2</v>
      </c>
      <c r="M1385" s="12">
        <f t="shared" si="497"/>
        <v>1.000462559</v>
      </c>
      <c r="N1385" s="12">
        <f t="shared" ca="1" si="498"/>
        <v>1.001266451</v>
      </c>
      <c r="O1385" s="17">
        <f t="shared" si="499"/>
        <v>0</v>
      </c>
      <c r="P1385" s="14">
        <f t="shared" ca="1" si="500"/>
        <v>0.5839181</v>
      </c>
      <c r="Q1385" s="14">
        <f t="shared" si="488"/>
        <v>0</v>
      </c>
      <c r="R1385" s="14">
        <f t="shared" ca="1" si="501"/>
        <v>0.55788255999999992</v>
      </c>
      <c r="S1385" s="20">
        <f t="shared" si="505"/>
        <v>0</v>
      </c>
      <c r="T1385" s="14">
        <f t="shared" si="502"/>
        <v>0</v>
      </c>
      <c r="U1385" s="4" t="str">
        <f t="shared" si="503"/>
        <v>J=</v>
      </c>
      <c r="V1385" s="29">
        <f t="shared" si="504"/>
        <v>45595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5">
        <f t="shared" si="506"/>
        <v>45568</v>
      </c>
      <c r="B1386" s="15">
        <f t="shared" ca="1" si="489"/>
        <v>20.596948150000046</v>
      </c>
      <c r="C1386" s="14">
        <f t="shared" si="490"/>
        <v>19.999999970000047</v>
      </c>
      <c r="D1386" s="13">
        <f ca="1">IF(A1386&lt;$B$1,VLOOKUP(A1386,[1]DI!$A$4:$B$15000,2,FALSE),0)</f>
        <v>0.1065</v>
      </c>
      <c r="E1386" s="14">
        <f t="shared" ca="1" si="491"/>
        <v>1.00040168</v>
      </c>
      <c r="F1386" s="14">
        <f ca="1">(TRUNC(PRODUCT($E$12:$E1385),16))</f>
        <v>1.43408728163267</v>
      </c>
      <c r="G1386" s="14">
        <f t="shared" ca="1" si="492"/>
        <v>1.4323605364784999</v>
      </c>
      <c r="H1386" s="14">
        <f t="shared" ca="1" si="493"/>
        <v>1.0012055200000001</v>
      </c>
      <c r="I1386" s="13">
        <f t="shared" si="507"/>
        <v>0.06</v>
      </c>
      <c r="J1386" s="29">
        <f t="shared" si="494"/>
        <v>45565</v>
      </c>
      <c r="K1386" s="2">
        <f t="shared" si="495"/>
        <v>3</v>
      </c>
      <c r="L1386" s="17">
        <f t="shared" si="496"/>
        <v>3</v>
      </c>
      <c r="M1386" s="12">
        <f t="shared" si="497"/>
        <v>1.0006939180000001</v>
      </c>
      <c r="N1386" s="12">
        <f t="shared" ca="1" si="498"/>
        <v>1.0019002749999999</v>
      </c>
      <c r="O1386" s="17">
        <f t="shared" si="499"/>
        <v>0</v>
      </c>
      <c r="P1386" s="14">
        <f t="shared" ca="1" si="500"/>
        <v>0.59694817999999994</v>
      </c>
      <c r="Q1386" s="14">
        <f t="shared" si="488"/>
        <v>0</v>
      </c>
      <c r="R1386" s="14">
        <f t="shared" ca="1" si="501"/>
        <v>0.55788255999999992</v>
      </c>
      <c r="S1386" s="20">
        <f t="shared" si="505"/>
        <v>0</v>
      </c>
      <c r="T1386" s="14">
        <f t="shared" si="502"/>
        <v>0</v>
      </c>
      <c r="U1386" s="4" t="str">
        <f t="shared" si="503"/>
        <v>J=</v>
      </c>
      <c r="V1386" s="29">
        <f t="shared" si="504"/>
        <v>45595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5">
        <f t="shared" si="506"/>
        <v>45569</v>
      </c>
      <c r="B1387" s="15">
        <f t="shared" ca="1" si="489"/>
        <v>20.609986650000046</v>
      </c>
      <c r="C1387" s="14">
        <f t="shared" si="490"/>
        <v>19.999999970000047</v>
      </c>
      <c r="D1387" s="13">
        <f ca="1">IF(A1387&lt;$B$1,VLOOKUP(A1387,[1]DI!$A$4:$B$15000,2,FALSE),0)</f>
        <v>0.1065</v>
      </c>
      <c r="E1387" s="14">
        <f t="shared" ca="1" si="491"/>
        <v>1.00040168</v>
      </c>
      <c r="F1387" s="14">
        <f ca="1">(TRUNC(PRODUCT($E$12:$E1386),16))</f>
        <v>1.4346633258119601</v>
      </c>
      <c r="G1387" s="14">
        <f t="shared" ca="1" si="492"/>
        <v>1.4323605364784999</v>
      </c>
      <c r="H1387" s="14">
        <f t="shared" ca="1" si="493"/>
        <v>1.0016076899999999</v>
      </c>
      <c r="I1387" s="13">
        <f t="shared" si="507"/>
        <v>0.06</v>
      </c>
      <c r="J1387" s="29">
        <f t="shared" si="494"/>
        <v>45565</v>
      </c>
      <c r="K1387" s="2">
        <f t="shared" si="495"/>
        <v>4</v>
      </c>
      <c r="L1387" s="17">
        <f t="shared" si="496"/>
        <v>4</v>
      </c>
      <c r="M1387" s="12">
        <f t="shared" si="497"/>
        <v>1.0009253309999999</v>
      </c>
      <c r="N1387" s="12">
        <f t="shared" ca="1" si="498"/>
        <v>1.002534509</v>
      </c>
      <c r="O1387" s="17">
        <f t="shared" si="499"/>
        <v>0</v>
      </c>
      <c r="P1387" s="14">
        <f t="shared" ca="1" si="500"/>
        <v>0.60998668</v>
      </c>
      <c r="Q1387" s="14">
        <f t="shared" si="488"/>
        <v>0</v>
      </c>
      <c r="R1387" s="14">
        <f t="shared" ca="1" si="501"/>
        <v>0.55788255999999992</v>
      </c>
      <c r="S1387" s="20">
        <f t="shared" si="505"/>
        <v>0</v>
      </c>
      <c r="T1387" s="14">
        <f t="shared" si="502"/>
        <v>0</v>
      </c>
      <c r="U1387" s="4" t="str">
        <f t="shared" si="503"/>
        <v>J=</v>
      </c>
      <c r="V1387" s="29">
        <f t="shared" si="504"/>
        <v>45595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5">
        <f t="shared" si="506"/>
        <v>45570</v>
      </c>
      <c r="B1388" s="15">
        <f t="shared" ca="1" si="489"/>
        <v>20.623033180000046</v>
      </c>
      <c r="C1388" s="14">
        <f t="shared" si="490"/>
        <v>19.999999970000047</v>
      </c>
      <c r="D1388" s="13">
        <f ca="1">IF(A1388&lt;$B$1,VLOOKUP(A1388,[1]DI!$A$4:$B$15000,2,FALSE),0)</f>
        <v>0</v>
      </c>
      <c r="E1388" s="14">
        <f t="shared" ca="1" si="491"/>
        <v>1</v>
      </c>
      <c r="F1388" s="14">
        <f ca="1">(TRUNC(PRODUCT($E$12:$E1387),16))</f>
        <v>1.4352396013766699</v>
      </c>
      <c r="G1388" s="14">
        <f t="shared" ca="1" si="492"/>
        <v>1.4323605364784999</v>
      </c>
      <c r="H1388" s="14">
        <f t="shared" ca="1" si="493"/>
        <v>1.00201001</v>
      </c>
      <c r="I1388" s="13">
        <f t="shared" si="507"/>
        <v>0.06</v>
      </c>
      <c r="J1388" s="29">
        <f t="shared" si="494"/>
        <v>45565</v>
      </c>
      <c r="K1388" s="2">
        <f t="shared" si="495"/>
        <v>4</v>
      </c>
      <c r="L1388" s="17">
        <f t="shared" si="496"/>
        <v>5</v>
      </c>
      <c r="M1388" s="12">
        <f t="shared" si="497"/>
        <v>1.001156798</v>
      </c>
      <c r="N1388" s="12">
        <f t="shared" ca="1" si="498"/>
        <v>1.0031691330000001</v>
      </c>
      <c r="O1388" s="17">
        <f t="shared" si="499"/>
        <v>0</v>
      </c>
      <c r="P1388" s="14">
        <f t="shared" ca="1" si="500"/>
        <v>0.62303321</v>
      </c>
      <c r="Q1388" s="14">
        <f t="shared" si="488"/>
        <v>0</v>
      </c>
      <c r="R1388" s="14">
        <f t="shared" ca="1" si="501"/>
        <v>0.55788255999999992</v>
      </c>
      <c r="S1388" s="20">
        <f t="shared" si="505"/>
        <v>0</v>
      </c>
      <c r="T1388" s="14">
        <f t="shared" si="502"/>
        <v>0</v>
      </c>
      <c r="U1388" s="4" t="str">
        <f t="shared" si="503"/>
        <v>J=</v>
      </c>
      <c r="V1388" s="29">
        <f t="shared" si="504"/>
        <v>45595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5">
        <f t="shared" si="506"/>
        <v>45571</v>
      </c>
      <c r="B1389" s="15">
        <f t="shared" ca="1" si="489"/>
        <v>20.623033180000046</v>
      </c>
      <c r="C1389" s="14">
        <f t="shared" si="490"/>
        <v>19.999999970000047</v>
      </c>
      <c r="D1389" s="13">
        <f ca="1">IF(A1389&lt;$B$1,VLOOKUP(A1389,[1]DI!$A$4:$B$15000,2,FALSE),0)</f>
        <v>0</v>
      </c>
      <c r="E1389" s="14">
        <f t="shared" ca="1" si="491"/>
        <v>1</v>
      </c>
      <c r="F1389" s="14">
        <f ca="1">(TRUNC(PRODUCT($E$12:$E1388),16))</f>
        <v>1.4352396013766699</v>
      </c>
      <c r="G1389" s="14">
        <f t="shared" ca="1" si="492"/>
        <v>1.4323605364784999</v>
      </c>
      <c r="H1389" s="14">
        <f t="shared" ca="1" si="493"/>
        <v>1.00201001</v>
      </c>
      <c r="I1389" s="13">
        <f t="shared" si="507"/>
        <v>0.06</v>
      </c>
      <c r="J1389" s="29">
        <f t="shared" si="494"/>
        <v>45565</v>
      </c>
      <c r="K1389" s="2">
        <f t="shared" si="495"/>
        <v>4</v>
      </c>
      <c r="L1389" s="17">
        <f t="shared" si="496"/>
        <v>5</v>
      </c>
      <c r="M1389" s="12">
        <f t="shared" si="497"/>
        <v>1.001156798</v>
      </c>
      <c r="N1389" s="12">
        <f t="shared" ca="1" si="498"/>
        <v>1.0031691330000001</v>
      </c>
      <c r="O1389" s="17">
        <f t="shared" si="499"/>
        <v>0</v>
      </c>
      <c r="P1389" s="14">
        <f t="shared" ca="1" si="500"/>
        <v>0.62303321</v>
      </c>
      <c r="Q1389" s="14">
        <f t="shared" si="488"/>
        <v>0</v>
      </c>
      <c r="R1389" s="14">
        <f t="shared" ca="1" si="501"/>
        <v>0.55788255999999992</v>
      </c>
      <c r="S1389" s="20">
        <f t="shared" si="505"/>
        <v>0</v>
      </c>
      <c r="T1389" s="14">
        <f t="shared" si="502"/>
        <v>0</v>
      </c>
      <c r="U1389" s="4" t="str">
        <f t="shared" si="503"/>
        <v>J=</v>
      </c>
      <c r="V1389" s="29">
        <f t="shared" si="504"/>
        <v>45595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5">
        <f t="shared" si="506"/>
        <v>45572</v>
      </c>
      <c r="B1390" s="15">
        <f t="shared" ca="1" si="489"/>
        <v>20.623033180000046</v>
      </c>
      <c r="C1390" s="14">
        <f t="shared" si="490"/>
        <v>19.999999970000047</v>
      </c>
      <c r="D1390" s="13">
        <f ca="1">IF(A1390&lt;$B$1,VLOOKUP(A1390,[1]DI!$A$4:$B$15000,2,FALSE),0)</f>
        <v>0.1065</v>
      </c>
      <c r="E1390" s="14">
        <f t="shared" ca="1" si="491"/>
        <v>1.00040168</v>
      </c>
      <c r="F1390" s="14">
        <f ca="1">(TRUNC(PRODUCT($E$12:$E1389),16))</f>
        <v>1.4352396013766699</v>
      </c>
      <c r="G1390" s="14">
        <f t="shared" ca="1" si="492"/>
        <v>1.4323605364784999</v>
      </c>
      <c r="H1390" s="14">
        <f t="shared" ca="1" si="493"/>
        <v>1.00201001</v>
      </c>
      <c r="I1390" s="13">
        <f t="shared" si="507"/>
        <v>0.06</v>
      </c>
      <c r="J1390" s="29">
        <f t="shared" si="494"/>
        <v>45565</v>
      </c>
      <c r="K1390" s="2">
        <f t="shared" si="495"/>
        <v>5</v>
      </c>
      <c r="L1390" s="17">
        <f t="shared" si="496"/>
        <v>5</v>
      </c>
      <c r="M1390" s="12">
        <f t="shared" si="497"/>
        <v>1.001156798</v>
      </c>
      <c r="N1390" s="12">
        <f t="shared" ca="1" si="498"/>
        <v>1.0031691330000001</v>
      </c>
      <c r="O1390" s="17">
        <f t="shared" si="499"/>
        <v>0</v>
      </c>
      <c r="P1390" s="14">
        <f t="shared" ca="1" si="500"/>
        <v>0.62303321</v>
      </c>
      <c r="Q1390" s="14">
        <f t="shared" si="488"/>
        <v>0</v>
      </c>
      <c r="R1390" s="14">
        <f t="shared" ca="1" si="501"/>
        <v>0.55788255999999992</v>
      </c>
      <c r="S1390" s="20">
        <f t="shared" si="505"/>
        <v>0</v>
      </c>
      <c r="T1390" s="14">
        <f t="shared" si="502"/>
        <v>0</v>
      </c>
      <c r="U1390" s="4" t="str">
        <f t="shared" si="503"/>
        <v>J=</v>
      </c>
      <c r="V1390" s="29">
        <f t="shared" si="504"/>
        <v>45595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5">
        <f t="shared" si="506"/>
        <v>45573</v>
      </c>
      <c r="B1391" s="15">
        <f t="shared" ca="1" si="489"/>
        <v>20.636088130000047</v>
      </c>
      <c r="C1391" s="14">
        <f t="shared" si="490"/>
        <v>19.999999970000047</v>
      </c>
      <c r="D1391" s="13">
        <f ca="1">IF(A1391&lt;$B$1,VLOOKUP(A1391,[1]DI!$A$4:$B$15000,2,FALSE),0)</f>
        <v>0.1065</v>
      </c>
      <c r="E1391" s="14">
        <f t="shared" ca="1" si="491"/>
        <v>1.00040168</v>
      </c>
      <c r="F1391" s="14">
        <f ca="1">(TRUNC(PRODUCT($E$12:$E1390),16))</f>
        <v>1.43581610841975</v>
      </c>
      <c r="G1391" s="14">
        <f t="shared" ca="1" si="492"/>
        <v>1.4323605364784999</v>
      </c>
      <c r="H1391" s="14">
        <f t="shared" ca="1" si="493"/>
        <v>1.0024124999999999</v>
      </c>
      <c r="I1391" s="13">
        <f t="shared" si="507"/>
        <v>0.06</v>
      </c>
      <c r="J1391" s="29">
        <f t="shared" si="494"/>
        <v>45565</v>
      </c>
      <c r="K1391" s="2">
        <f t="shared" si="495"/>
        <v>6</v>
      </c>
      <c r="L1391" s="17">
        <f t="shared" si="496"/>
        <v>6</v>
      </c>
      <c r="M1391" s="12">
        <f t="shared" si="497"/>
        <v>1.0013883180000001</v>
      </c>
      <c r="N1391" s="12">
        <f t="shared" ca="1" si="498"/>
        <v>1.003804167</v>
      </c>
      <c r="O1391" s="17">
        <f t="shared" si="499"/>
        <v>0</v>
      </c>
      <c r="P1391" s="14">
        <f t="shared" ca="1" si="500"/>
        <v>0.63608816000000001</v>
      </c>
      <c r="Q1391" s="14">
        <f t="shared" si="488"/>
        <v>0</v>
      </c>
      <c r="R1391" s="14">
        <f t="shared" ca="1" si="501"/>
        <v>0.55788255999999992</v>
      </c>
      <c r="S1391" s="20">
        <f t="shared" si="505"/>
        <v>0</v>
      </c>
      <c r="T1391" s="14">
        <f t="shared" si="502"/>
        <v>0</v>
      </c>
      <c r="U1391" s="4" t="str">
        <f t="shared" si="503"/>
        <v>J=</v>
      </c>
      <c r="V1391" s="29">
        <f t="shared" si="504"/>
        <v>45595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5">
        <f t="shared" si="506"/>
        <v>45574</v>
      </c>
      <c r="B1392" s="15">
        <f t="shared" ca="1" si="489"/>
        <v>20.649151310000047</v>
      </c>
      <c r="C1392" s="14">
        <f t="shared" si="490"/>
        <v>19.999999970000047</v>
      </c>
      <c r="D1392" s="13">
        <f ca="1">IF(A1392&lt;$B$1,VLOOKUP(A1392,[1]DI!$A$4:$B$15000,2,FALSE),0)</f>
        <v>0.1065</v>
      </c>
      <c r="E1392" s="14">
        <f t="shared" ca="1" si="491"/>
        <v>1.00040168</v>
      </c>
      <c r="F1392" s="14">
        <f ca="1">(TRUNC(PRODUCT($E$12:$E1391),16))</f>
        <v>1.43639284703418</v>
      </c>
      <c r="G1392" s="14">
        <f t="shared" ca="1" si="492"/>
        <v>1.4323605364784999</v>
      </c>
      <c r="H1392" s="14">
        <f t="shared" ca="1" si="493"/>
        <v>1.00281515</v>
      </c>
      <c r="I1392" s="13">
        <f t="shared" si="507"/>
        <v>0.06</v>
      </c>
      <c r="J1392" s="29">
        <f t="shared" si="494"/>
        <v>45565</v>
      </c>
      <c r="K1392" s="2">
        <f t="shared" si="495"/>
        <v>7</v>
      </c>
      <c r="L1392" s="17">
        <f t="shared" si="496"/>
        <v>7</v>
      </c>
      <c r="M1392" s="12">
        <f t="shared" si="497"/>
        <v>1.001619891</v>
      </c>
      <c r="N1392" s="12">
        <f t="shared" ca="1" si="498"/>
        <v>1.0044396010000001</v>
      </c>
      <c r="O1392" s="17">
        <f t="shared" si="499"/>
        <v>0</v>
      </c>
      <c r="P1392" s="14">
        <f t="shared" ca="1" si="500"/>
        <v>0.64915134000000008</v>
      </c>
      <c r="Q1392" s="14">
        <f t="shared" si="488"/>
        <v>0</v>
      </c>
      <c r="R1392" s="14">
        <f t="shared" ca="1" si="501"/>
        <v>0.55788255999999992</v>
      </c>
      <c r="S1392" s="20">
        <f t="shared" si="505"/>
        <v>0</v>
      </c>
      <c r="T1392" s="14">
        <f t="shared" si="502"/>
        <v>0</v>
      </c>
      <c r="U1392" s="4" t="str">
        <f t="shared" si="503"/>
        <v>J=</v>
      </c>
      <c r="V1392" s="29">
        <f t="shared" si="504"/>
        <v>45595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5">
        <f t="shared" si="506"/>
        <v>45575</v>
      </c>
      <c r="B1393" s="15">
        <f t="shared" ca="1" si="489"/>
        <v>20.662222750000048</v>
      </c>
      <c r="C1393" s="14">
        <f t="shared" si="490"/>
        <v>19.999999970000047</v>
      </c>
      <c r="D1393" s="13">
        <f ca="1">IF(A1393&lt;$B$1,VLOOKUP(A1393,[1]DI!$A$4:$B$15000,2,FALSE),0)</f>
        <v>0.1065</v>
      </c>
      <c r="E1393" s="14">
        <f t="shared" ca="1" si="491"/>
        <v>1.00040168</v>
      </c>
      <c r="F1393" s="14">
        <f ca="1">(TRUNC(PRODUCT($E$12:$E1392),16))</f>
        <v>1.4369698173129799</v>
      </c>
      <c r="G1393" s="14">
        <f t="shared" ca="1" si="492"/>
        <v>1.4323605364784999</v>
      </c>
      <c r="H1393" s="14">
        <f t="shared" ca="1" si="493"/>
        <v>1.00321796</v>
      </c>
      <c r="I1393" s="13">
        <f t="shared" si="507"/>
        <v>0.06</v>
      </c>
      <c r="J1393" s="29">
        <f t="shared" si="494"/>
        <v>45565</v>
      </c>
      <c r="K1393" s="2">
        <f t="shared" si="495"/>
        <v>8</v>
      </c>
      <c r="L1393" s="17">
        <f t="shared" si="496"/>
        <v>8</v>
      </c>
      <c r="M1393" s="12">
        <f t="shared" si="497"/>
        <v>1.0018515189999999</v>
      </c>
      <c r="N1393" s="12">
        <f t="shared" ca="1" si="498"/>
        <v>1.0050754369999999</v>
      </c>
      <c r="O1393" s="17">
        <f t="shared" si="499"/>
        <v>0</v>
      </c>
      <c r="P1393" s="14">
        <f t="shared" ca="1" si="500"/>
        <v>0.66222278000000001</v>
      </c>
      <c r="Q1393" s="14">
        <f t="shared" si="488"/>
        <v>0</v>
      </c>
      <c r="R1393" s="14">
        <f t="shared" ca="1" si="501"/>
        <v>0.55788255999999992</v>
      </c>
      <c r="S1393" s="20">
        <f t="shared" si="505"/>
        <v>0</v>
      </c>
      <c r="T1393" s="14">
        <f t="shared" si="502"/>
        <v>0</v>
      </c>
      <c r="U1393" s="4" t="str">
        <f t="shared" si="503"/>
        <v>J=</v>
      </c>
      <c r="V1393" s="29">
        <f t="shared" si="504"/>
        <v>45595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5">
        <f t="shared" si="506"/>
        <v>45576</v>
      </c>
      <c r="B1394" s="15">
        <f t="shared" ca="1" si="489"/>
        <v>20.675302400000046</v>
      </c>
      <c r="C1394" s="14">
        <f t="shared" si="490"/>
        <v>19.999999970000047</v>
      </c>
      <c r="D1394" s="13">
        <f ca="1">IF(A1394&lt;$B$1,VLOOKUP(A1394,[1]DI!$A$4:$B$15000,2,FALSE),0)</f>
        <v>0.1065</v>
      </c>
      <c r="E1394" s="14">
        <f t="shared" ca="1" si="491"/>
        <v>1.00040168</v>
      </c>
      <c r="F1394" s="14">
        <f ca="1">(TRUNC(PRODUCT($E$12:$E1393),16))</f>
        <v>1.4375470193491999</v>
      </c>
      <c r="G1394" s="14">
        <f t="shared" ca="1" si="492"/>
        <v>1.4323605364784999</v>
      </c>
      <c r="H1394" s="14">
        <f t="shared" ca="1" si="493"/>
        <v>1.0036209300000001</v>
      </c>
      <c r="I1394" s="13">
        <f t="shared" si="507"/>
        <v>0.06</v>
      </c>
      <c r="J1394" s="29">
        <f t="shared" si="494"/>
        <v>45565</v>
      </c>
      <c r="K1394" s="2">
        <f t="shared" si="495"/>
        <v>9</v>
      </c>
      <c r="L1394" s="17">
        <f t="shared" si="496"/>
        <v>9</v>
      </c>
      <c r="M1394" s="12">
        <f t="shared" si="497"/>
        <v>1.0020831990000001</v>
      </c>
      <c r="N1394" s="12">
        <f t="shared" ca="1" si="498"/>
        <v>1.0057116719999999</v>
      </c>
      <c r="O1394" s="17">
        <f t="shared" si="499"/>
        <v>0</v>
      </c>
      <c r="P1394" s="14">
        <f t="shared" ca="1" si="500"/>
        <v>0.67530243000000001</v>
      </c>
      <c r="Q1394" s="14">
        <f t="shared" ref="Q1394:Q1453" si="508">Q1393</f>
        <v>0</v>
      </c>
      <c r="R1394" s="14">
        <f t="shared" ca="1" si="501"/>
        <v>0.55788255999999992</v>
      </c>
      <c r="S1394" s="20">
        <f t="shared" si="505"/>
        <v>0</v>
      </c>
      <c r="T1394" s="14">
        <f t="shared" si="502"/>
        <v>0</v>
      </c>
      <c r="U1394" s="4" t="str">
        <f t="shared" si="503"/>
        <v>J=</v>
      </c>
      <c r="V1394" s="29">
        <f t="shared" si="504"/>
        <v>45595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5">
        <f t="shared" si="506"/>
        <v>45577</v>
      </c>
      <c r="B1395" s="15">
        <f t="shared" ca="1" si="489"/>
        <v>20.688390510000048</v>
      </c>
      <c r="C1395" s="14">
        <f t="shared" si="490"/>
        <v>19.999999970000047</v>
      </c>
      <c r="D1395" s="13">
        <f ca="1">IF(A1395&lt;$B$1,VLOOKUP(A1395,[1]DI!$A$4:$B$15000,2,FALSE),0)</f>
        <v>0</v>
      </c>
      <c r="E1395" s="14">
        <f t="shared" ca="1" si="491"/>
        <v>1</v>
      </c>
      <c r="F1395" s="14">
        <f ca="1">(TRUNC(PRODUCT($E$12:$E1394),16))</f>
        <v>1.4381244532359301</v>
      </c>
      <c r="G1395" s="14">
        <f t="shared" ca="1" si="492"/>
        <v>1.4323605364784999</v>
      </c>
      <c r="H1395" s="14">
        <f t="shared" ca="1" si="493"/>
        <v>1.00402407</v>
      </c>
      <c r="I1395" s="13">
        <f t="shared" si="507"/>
        <v>0.06</v>
      </c>
      <c r="J1395" s="29">
        <f t="shared" si="494"/>
        <v>45565</v>
      </c>
      <c r="K1395" s="2">
        <f t="shared" si="495"/>
        <v>9</v>
      </c>
      <c r="L1395" s="17">
        <f t="shared" si="496"/>
        <v>10</v>
      </c>
      <c r="M1395" s="12">
        <f t="shared" si="497"/>
        <v>1.0023149339999999</v>
      </c>
      <c r="N1395" s="12">
        <f t="shared" ca="1" si="498"/>
        <v>1.006348319</v>
      </c>
      <c r="O1395" s="17">
        <f t="shared" si="499"/>
        <v>0</v>
      </c>
      <c r="P1395" s="14">
        <f t="shared" ca="1" si="500"/>
        <v>0.68839054</v>
      </c>
      <c r="Q1395" s="14">
        <f t="shared" si="508"/>
        <v>0</v>
      </c>
      <c r="R1395" s="14">
        <f t="shared" ca="1" si="501"/>
        <v>0.55788255999999992</v>
      </c>
      <c r="S1395" s="20">
        <f t="shared" si="505"/>
        <v>0</v>
      </c>
      <c r="T1395" s="14">
        <f t="shared" si="502"/>
        <v>0</v>
      </c>
      <c r="U1395" s="4" t="str">
        <f t="shared" si="503"/>
        <v>J=</v>
      </c>
      <c r="V1395" s="29">
        <f t="shared" si="504"/>
        <v>45595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5">
        <f t="shared" si="506"/>
        <v>45578</v>
      </c>
      <c r="B1396" s="15">
        <f t="shared" ca="1" si="489"/>
        <v>20.688390510000048</v>
      </c>
      <c r="C1396" s="14">
        <f t="shared" si="490"/>
        <v>19.999999970000047</v>
      </c>
      <c r="D1396" s="13">
        <f ca="1">IF(A1396&lt;$B$1,VLOOKUP(A1396,[1]DI!$A$4:$B$15000,2,FALSE),0)</f>
        <v>0</v>
      </c>
      <c r="E1396" s="14">
        <f t="shared" ca="1" si="491"/>
        <v>1</v>
      </c>
      <c r="F1396" s="14">
        <f ca="1">(TRUNC(PRODUCT($E$12:$E1395),16))</f>
        <v>1.4381244532359301</v>
      </c>
      <c r="G1396" s="14">
        <f t="shared" ca="1" si="492"/>
        <v>1.4323605364784999</v>
      </c>
      <c r="H1396" s="14">
        <f t="shared" ca="1" si="493"/>
        <v>1.00402407</v>
      </c>
      <c r="I1396" s="13">
        <f t="shared" si="507"/>
        <v>0.06</v>
      </c>
      <c r="J1396" s="29">
        <f t="shared" si="494"/>
        <v>45565</v>
      </c>
      <c r="K1396" s="2">
        <f t="shared" si="495"/>
        <v>9</v>
      </c>
      <c r="L1396" s="17">
        <f t="shared" si="496"/>
        <v>10</v>
      </c>
      <c r="M1396" s="12">
        <f t="shared" si="497"/>
        <v>1.0023149339999999</v>
      </c>
      <c r="N1396" s="12">
        <f t="shared" ca="1" si="498"/>
        <v>1.006348319</v>
      </c>
      <c r="O1396" s="17">
        <f t="shared" si="499"/>
        <v>0</v>
      </c>
      <c r="P1396" s="14">
        <f t="shared" ca="1" si="500"/>
        <v>0.68839054</v>
      </c>
      <c r="Q1396" s="14">
        <f t="shared" si="508"/>
        <v>0</v>
      </c>
      <c r="R1396" s="14">
        <f t="shared" ca="1" si="501"/>
        <v>0.55788255999999992</v>
      </c>
      <c r="S1396" s="20">
        <f t="shared" si="505"/>
        <v>0</v>
      </c>
      <c r="T1396" s="14">
        <f t="shared" si="502"/>
        <v>0</v>
      </c>
      <c r="U1396" s="4" t="str">
        <f t="shared" si="503"/>
        <v>J=</v>
      </c>
      <c r="V1396" s="29">
        <f t="shared" si="504"/>
        <v>45595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5">
        <f t="shared" si="506"/>
        <v>45579</v>
      </c>
      <c r="B1397" s="15">
        <f t="shared" ca="1" si="489"/>
        <v>20.688390510000048</v>
      </c>
      <c r="C1397" s="14">
        <f t="shared" si="490"/>
        <v>19.999999970000047</v>
      </c>
      <c r="D1397" s="13">
        <f ca="1">IF(A1397&lt;$B$1,VLOOKUP(A1397,[1]DI!$A$4:$B$15000,2,FALSE),0)</f>
        <v>0.1065</v>
      </c>
      <c r="E1397" s="14">
        <f t="shared" ca="1" si="491"/>
        <v>1.00040168</v>
      </c>
      <c r="F1397" s="14">
        <f ca="1">(TRUNC(PRODUCT($E$12:$E1396),16))</f>
        <v>1.4381244532359301</v>
      </c>
      <c r="G1397" s="14">
        <f t="shared" ca="1" si="492"/>
        <v>1.4323605364784999</v>
      </c>
      <c r="H1397" s="14">
        <f t="shared" ca="1" si="493"/>
        <v>1.00402407</v>
      </c>
      <c r="I1397" s="13">
        <f t="shared" si="507"/>
        <v>0.06</v>
      </c>
      <c r="J1397" s="29">
        <f t="shared" si="494"/>
        <v>45565</v>
      </c>
      <c r="K1397" s="2">
        <f t="shared" si="495"/>
        <v>10</v>
      </c>
      <c r="L1397" s="17">
        <f t="shared" si="496"/>
        <v>10</v>
      </c>
      <c r="M1397" s="12">
        <f t="shared" si="497"/>
        <v>1.0023149339999999</v>
      </c>
      <c r="N1397" s="12">
        <f t="shared" ca="1" si="498"/>
        <v>1.006348319</v>
      </c>
      <c r="O1397" s="17">
        <f t="shared" si="499"/>
        <v>0</v>
      </c>
      <c r="P1397" s="14">
        <f t="shared" ca="1" si="500"/>
        <v>0.68839054</v>
      </c>
      <c r="Q1397" s="14">
        <f t="shared" si="508"/>
        <v>0</v>
      </c>
      <c r="R1397" s="14">
        <f t="shared" ca="1" si="501"/>
        <v>0.55788255999999992</v>
      </c>
      <c r="S1397" s="20">
        <f t="shared" si="505"/>
        <v>0</v>
      </c>
      <c r="T1397" s="14">
        <f t="shared" si="502"/>
        <v>0</v>
      </c>
      <c r="U1397" s="4" t="str">
        <f t="shared" si="503"/>
        <v>J=</v>
      </c>
      <c r="V1397" s="29">
        <f t="shared" si="504"/>
        <v>45595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5">
        <f t="shared" si="506"/>
        <v>45580</v>
      </c>
      <c r="B1398" s="15">
        <f t="shared" ca="1" si="489"/>
        <v>20.701486640000049</v>
      </c>
      <c r="C1398" s="14">
        <f t="shared" si="490"/>
        <v>19.999999970000047</v>
      </c>
      <c r="D1398" s="13">
        <f ca="1">IF(A1398&lt;$B$1,VLOOKUP(A1398,[1]DI!$A$4:$B$15000,2,FALSE),0)</f>
        <v>0.1065</v>
      </c>
      <c r="E1398" s="14">
        <f t="shared" ca="1" si="491"/>
        <v>1.00040168</v>
      </c>
      <c r="F1398" s="14">
        <f ca="1">(TRUNC(PRODUCT($E$12:$E1397),16))</f>
        <v>1.4387021190663101</v>
      </c>
      <c r="G1398" s="14">
        <f t="shared" ca="1" si="492"/>
        <v>1.4323605364784999</v>
      </c>
      <c r="H1398" s="14">
        <f t="shared" ca="1" si="493"/>
        <v>1.00442736</v>
      </c>
      <c r="I1398" s="13">
        <f t="shared" si="507"/>
        <v>0.06</v>
      </c>
      <c r="J1398" s="29">
        <f t="shared" si="494"/>
        <v>45565</v>
      </c>
      <c r="K1398" s="2">
        <f t="shared" si="495"/>
        <v>11</v>
      </c>
      <c r="L1398" s="17">
        <f t="shared" si="496"/>
        <v>11</v>
      </c>
      <c r="M1398" s="12">
        <f t="shared" si="497"/>
        <v>1.0025467210000001</v>
      </c>
      <c r="N1398" s="12">
        <f t="shared" ca="1" si="498"/>
        <v>1.0069853559999999</v>
      </c>
      <c r="O1398" s="17">
        <f t="shared" si="499"/>
        <v>0</v>
      </c>
      <c r="P1398" s="14">
        <f t="shared" ca="1" si="500"/>
        <v>0.70148666999999998</v>
      </c>
      <c r="Q1398" s="14">
        <f t="shared" si="508"/>
        <v>0</v>
      </c>
      <c r="R1398" s="14">
        <f t="shared" ca="1" si="501"/>
        <v>0.55788255999999992</v>
      </c>
      <c r="S1398" s="20">
        <f t="shared" si="505"/>
        <v>0</v>
      </c>
      <c r="T1398" s="14">
        <f t="shared" si="502"/>
        <v>0</v>
      </c>
      <c r="U1398" s="4" t="str">
        <f t="shared" si="503"/>
        <v>J=</v>
      </c>
      <c r="V1398" s="29">
        <f t="shared" si="504"/>
        <v>45595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5">
        <f t="shared" si="506"/>
        <v>45581</v>
      </c>
      <c r="B1399" s="15">
        <f t="shared" ca="1" si="489"/>
        <v>20.714591270000046</v>
      </c>
      <c r="C1399" s="14">
        <f t="shared" si="490"/>
        <v>19.999999970000047</v>
      </c>
      <c r="D1399" s="13">
        <f ca="1">IF(A1399&lt;$B$1,VLOOKUP(A1399,[1]DI!$A$4:$B$15000,2,FALSE),0)</f>
        <v>0.1065</v>
      </c>
      <c r="E1399" s="14">
        <f t="shared" ca="1" si="491"/>
        <v>1.00040168</v>
      </c>
      <c r="F1399" s="14">
        <f ca="1">(TRUNC(PRODUCT($E$12:$E1398),16))</f>
        <v>1.4392800169334901</v>
      </c>
      <c r="G1399" s="14">
        <f t="shared" ca="1" si="492"/>
        <v>1.4323605364784999</v>
      </c>
      <c r="H1399" s="14">
        <f t="shared" ca="1" si="493"/>
        <v>1.00483082</v>
      </c>
      <c r="I1399" s="13">
        <f t="shared" si="507"/>
        <v>0.06</v>
      </c>
      <c r="J1399" s="29">
        <f t="shared" si="494"/>
        <v>45565</v>
      </c>
      <c r="K1399" s="2">
        <f t="shared" si="495"/>
        <v>12</v>
      </c>
      <c r="L1399" s="17">
        <f t="shared" si="496"/>
        <v>12</v>
      </c>
      <c r="M1399" s="12">
        <f t="shared" si="497"/>
        <v>1.0027785629999999</v>
      </c>
      <c r="N1399" s="12">
        <f t="shared" ca="1" si="498"/>
        <v>1.0076228060000001</v>
      </c>
      <c r="O1399" s="17">
        <f t="shared" si="499"/>
        <v>0</v>
      </c>
      <c r="P1399" s="14">
        <f t="shared" ca="1" si="500"/>
        <v>0.71459130000000004</v>
      </c>
      <c r="Q1399" s="14">
        <f t="shared" si="508"/>
        <v>0</v>
      </c>
      <c r="R1399" s="14">
        <f t="shared" ca="1" si="501"/>
        <v>0.55788255999999992</v>
      </c>
      <c r="S1399" s="20">
        <f t="shared" si="505"/>
        <v>0</v>
      </c>
      <c r="T1399" s="14">
        <f t="shared" si="502"/>
        <v>0</v>
      </c>
      <c r="U1399" s="4" t="str">
        <f t="shared" si="503"/>
        <v>J=</v>
      </c>
      <c r="V1399" s="29">
        <f t="shared" si="504"/>
        <v>45595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5">
        <f t="shared" si="506"/>
        <v>45582</v>
      </c>
      <c r="B1400" s="15">
        <f t="shared" ca="1" si="489"/>
        <v>20.727704110000047</v>
      </c>
      <c r="C1400" s="14">
        <f t="shared" si="490"/>
        <v>19.999999970000047</v>
      </c>
      <c r="D1400" s="13">
        <f ca="1">IF(A1400&lt;$B$1,VLOOKUP(A1400,[1]DI!$A$4:$B$15000,2,FALSE),0)</f>
        <v>0.1065</v>
      </c>
      <c r="E1400" s="14">
        <f t="shared" ca="1" si="491"/>
        <v>1.00040168</v>
      </c>
      <c r="F1400" s="14">
        <f ca="1">(TRUNC(PRODUCT($E$12:$E1399),16))</f>
        <v>1.4398581469306899</v>
      </c>
      <c r="G1400" s="14">
        <f t="shared" ca="1" si="492"/>
        <v>1.4323605364784999</v>
      </c>
      <c r="H1400" s="14">
        <f t="shared" ca="1" si="493"/>
        <v>1.00523444</v>
      </c>
      <c r="I1400" s="13">
        <f t="shared" si="507"/>
        <v>0.06</v>
      </c>
      <c r="J1400" s="29">
        <f t="shared" si="494"/>
        <v>45565</v>
      </c>
      <c r="K1400" s="2">
        <f t="shared" si="495"/>
        <v>13</v>
      </c>
      <c r="L1400" s="17">
        <f t="shared" si="496"/>
        <v>13</v>
      </c>
      <c r="M1400" s="12">
        <f t="shared" si="497"/>
        <v>1.0030104580000001</v>
      </c>
      <c r="N1400" s="12">
        <f t="shared" ca="1" si="498"/>
        <v>1.008260656</v>
      </c>
      <c r="O1400" s="17">
        <f t="shared" si="499"/>
        <v>0</v>
      </c>
      <c r="P1400" s="14">
        <f t="shared" ca="1" si="500"/>
        <v>0.72770413999999994</v>
      </c>
      <c r="Q1400" s="14">
        <f t="shared" si="508"/>
        <v>0</v>
      </c>
      <c r="R1400" s="14">
        <f t="shared" ca="1" si="501"/>
        <v>0.55788255999999992</v>
      </c>
      <c r="S1400" s="20">
        <f t="shared" si="505"/>
        <v>0</v>
      </c>
      <c r="T1400" s="14">
        <f t="shared" si="502"/>
        <v>0</v>
      </c>
      <c r="U1400" s="4" t="str">
        <f t="shared" si="503"/>
        <v>J=</v>
      </c>
      <c r="V1400" s="29">
        <f t="shared" si="504"/>
        <v>45595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5">
        <f t="shared" si="506"/>
        <v>45583</v>
      </c>
      <c r="B1401" s="15">
        <f t="shared" ca="1" si="489"/>
        <v>20.740825430000047</v>
      </c>
      <c r="C1401" s="14">
        <f t="shared" si="490"/>
        <v>19.999999970000047</v>
      </c>
      <c r="D1401" s="13">
        <f ca="1">IF(A1401&lt;$B$1,VLOOKUP(A1401,[1]DI!$A$4:$B$15000,2,FALSE),0)</f>
        <v>0.1065</v>
      </c>
      <c r="E1401" s="14">
        <f t="shared" ca="1" si="491"/>
        <v>1.00040168</v>
      </c>
      <c r="F1401" s="14">
        <f ca="1">(TRUNC(PRODUCT($E$12:$E1400),16))</f>
        <v>1.44043650915115</v>
      </c>
      <c r="G1401" s="14">
        <f t="shared" ca="1" si="492"/>
        <v>1.4323605364784999</v>
      </c>
      <c r="H1401" s="14">
        <f t="shared" ca="1" si="493"/>
        <v>1.00563823</v>
      </c>
      <c r="I1401" s="13">
        <f t="shared" si="507"/>
        <v>0.06</v>
      </c>
      <c r="J1401" s="29">
        <f t="shared" si="494"/>
        <v>45565</v>
      </c>
      <c r="K1401" s="2">
        <f t="shared" si="495"/>
        <v>14</v>
      </c>
      <c r="L1401" s="17">
        <f t="shared" si="496"/>
        <v>14</v>
      </c>
      <c r="M1401" s="12">
        <f t="shared" si="497"/>
        <v>1.0032424069999999</v>
      </c>
      <c r="N1401" s="12">
        <f t="shared" ca="1" si="498"/>
        <v>1.0088989180000001</v>
      </c>
      <c r="O1401" s="17">
        <f t="shared" si="499"/>
        <v>0</v>
      </c>
      <c r="P1401" s="14">
        <f t="shared" ca="1" si="500"/>
        <v>0.74082545999999994</v>
      </c>
      <c r="Q1401" s="14">
        <f t="shared" si="508"/>
        <v>0</v>
      </c>
      <c r="R1401" s="14">
        <f t="shared" ca="1" si="501"/>
        <v>0.55788255999999992</v>
      </c>
      <c r="S1401" s="20">
        <f t="shared" si="505"/>
        <v>0</v>
      </c>
      <c r="T1401" s="14">
        <f t="shared" si="502"/>
        <v>0</v>
      </c>
      <c r="U1401" s="4" t="str">
        <f t="shared" si="503"/>
        <v>J=</v>
      </c>
      <c r="V1401" s="29">
        <f t="shared" si="504"/>
        <v>45595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5">
        <f t="shared" si="506"/>
        <v>45584</v>
      </c>
      <c r="B1402" s="15">
        <f t="shared" ca="1" si="489"/>
        <v>20.753954800000049</v>
      </c>
      <c r="C1402" s="14">
        <f t="shared" si="490"/>
        <v>19.999999970000047</v>
      </c>
      <c r="D1402" s="13">
        <f ca="1">IF(A1402&lt;$B$1,VLOOKUP(A1402,[1]DI!$A$4:$B$15000,2,FALSE),0)</f>
        <v>0</v>
      </c>
      <c r="E1402" s="14">
        <f t="shared" ca="1" si="491"/>
        <v>1</v>
      </c>
      <c r="F1402" s="14">
        <f ca="1">(TRUNC(PRODUCT($E$12:$E1401),16))</f>
        <v>1.44101510368815</v>
      </c>
      <c r="G1402" s="14">
        <f t="shared" ca="1" si="492"/>
        <v>1.4323605364784999</v>
      </c>
      <c r="H1402" s="14">
        <f t="shared" ca="1" si="493"/>
        <v>1.00604217</v>
      </c>
      <c r="I1402" s="13">
        <f t="shared" si="507"/>
        <v>0.06</v>
      </c>
      <c r="J1402" s="29">
        <f t="shared" si="494"/>
        <v>45565</v>
      </c>
      <c r="K1402" s="2">
        <f t="shared" si="495"/>
        <v>14</v>
      </c>
      <c r="L1402" s="17">
        <f t="shared" si="496"/>
        <v>15</v>
      </c>
      <c r="M1402" s="12">
        <f t="shared" si="497"/>
        <v>1.0034744090000001</v>
      </c>
      <c r="N1402" s="12">
        <f t="shared" ca="1" si="498"/>
        <v>1.0095375719999999</v>
      </c>
      <c r="O1402" s="17">
        <f t="shared" si="499"/>
        <v>0</v>
      </c>
      <c r="P1402" s="14">
        <f t="shared" ca="1" si="500"/>
        <v>0.75395483000000008</v>
      </c>
      <c r="Q1402" s="14">
        <f t="shared" si="508"/>
        <v>0</v>
      </c>
      <c r="R1402" s="14">
        <f t="shared" ca="1" si="501"/>
        <v>0.55788255999999992</v>
      </c>
      <c r="S1402" s="20">
        <f t="shared" si="505"/>
        <v>0</v>
      </c>
      <c r="T1402" s="14">
        <f t="shared" si="502"/>
        <v>0</v>
      </c>
      <c r="U1402" s="4" t="str">
        <f t="shared" si="503"/>
        <v>J=</v>
      </c>
      <c r="V1402" s="29">
        <f t="shared" si="504"/>
        <v>45595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5">
        <f t="shared" si="506"/>
        <v>45585</v>
      </c>
      <c r="B1403" s="15">
        <f t="shared" ca="1" si="489"/>
        <v>20.753954800000049</v>
      </c>
      <c r="C1403" s="14">
        <f t="shared" si="490"/>
        <v>19.999999970000047</v>
      </c>
      <c r="D1403" s="13">
        <f ca="1">IF(A1403&lt;$B$1,VLOOKUP(A1403,[1]DI!$A$4:$B$15000,2,FALSE),0)</f>
        <v>0</v>
      </c>
      <c r="E1403" s="14">
        <f t="shared" ca="1" si="491"/>
        <v>1</v>
      </c>
      <c r="F1403" s="14">
        <f ca="1">(TRUNC(PRODUCT($E$12:$E1402),16))</f>
        <v>1.44101510368815</v>
      </c>
      <c r="G1403" s="14">
        <f t="shared" ca="1" si="492"/>
        <v>1.4323605364784999</v>
      </c>
      <c r="H1403" s="14">
        <f t="shared" ca="1" si="493"/>
        <v>1.00604217</v>
      </c>
      <c r="I1403" s="13">
        <f t="shared" si="507"/>
        <v>0.06</v>
      </c>
      <c r="J1403" s="29">
        <f t="shared" si="494"/>
        <v>45565</v>
      </c>
      <c r="K1403" s="2">
        <f t="shared" si="495"/>
        <v>14</v>
      </c>
      <c r="L1403" s="17">
        <f t="shared" si="496"/>
        <v>15</v>
      </c>
      <c r="M1403" s="12">
        <f t="shared" si="497"/>
        <v>1.0034744090000001</v>
      </c>
      <c r="N1403" s="12">
        <f t="shared" ca="1" si="498"/>
        <v>1.0095375719999999</v>
      </c>
      <c r="O1403" s="17">
        <f t="shared" si="499"/>
        <v>0</v>
      </c>
      <c r="P1403" s="14">
        <f t="shared" ca="1" si="500"/>
        <v>0.75395483000000008</v>
      </c>
      <c r="Q1403" s="14">
        <f t="shared" si="508"/>
        <v>0</v>
      </c>
      <c r="R1403" s="14">
        <f t="shared" ca="1" si="501"/>
        <v>0.55788255999999992</v>
      </c>
      <c r="S1403" s="20">
        <f t="shared" si="505"/>
        <v>0</v>
      </c>
      <c r="T1403" s="14">
        <f t="shared" si="502"/>
        <v>0</v>
      </c>
      <c r="U1403" s="4" t="str">
        <f t="shared" si="503"/>
        <v>J=</v>
      </c>
      <c r="V1403" s="29">
        <f t="shared" si="504"/>
        <v>45595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5">
        <f t="shared" si="506"/>
        <v>45586</v>
      </c>
      <c r="B1404" s="15">
        <f t="shared" ca="1" si="489"/>
        <v>20.753954800000049</v>
      </c>
      <c r="C1404" s="14">
        <f t="shared" si="490"/>
        <v>19.999999970000047</v>
      </c>
      <c r="D1404" s="13">
        <f ca="1">IF(A1404&lt;$B$1,VLOOKUP(A1404,[1]DI!$A$4:$B$15000,2,FALSE),0)</f>
        <v>0.1065</v>
      </c>
      <c r="E1404" s="14">
        <f t="shared" ca="1" si="491"/>
        <v>1.00040168</v>
      </c>
      <c r="F1404" s="14">
        <f ca="1">(TRUNC(PRODUCT($E$12:$E1403),16))</f>
        <v>1.44101510368815</v>
      </c>
      <c r="G1404" s="14">
        <f t="shared" ca="1" si="492"/>
        <v>1.4323605364784999</v>
      </c>
      <c r="H1404" s="14">
        <f t="shared" ca="1" si="493"/>
        <v>1.00604217</v>
      </c>
      <c r="I1404" s="13">
        <f t="shared" si="507"/>
        <v>0.06</v>
      </c>
      <c r="J1404" s="29">
        <f t="shared" si="494"/>
        <v>45565</v>
      </c>
      <c r="K1404" s="2">
        <f t="shared" si="495"/>
        <v>15</v>
      </c>
      <c r="L1404" s="17">
        <f t="shared" si="496"/>
        <v>15</v>
      </c>
      <c r="M1404" s="12">
        <f t="shared" si="497"/>
        <v>1.0034744090000001</v>
      </c>
      <c r="N1404" s="12">
        <f t="shared" ca="1" si="498"/>
        <v>1.0095375719999999</v>
      </c>
      <c r="O1404" s="17">
        <f t="shared" si="499"/>
        <v>0</v>
      </c>
      <c r="P1404" s="14">
        <f t="shared" ca="1" si="500"/>
        <v>0.75395483000000008</v>
      </c>
      <c r="Q1404" s="14">
        <f t="shared" si="508"/>
        <v>0</v>
      </c>
      <c r="R1404" s="14">
        <f t="shared" ca="1" si="501"/>
        <v>0.55788255999999992</v>
      </c>
      <c r="S1404" s="20">
        <f t="shared" si="505"/>
        <v>0</v>
      </c>
      <c r="T1404" s="14">
        <f t="shared" si="502"/>
        <v>0</v>
      </c>
      <c r="U1404" s="4" t="str">
        <f t="shared" si="503"/>
        <v>J=</v>
      </c>
      <c r="V1404" s="29">
        <f t="shared" si="504"/>
        <v>45595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5">
        <f t="shared" si="506"/>
        <v>45587</v>
      </c>
      <c r="B1405" s="15">
        <f t="shared" ref="B1405:B1453" ca="1" si="509">IF(A1405&lt;=TODAY(),C1405+P1405,IF(AND(A1405&gt;TODAY(),A1405&lt;=$B$1),IF(VLOOKUP(TODAY(),$A$10:$D$5000,4,FALSE)=0,"n.d",C1405+P1405),"n.d"))</f>
        <v>20.767092640000048</v>
      </c>
      <c r="C1405" s="14">
        <f t="shared" ref="C1405:C1453" si="510">(C1404-T1404)</f>
        <v>19.999999970000047</v>
      </c>
      <c r="D1405" s="13">
        <f ca="1">IF(A1405&lt;$B$1,VLOOKUP(A1405,[1]DI!$A$4:$B$15000,2,FALSE),0)</f>
        <v>0.1065</v>
      </c>
      <c r="E1405" s="14">
        <f t="shared" ref="E1405:E1453" ca="1" si="511">ROUND(((1+D1405)^(1/252)),8)</f>
        <v>1.00040168</v>
      </c>
      <c r="F1405" s="14">
        <f ca="1">(TRUNC(PRODUCT($E$12:$E1404),16))</f>
        <v>1.4415939306350001</v>
      </c>
      <c r="G1405" s="14">
        <f t="shared" ref="G1405:G1453" ca="1" si="512">IF(O1404&gt;0,F1404,G1404)</f>
        <v>1.4323605364784999</v>
      </c>
      <c r="H1405" s="14">
        <f t="shared" ref="H1405:H1453" ca="1" si="513">ROUND(F1405/G1405,8)</f>
        <v>1.00644628</v>
      </c>
      <c r="I1405" s="13">
        <f t="shared" si="507"/>
        <v>0.06</v>
      </c>
      <c r="J1405" s="29">
        <f t="shared" ref="J1405:J1453" si="514">IF(O1404&gt;0,VLOOKUP(O1404,Y$12:AI$150,2),J1404)</f>
        <v>45565</v>
      </c>
      <c r="K1405" s="2">
        <f t="shared" ref="K1405:K1453" si="515">IF(A1405&gt;J1405,IF(NETWORKDAYS(J1405,A1405,$Y$160:$Y$544)-1=0,1,NETWORKDAYS(J1405,A1405,$Y$160:$Y$544)-1),0)</f>
        <v>16</v>
      </c>
      <c r="L1405" s="17">
        <f t="shared" ref="L1405:L1453" si="516">IF(AND(K1405=1,K1404=1),1,IF(K1405&gt;0,IF(K1405=K1404,K1405+1,K1405),0))</f>
        <v>16</v>
      </c>
      <c r="M1405" s="12">
        <f t="shared" ref="M1405:M1453" si="517">ROUND((I1405+1)^(L1405/252),9)</f>
        <v>1.003706465</v>
      </c>
      <c r="N1405" s="12">
        <f t="shared" ref="N1405:N1453" ca="1" si="518">ROUND(H1405*M1405,9)</f>
        <v>1.0101766379999999</v>
      </c>
      <c r="O1405" s="17">
        <f t="shared" ref="O1405:O1453" si="519">IF(VLOOKUP(A1405,Z$12:AG$150,8)=VLOOKUP(A1404,Z$12:AG$150,8),0,VLOOKUP(A1405,Z$12:AG$150,8))</f>
        <v>0</v>
      </c>
      <c r="P1405" s="14">
        <f t="shared" ref="P1405:P1453" ca="1" si="520">TRUNC(((N1405-1)*C1405),8)+TRUNC(R1404*N1405,8)</f>
        <v>0.76709267000000003</v>
      </c>
      <c r="Q1405" s="14">
        <f t="shared" si="508"/>
        <v>0</v>
      </c>
      <c r="R1405" s="14">
        <f t="shared" ref="R1405:R1453" ca="1" si="521">IF(O1405&gt;0,P1405-Q1405,R1404)</f>
        <v>0.55788255999999992</v>
      </c>
      <c r="S1405" s="20">
        <f t="shared" si="505"/>
        <v>0</v>
      </c>
      <c r="T1405" s="14">
        <f t="shared" ref="T1405:T1453" si="522">IF(S1405&gt;0,TRUNC(S1405*C1405,8),0)</f>
        <v>0</v>
      </c>
      <c r="U1405" s="4" t="str">
        <f t="shared" ref="U1405:U1453" si="523">IF(O1404&gt;0,VLOOKUP(O1404,Y$12:AI$150,10),U1404)</f>
        <v>J=</v>
      </c>
      <c r="V1405" s="29">
        <f t="shared" ref="V1405:V1453" si="524">IF(O1404&gt;0,VLOOKUP(O1404,Y$12:AI$150,11),V1404)</f>
        <v>45595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5">
        <f t="shared" si="506"/>
        <v>45588</v>
      </c>
      <c r="B1406" s="15">
        <f t="shared" ca="1" si="509"/>
        <v>20.780238750000048</v>
      </c>
      <c r="C1406" s="14">
        <f t="shared" si="510"/>
        <v>19.999999970000047</v>
      </c>
      <c r="D1406" s="13">
        <f ca="1">IF(A1406&lt;$B$1,VLOOKUP(A1406,[1]DI!$A$4:$B$15000,2,FALSE),0)</f>
        <v>0.1065</v>
      </c>
      <c r="E1406" s="14">
        <f t="shared" ca="1" si="511"/>
        <v>1.00040168</v>
      </c>
      <c r="F1406" s="14">
        <f ca="1">(TRUNC(PRODUCT($E$12:$E1405),16))</f>
        <v>1.4421729900850599</v>
      </c>
      <c r="G1406" s="14">
        <f t="shared" ca="1" si="512"/>
        <v>1.4323605364784999</v>
      </c>
      <c r="H1406" s="14">
        <f t="shared" ca="1" si="513"/>
        <v>1.00685055</v>
      </c>
      <c r="I1406" s="13">
        <f t="shared" si="507"/>
        <v>0.06</v>
      </c>
      <c r="J1406" s="29">
        <f t="shared" si="514"/>
        <v>45565</v>
      </c>
      <c r="K1406" s="2">
        <f t="shared" si="515"/>
        <v>17</v>
      </c>
      <c r="L1406" s="17">
        <f t="shared" si="516"/>
        <v>17</v>
      </c>
      <c r="M1406" s="12">
        <f t="shared" si="517"/>
        <v>1.0039385750000001</v>
      </c>
      <c r="N1406" s="12">
        <f t="shared" ca="1" si="518"/>
        <v>1.010816106</v>
      </c>
      <c r="O1406" s="17">
        <f t="shared" si="519"/>
        <v>0</v>
      </c>
      <c r="P1406" s="14">
        <f t="shared" ca="1" si="520"/>
        <v>0.78023878000000002</v>
      </c>
      <c r="Q1406" s="14">
        <f t="shared" si="508"/>
        <v>0</v>
      </c>
      <c r="R1406" s="14">
        <f t="shared" ca="1" si="521"/>
        <v>0.55788255999999992</v>
      </c>
      <c r="S1406" s="20">
        <f t="shared" si="505"/>
        <v>0</v>
      </c>
      <c r="T1406" s="14">
        <f t="shared" si="522"/>
        <v>0</v>
      </c>
      <c r="U1406" s="4" t="str">
        <f t="shared" si="523"/>
        <v>J=</v>
      </c>
      <c r="V1406" s="29">
        <f t="shared" si="524"/>
        <v>45595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5">
        <f t="shared" si="506"/>
        <v>45589</v>
      </c>
      <c r="B1407" s="15">
        <f t="shared" ca="1" si="509"/>
        <v>20.793393140000049</v>
      </c>
      <c r="C1407" s="14">
        <f t="shared" si="510"/>
        <v>19.999999970000047</v>
      </c>
      <c r="D1407" s="13">
        <f ca="1">IF(A1407&lt;$B$1,VLOOKUP(A1407,[1]DI!$A$4:$B$15000,2,FALSE),0)</f>
        <v>0.1065</v>
      </c>
      <c r="E1407" s="14">
        <f t="shared" ca="1" si="511"/>
        <v>1.00040168</v>
      </c>
      <c r="F1407" s="14">
        <f ca="1">(TRUNC(PRODUCT($E$12:$E1406),16))</f>
        <v>1.44275228213171</v>
      </c>
      <c r="G1407" s="14">
        <f t="shared" ca="1" si="512"/>
        <v>1.4323605364784999</v>
      </c>
      <c r="H1407" s="14">
        <f t="shared" ca="1" si="513"/>
        <v>1.0072549799999999</v>
      </c>
      <c r="I1407" s="13">
        <f t="shared" si="507"/>
        <v>0.06</v>
      </c>
      <c r="J1407" s="29">
        <f t="shared" si="514"/>
        <v>45565</v>
      </c>
      <c r="K1407" s="2">
        <f t="shared" si="515"/>
        <v>18</v>
      </c>
      <c r="L1407" s="17">
        <f t="shared" si="516"/>
        <v>18</v>
      </c>
      <c r="M1407" s="12">
        <f t="shared" si="517"/>
        <v>1.004170738</v>
      </c>
      <c r="N1407" s="12">
        <f t="shared" ca="1" si="518"/>
        <v>1.011455977</v>
      </c>
      <c r="O1407" s="17">
        <f t="shared" si="519"/>
        <v>0</v>
      </c>
      <c r="P1407" s="14">
        <f t="shared" ca="1" si="520"/>
        <v>0.79339316999999998</v>
      </c>
      <c r="Q1407" s="14">
        <f t="shared" si="508"/>
        <v>0</v>
      </c>
      <c r="R1407" s="14">
        <f t="shared" ca="1" si="521"/>
        <v>0.55788255999999992</v>
      </c>
      <c r="S1407" s="20">
        <f t="shared" si="505"/>
        <v>0</v>
      </c>
      <c r="T1407" s="14">
        <f t="shared" si="522"/>
        <v>0</v>
      </c>
      <c r="U1407" s="4" t="str">
        <f t="shared" si="523"/>
        <v>J=</v>
      </c>
      <c r="V1407" s="29">
        <f t="shared" si="524"/>
        <v>45595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5">
        <f t="shared" si="506"/>
        <v>45590</v>
      </c>
      <c r="B1408" s="15">
        <f t="shared" ca="1" si="509"/>
        <v>20.806555800000048</v>
      </c>
      <c r="C1408" s="14">
        <f t="shared" si="510"/>
        <v>19.999999970000047</v>
      </c>
      <c r="D1408" s="13">
        <f ca="1">IF(A1408&lt;$B$1,VLOOKUP(A1408,[1]DI!$A$4:$B$15000,2,FALSE),0)</f>
        <v>0.1065</v>
      </c>
      <c r="E1408" s="14">
        <f t="shared" ca="1" si="511"/>
        <v>1.00040168</v>
      </c>
      <c r="F1408" s="14">
        <f ca="1">(TRUNC(PRODUCT($E$12:$E1407),16))</f>
        <v>1.4433318068684</v>
      </c>
      <c r="G1408" s="14">
        <f t="shared" ca="1" si="512"/>
        <v>1.4323605364784999</v>
      </c>
      <c r="H1408" s="14">
        <f t="shared" ca="1" si="513"/>
        <v>1.0076595699999999</v>
      </c>
      <c r="I1408" s="13">
        <f t="shared" si="507"/>
        <v>0.06</v>
      </c>
      <c r="J1408" s="29">
        <f t="shared" si="514"/>
        <v>45565</v>
      </c>
      <c r="K1408" s="2">
        <f t="shared" si="515"/>
        <v>19</v>
      </c>
      <c r="L1408" s="17">
        <f t="shared" si="516"/>
        <v>19</v>
      </c>
      <c r="M1408" s="12">
        <f t="shared" si="517"/>
        <v>1.004402955</v>
      </c>
      <c r="N1408" s="12">
        <f t="shared" ca="1" si="518"/>
        <v>1.0120962499999999</v>
      </c>
      <c r="O1408" s="17">
        <f t="shared" si="519"/>
        <v>0</v>
      </c>
      <c r="P1408" s="14">
        <f t="shared" ca="1" si="520"/>
        <v>0.80655582999999997</v>
      </c>
      <c r="Q1408" s="14">
        <f t="shared" si="508"/>
        <v>0</v>
      </c>
      <c r="R1408" s="14">
        <f t="shared" ca="1" si="521"/>
        <v>0.55788255999999992</v>
      </c>
      <c r="S1408" s="20">
        <f t="shared" si="505"/>
        <v>0</v>
      </c>
      <c r="T1408" s="14">
        <f t="shared" si="522"/>
        <v>0</v>
      </c>
      <c r="U1408" s="4" t="str">
        <f t="shared" si="523"/>
        <v>J=</v>
      </c>
      <c r="V1408" s="29">
        <f t="shared" si="524"/>
        <v>45595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5">
        <f t="shared" si="506"/>
        <v>45591</v>
      </c>
      <c r="B1409" s="15">
        <f t="shared" ca="1" si="509"/>
        <v>20.819726950000046</v>
      </c>
      <c r="C1409" s="14">
        <f t="shared" si="510"/>
        <v>19.999999970000047</v>
      </c>
      <c r="D1409" s="13">
        <f ca="1">IF(A1409&lt;$B$1,VLOOKUP(A1409,[1]DI!$A$4:$B$15000,2,FALSE),0)</f>
        <v>0</v>
      </c>
      <c r="E1409" s="14">
        <f t="shared" ca="1" si="511"/>
        <v>1</v>
      </c>
      <c r="F1409" s="14">
        <f ca="1">(TRUNC(PRODUCT($E$12:$E1408),16))</f>
        <v>1.44391156438858</v>
      </c>
      <c r="G1409" s="14">
        <f t="shared" ca="1" si="512"/>
        <v>1.4323605364784999</v>
      </c>
      <c r="H1409" s="14">
        <f t="shared" ca="1" si="513"/>
        <v>1.0080643300000001</v>
      </c>
      <c r="I1409" s="13">
        <f t="shared" si="507"/>
        <v>0.06</v>
      </c>
      <c r="J1409" s="29">
        <f t="shared" si="514"/>
        <v>45565</v>
      </c>
      <c r="K1409" s="2">
        <f t="shared" si="515"/>
        <v>19</v>
      </c>
      <c r="L1409" s="17">
        <f t="shared" si="516"/>
        <v>20</v>
      </c>
      <c r="M1409" s="12">
        <f t="shared" si="517"/>
        <v>1.004635226</v>
      </c>
      <c r="N1409" s="12">
        <f t="shared" ca="1" si="518"/>
        <v>1.012736936</v>
      </c>
      <c r="O1409" s="17">
        <f t="shared" si="519"/>
        <v>0</v>
      </c>
      <c r="P1409" s="14">
        <f t="shared" ca="1" si="520"/>
        <v>0.81972697999999999</v>
      </c>
      <c r="Q1409" s="14">
        <f t="shared" si="508"/>
        <v>0</v>
      </c>
      <c r="R1409" s="14">
        <f t="shared" ca="1" si="521"/>
        <v>0.55788255999999992</v>
      </c>
      <c r="S1409" s="20">
        <f t="shared" si="505"/>
        <v>0</v>
      </c>
      <c r="T1409" s="14">
        <f t="shared" si="522"/>
        <v>0</v>
      </c>
      <c r="U1409" s="4" t="str">
        <f t="shared" si="523"/>
        <v>J=</v>
      </c>
      <c r="V1409" s="29">
        <f t="shared" si="524"/>
        <v>45595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5">
        <f t="shared" si="506"/>
        <v>45592</v>
      </c>
      <c r="B1410" s="15">
        <f t="shared" ca="1" si="509"/>
        <v>20.819726950000046</v>
      </c>
      <c r="C1410" s="14">
        <f t="shared" si="510"/>
        <v>19.999999970000047</v>
      </c>
      <c r="D1410" s="13">
        <f ca="1">IF(A1410&lt;$B$1,VLOOKUP(A1410,[1]DI!$A$4:$B$15000,2,FALSE),0)</f>
        <v>0</v>
      </c>
      <c r="E1410" s="14">
        <f t="shared" ca="1" si="511"/>
        <v>1</v>
      </c>
      <c r="F1410" s="14">
        <f ca="1">(TRUNC(PRODUCT($E$12:$E1409),16))</f>
        <v>1.44391156438858</v>
      </c>
      <c r="G1410" s="14">
        <f t="shared" ca="1" si="512"/>
        <v>1.4323605364784999</v>
      </c>
      <c r="H1410" s="14">
        <f t="shared" ca="1" si="513"/>
        <v>1.0080643300000001</v>
      </c>
      <c r="I1410" s="13">
        <f t="shared" si="507"/>
        <v>0.06</v>
      </c>
      <c r="J1410" s="29">
        <f t="shared" si="514"/>
        <v>45565</v>
      </c>
      <c r="K1410" s="2">
        <f t="shared" si="515"/>
        <v>19</v>
      </c>
      <c r="L1410" s="17">
        <f t="shared" si="516"/>
        <v>20</v>
      </c>
      <c r="M1410" s="12">
        <f t="shared" si="517"/>
        <v>1.004635226</v>
      </c>
      <c r="N1410" s="12">
        <f t="shared" ca="1" si="518"/>
        <v>1.012736936</v>
      </c>
      <c r="O1410" s="17">
        <f t="shared" si="519"/>
        <v>0</v>
      </c>
      <c r="P1410" s="14">
        <f t="shared" ca="1" si="520"/>
        <v>0.81972697999999999</v>
      </c>
      <c r="Q1410" s="14">
        <f t="shared" si="508"/>
        <v>0</v>
      </c>
      <c r="R1410" s="14">
        <f t="shared" ca="1" si="521"/>
        <v>0.55788255999999992</v>
      </c>
      <c r="S1410" s="20">
        <f t="shared" si="505"/>
        <v>0</v>
      </c>
      <c r="T1410" s="14">
        <f t="shared" si="522"/>
        <v>0</v>
      </c>
      <c r="U1410" s="4" t="str">
        <f t="shared" si="523"/>
        <v>J=</v>
      </c>
      <c r="V1410" s="29">
        <f t="shared" si="524"/>
        <v>45595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5">
        <f t="shared" si="506"/>
        <v>45593</v>
      </c>
      <c r="B1411" s="15">
        <f t="shared" ca="1" si="509"/>
        <v>20.819726950000046</v>
      </c>
      <c r="C1411" s="14">
        <f t="shared" si="510"/>
        <v>19.999999970000047</v>
      </c>
      <c r="D1411" s="13">
        <f ca="1">IF(A1411&lt;$B$1,VLOOKUP(A1411,[1]DI!$A$4:$B$15000,2,FALSE),0)</f>
        <v>0.1065</v>
      </c>
      <c r="E1411" s="14">
        <f t="shared" ca="1" si="511"/>
        <v>1.00040168</v>
      </c>
      <c r="F1411" s="14">
        <f ca="1">(TRUNC(PRODUCT($E$12:$E1410),16))</f>
        <v>1.44391156438858</v>
      </c>
      <c r="G1411" s="14">
        <f t="shared" ca="1" si="512"/>
        <v>1.4323605364784999</v>
      </c>
      <c r="H1411" s="14">
        <f t="shared" ca="1" si="513"/>
        <v>1.0080643300000001</v>
      </c>
      <c r="I1411" s="13">
        <f t="shared" si="507"/>
        <v>0.06</v>
      </c>
      <c r="J1411" s="29">
        <f t="shared" si="514"/>
        <v>45565</v>
      </c>
      <c r="K1411" s="2">
        <f t="shared" si="515"/>
        <v>20</v>
      </c>
      <c r="L1411" s="17">
        <f t="shared" si="516"/>
        <v>20</v>
      </c>
      <c r="M1411" s="12">
        <f t="shared" si="517"/>
        <v>1.004635226</v>
      </c>
      <c r="N1411" s="12">
        <f t="shared" ca="1" si="518"/>
        <v>1.012736936</v>
      </c>
      <c r="O1411" s="17">
        <f t="shared" si="519"/>
        <v>0</v>
      </c>
      <c r="P1411" s="14">
        <f t="shared" ca="1" si="520"/>
        <v>0.81972697999999999</v>
      </c>
      <c r="Q1411" s="14">
        <f t="shared" si="508"/>
        <v>0</v>
      </c>
      <c r="R1411" s="14">
        <f t="shared" ca="1" si="521"/>
        <v>0.55788255999999992</v>
      </c>
      <c r="S1411" s="20">
        <f t="shared" si="505"/>
        <v>0</v>
      </c>
      <c r="T1411" s="14">
        <f t="shared" si="522"/>
        <v>0</v>
      </c>
      <c r="U1411" s="4" t="str">
        <f t="shared" si="523"/>
        <v>J=</v>
      </c>
      <c r="V1411" s="29">
        <f t="shared" si="524"/>
        <v>45595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5">
        <f t="shared" si="506"/>
        <v>45594</v>
      </c>
      <c r="B1412" s="15">
        <f t="shared" ca="1" si="509"/>
        <v>20.832906400000049</v>
      </c>
      <c r="C1412" s="14">
        <f t="shared" si="510"/>
        <v>19.999999970000047</v>
      </c>
      <c r="D1412" s="13">
        <f ca="1">IF(A1412&lt;$B$1,VLOOKUP(A1412,[1]DI!$A$4:$B$15000,2,FALSE),0)</f>
        <v>0.1065</v>
      </c>
      <c r="E1412" s="14">
        <f t="shared" ca="1" si="511"/>
        <v>1.00040168</v>
      </c>
      <c r="F1412" s="14">
        <f ca="1">(TRUNC(PRODUCT($E$12:$E1411),16))</f>
        <v>1.44449155478577</v>
      </c>
      <c r="G1412" s="14">
        <f t="shared" ca="1" si="512"/>
        <v>1.4323605364784999</v>
      </c>
      <c r="H1412" s="14">
        <f t="shared" ca="1" si="513"/>
        <v>1.0084692500000001</v>
      </c>
      <c r="I1412" s="13">
        <f t="shared" si="507"/>
        <v>0.06</v>
      </c>
      <c r="J1412" s="29">
        <f t="shared" si="514"/>
        <v>45565</v>
      </c>
      <c r="K1412" s="2">
        <f t="shared" si="515"/>
        <v>21</v>
      </c>
      <c r="L1412" s="17">
        <f t="shared" si="516"/>
        <v>21</v>
      </c>
      <c r="M1412" s="12">
        <f t="shared" si="517"/>
        <v>1.004867551</v>
      </c>
      <c r="N1412" s="12">
        <f t="shared" ca="1" si="518"/>
        <v>1.013378026</v>
      </c>
      <c r="O1412" s="17">
        <f t="shared" si="519"/>
        <v>0</v>
      </c>
      <c r="P1412" s="14">
        <f t="shared" ca="1" si="520"/>
        <v>0.83290642999999998</v>
      </c>
      <c r="Q1412" s="14">
        <f t="shared" si="508"/>
        <v>0</v>
      </c>
      <c r="R1412" s="14">
        <f t="shared" ca="1" si="521"/>
        <v>0.55788255999999992</v>
      </c>
      <c r="S1412" s="20">
        <f t="shared" si="505"/>
        <v>0</v>
      </c>
      <c r="T1412" s="14">
        <f t="shared" si="522"/>
        <v>0</v>
      </c>
      <c r="U1412" s="4" t="str">
        <f t="shared" si="523"/>
        <v>J=</v>
      </c>
      <c r="V1412" s="29">
        <f t="shared" si="524"/>
        <v>45595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5">
        <f t="shared" si="506"/>
        <v>45595</v>
      </c>
      <c r="B1413" s="15">
        <f t="shared" ca="1" si="509"/>
        <v>20.846094100000048</v>
      </c>
      <c r="C1413" s="14">
        <f t="shared" si="510"/>
        <v>19.999999970000047</v>
      </c>
      <c r="D1413" s="13">
        <f ca="1">IF(A1413&lt;$B$1,VLOOKUP(A1413,[1]DI!$A$4:$B$15000,2,FALSE),0)</f>
        <v>0.1065</v>
      </c>
      <c r="E1413" s="14">
        <f t="shared" ca="1" si="511"/>
        <v>1.00040168</v>
      </c>
      <c r="F1413" s="14">
        <f ca="1">(TRUNC(PRODUCT($E$12:$E1412),16))</f>
        <v>1.4450717781534901</v>
      </c>
      <c r="G1413" s="14">
        <f t="shared" ca="1" si="512"/>
        <v>1.4323605364784999</v>
      </c>
      <c r="H1413" s="14">
        <f t="shared" ca="1" si="513"/>
        <v>1.00887433</v>
      </c>
      <c r="I1413" s="13">
        <f t="shared" si="507"/>
        <v>0.06</v>
      </c>
      <c r="J1413" s="29">
        <f t="shared" si="514"/>
        <v>45565</v>
      </c>
      <c r="K1413" s="2">
        <f t="shared" si="515"/>
        <v>22</v>
      </c>
      <c r="L1413" s="17">
        <f t="shared" si="516"/>
        <v>22</v>
      </c>
      <c r="M1413" s="12">
        <f t="shared" si="517"/>
        <v>1.005099929</v>
      </c>
      <c r="N1413" s="12">
        <f t="shared" ca="1" si="518"/>
        <v>1.0140195169999999</v>
      </c>
      <c r="O1413" s="17">
        <f t="shared" si="519"/>
        <v>27</v>
      </c>
      <c r="P1413" s="14">
        <f t="shared" ca="1" si="520"/>
        <v>0.84609413</v>
      </c>
      <c r="Q1413" s="14">
        <f t="shared" si="508"/>
        <v>0</v>
      </c>
      <c r="R1413" s="14">
        <f t="shared" ca="1" si="521"/>
        <v>0.84609413</v>
      </c>
      <c r="S1413" s="20">
        <f t="shared" si="505"/>
        <v>0</v>
      </c>
      <c r="T1413" s="14">
        <f t="shared" si="522"/>
        <v>0</v>
      </c>
      <c r="U1413" s="4" t="str">
        <f t="shared" si="523"/>
        <v>J=</v>
      </c>
      <c r="V1413" s="29">
        <f t="shared" si="524"/>
        <v>45595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5">
        <f t="shared" si="506"/>
        <v>45596</v>
      </c>
      <c r="B1414" s="15">
        <f t="shared" ca="1" si="509"/>
        <v>20.859290200000046</v>
      </c>
      <c r="C1414" s="14">
        <f t="shared" si="510"/>
        <v>19.999999970000047</v>
      </c>
      <c r="D1414" s="13">
        <f ca="1">IF(A1414&lt;$B$1,VLOOKUP(A1414,[1]DI!$A$4:$B$15000,2,FALSE),0)</f>
        <v>0.1065</v>
      </c>
      <c r="E1414" s="14">
        <f t="shared" ca="1" si="511"/>
        <v>1.00040168</v>
      </c>
      <c r="F1414" s="14">
        <f ca="1">(TRUNC(PRODUCT($E$12:$E1413),16))</f>
        <v>1.44565223458534</v>
      </c>
      <c r="G1414" s="14">
        <f t="shared" ca="1" si="512"/>
        <v>1.4450717781534901</v>
      </c>
      <c r="H1414" s="14">
        <f t="shared" ca="1" si="513"/>
        <v>1.00040168</v>
      </c>
      <c r="I1414" s="13">
        <f t="shared" si="507"/>
        <v>0.06</v>
      </c>
      <c r="J1414" s="29">
        <f t="shared" si="514"/>
        <v>45595</v>
      </c>
      <c r="K1414" s="2">
        <f t="shared" si="515"/>
        <v>1</v>
      </c>
      <c r="L1414" s="17">
        <f t="shared" si="516"/>
        <v>1</v>
      </c>
      <c r="M1414" s="12">
        <f t="shared" si="517"/>
        <v>1.0002312529999999</v>
      </c>
      <c r="N1414" s="12">
        <f t="shared" ca="1" si="518"/>
        <v>1.000633026</v>
      </c>
      <c r="O1414" s="17">
        <f t="shared" si="519"/>
        <v>0</v>
      </c>
      <c r="P1414" s="14">
        <f t="shared" ca="1" si="520"/>
        <v>0.85929023000000004</v>
      </c>
      <c r="Q1414" s="14">
        <f t="shared" si="508"/>
        <v>0</v>
      </c>
      <c r="R1414" s="14">
        <f t="shared" ca="1" si="521"/>
        <v>0.84609413</v>
      </c>
      <c r="S1414" s="20">
        <f t="shared" si="505"/>
        <v>0</v>
      </c>
      <c r="T1414" s="14">
        <f t="shared" si="522"/>
        <v>0</v>
      </c>
      <c r="U1414" s="4" t="str">
        <f t="shared" si="523"/>
        <v>J=</v>
      </c>
      <c r="V1414" s="29">
        <f t="shared" si="524"/>
        <v>45628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5">
        <f t="shared" si="506"/>
        <v>45597</v>
      </c>
      <c r="B1415" s="15">
        <f t="shared" ca="1" si="509"/>
        <v>20.872494640000049</v>
      </c>
      <c r="C1415" s="14">
        <f t="shared" si="510"/>
        <v>19.999999970000047</v>
      </c>
      <c r="D1415" s="13">
        <f ca="1">IF(A1415&lt;$B$1,VLOOKUP(A1415,[1]DI!$A$4:$B$15000,2,FALSE),0)</f>
        <v>0.1065</v>
      </c>
      <c r="E1415" s="14">
        <f t="shared" ca="1" si="511"/>
        <v>1.00040168</v>
      </c>
      <c r="F1415" s="14">
        <f ca="1">(TRUNC(PRODUCT($E$12:$E1414),16))</f>
        <v>1.4462329241749301</v>
      </c>
      <c r="G1415" s="14">
        <f t="shared" ca="1" si="512"/>
        <v>1.4450717781534901</v>
      </c>
      <c r="H1415" s="14">
        <f t="shared" ca="1" si="513"/>
        <v>1.0008035200000001</v>
      </c>
      <c r="I1415" s="13">
        <f t="shared" si="507"/>
        <v>0.06</v>
      </c>
      <c r="J1415" s="29">
        <f t="shared" si="514"/>
        <v>45595</v>
      </c>
      <c r="K1415" s="2">
        <f t="shared" si="515"/>
        <v>2</v>
      </c>
      <c r="L1415" s="17">
        <f t="shared" si="516"/>
        <v>2</v>
      </c>
      <c r="M1415" s="12">
        <f t="shared" si="517"/>
        <v>1.000462559</v>
      </c>
      <c r="N1415" s="12">
        <f t="shared" ca="1" si="518"/>
        <v>1.001266451</v>
      </c>
      <c r="O1415" s="17">
        <f t="shared" si="519"/>
        <v>0</v>
      </c>
      <c r="P1415" s="14">
        <f t="shared" ca="1" si="520"/>
        <v>0.87249467000000003</v>
      </c>
      <c r="Q1415" s="14">
        <f t="shared" si="508"/>
        <v>0</v>
      </c>
      <c r="R1415" s="14">
        <f t="shared" ca="1" si="521"/>
        <v>0.84609413</v>
      </c>
      <c r="S1415" s="20">
        <f t="shared" si="505"/>
        <v>0</v>
      </c>
      <c r="T1415" s="14">
        <f t="shared" si="522"/>
        <v>0</v>
      </c>
      <c r="U1415" s="4" t="str">
        <f t="shared" si="523"/>
        <v>J=</v>
      </c>
      <c r="V1415" s="29">
        <f t="shared" si="524"/>
        <v>45628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5">
        <f t="shared" si="506"/>
        <v>45598</v>
      </c>
      <c r="B1416" s="15">
        <f t="shared" ca="1" si="509"/>
        <v>20.885707400000047</v>
      </c>
      <c r="C1416" s="14">
        <f t="shared" si="510"/>
        <v>19.999999970000047</v>
      </c>
      <c r="D1416" s="13">
        <f ca="1">IF(A1416&lt;$B$1,VLOOKUP(A1416,[1]DI!$A$4:$B$15000,2,FALSE),0)</f>
        <v>0</v>
      </c>
      <c r="E1416" s="14">
        <f t="shared" ca="1" si="511"/>
        <v>1</v>
      </c>
      <c r="F1416" s="14">
        <f ca="1">(TRUNC(PRODUCT($E$12:$E1415),16))</f>
        <v>1.44681384701591</v>
      </c>
      <c r="G1416" s="14">
        <f t="shared" ca="1" si="512"/>
        <v>1.4450717781534901</v>
      </c>
      <c r="H1416" s="14">
        <f t="shared" ca="1" si="513"/>
        <v>1.0012055200000001</v>
      </c>
      <c r="I1416" s="13">
        <f t="shared" si="507"/>
        <v>0.06</v>
      </c>
      <c r="J1416" s="29">
        <f t="shared" si="514"/>
        <v>45595</v>
      </c>
      <c r="K1416" s="2">
        <f t="shared" si="515"/>
        <v>2</v>
      </c>
      <c r="L1416" s="17">
        <f t="shared" si="516"/>
        <v>3</v>
      </c>
      <c r="M1416" s="12">
        <f t="shared" si="517"/>
        <v>1.0006939180000001</v>
      </c>
      <c r="N1416" s="12">
        <f t="shared" ca="1" si="518"/>
        <v>1.0019002749999999</v>
      </c>
      <c r="O1416" s="17">
        <f t="shared" si="519"/>
        <v>0</v>
      </c>
      <c r="P1416" s="14">
        <f t="shared" ca="1" si="520"/>
        <v>0.88570742999999996</v>
      </c>
      <c r="Q1416" s="14">
        <f t="shared" si="508"/>
        <v>0</v>
      </c>
      <c r="R1416" s="14">
        <f t="shared" ca="1" si="521"/>
        <v>0.84609413</v>
      </c>
      <c r="S1416" s="20">
        <f t="shared" si="505"/>
        <v>0</v>
      </c>
      <c r="T1416" s="14">
        <f t="shared" si="522"/>
        <v>0</v>
      </c>
      <c r="U1416" s="4" t="str">
        <f t="shared" si="523"/>
        <v>J=</v>
      </c>
      <c r="V1416" s="29">
        <f t="shared" si="524"/>
        <v>45628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5">
        <f t="shared" si="506"/>
        <v>45599</v>
      </c>
      <c r="B1417" s="15">
        <f t="shared" ca="1" si="509"/>
        <v>20.885707400000047</v>
      </c>
      <c r="C1417" s="14">
        <f t="shared" si="510"/>
        <v>19.999999970000047</v>
      </c>
      <c r="D1417" s="13">
        <f ca="1">IF(A1417&lt;$B$1,VLOOKUP(A1417,[1]DI!$A$4:$B$15000,2,FALSE),0)</f>
        <v>0</v>
      </c>
      <c r="E1417" s="14">
        <f t="shared" ca="1" si="511"/>
        <v>1</v>
      </c>
      <c r="F1417" s="14">
        <f ca="1">(TRUNC(PRODUCT($E$12:$E1416),16))</f>
        <v>1.44681384701591</v>
      </c>
      <c r="G1417" s="14">
        <f t="shared" ca="1" si="512"/>
        <v>1.4450717781534901</v>
      </c>
      <c r="H1417" s="14">
        <f t="shared" ca="1" si="513"/>
        <v>1.0012055200000001</v>
      </c>
      <c r="I1417" s="13">
        <f t="shared" si="507"/>
        <v>0.06</v>
      </c>
      <c r="J1417" s="29">
        <f t="shared" si="514"/>
        <v>45595</v>
      </c>
      <c r="K1417" s="2">
        <f t="shared" si="515"/>
        <v>2</v>
      </c>
      <c r="L1417" s="17">
        <f t="shared" si="516"/>
        <v>3</v>
      </c>
      <c r="M1417" s="12">
        <f t="shared" si="517"/>
        <v>1.0006939180000001</v>
      </c>
      <c r="N1417" s="12">
        <f t="shared" ca="1" si="518"/>
        <v>1.0019002749999999</v>
      </c>
      <c r="O1417" s="17">
        <f t="shared" si="519"/>
        <v>0</v>
      </c>
      <c r="P1417" s="14">
        <f t="shared" ca="1" si="520"/>
        <v>0.88570742999999996</v>
      </c>
      <c r="Q1417" s="14">
        <f t="shared" si="508"/>
        <v>0</v>
      </c>
      <c r="R1417" s="14">
        <f t="shared" ca="1" si="521"/>
        <v>0.84609413</v>
      </c>
      <c r="S1417" s="20">
        <f t="shared" si="505"/>
        <v>0</v>
      </c>
      <c r="T1417" s="14">
        <f t="shared" si="522"/>
        <v>0</v>
      </c>
      <c r="U1417" s="4" t="str">
        <f t="shared" si="523"/>
        <v>J=</v>
      </c>
      <c r="V1417" s="29">
        <f t="shared" si="524"/>
        <v>45628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5">
        <f t="shared" si="506"/>
        <v>45600</v>
      </c>
      <c r="B1418" s="15">
        <f t="shared" ca="1" si="509"/>
        <v>20.885707400000047</v>
      </c>
      <c r="C1418" s="14">
        <f t="shared" si="510"/>
        <v>19.999999970000047</v>
      </c>
      <c r="D1418" s="13">
        <f ca="1">IF(A1418&lt;$B$1,VLOOKUP(A1418,[1]DI!$A$4:$B$15000,2,FALSE),0)</f>
        <v>0.1065</v>
      </c>
      <c r="E1418" s="14">
        <f t="shared" ca="1" si="511"/>
        <v>1.00040168</v>
      </c>
      <c r="F1418" s="14">
        <f ca="1">(TRUNC(PRODUCT($E$12:$E1417),16))</f>
        <v>1.44681384701591</v>
      </c>
      <c r="G1418" s="14">
        <f t="shared" ca="1" si="512"/>
        <v>1.4450717781534901</v>
      </c>
      <c r="H1418" s="14">
        <f t="shared" ca="1" si="513"/>
        <v>1.0012055200000001</v>
      </c>
      <c r="I1418" s="13">
        <f t="shared" si="507"/>
        <v>0.06</v>
      </c>
      <c r="J1418" s="29">
        <f t="shared" si="514"/>
        <v>45595</v>
      </c>
      <c r="K1418" s="2">
        <f t="shared" si="515"/>
        <v>3</v>
      </c>
      <c r="L1418" s="17">
        <f t="shared" si="516"/>
        <v>3</v>
      </c>
      <c r="M1418" s="12">
        <f t="shared" si="517"/>
        <v>1.0006939180000001</v>
      </c>
      <c r="N1418" s="12">
        <f t="shared" ca="1" si="518"/>
        <v>1.0019002749999999</v>
      </c>
      <c r="O1418" s="17">
        <f t="shared" si="519"/>
        <v>0</v>
      </c>
      <c r="P1418" s="14">
        <f t="shared" ca="1" si="520"/>
        <v>0.88570742999999996</v>
      </c>
      <c r="Q1418" s="14">
        <f t="shared" si="508"/>
        <v>0</v>
      </c>
      <c r="R1418" s="14">
        <f t="shared" ca="1" si="521"/>
        <v>0.84609413</v>
      </c>
      <c r="S1418" s="20">
        <f t="shared" si="505"/>
        <v>0</v>
      </c>
      <c r="T1418" s="14">
        <f t="shared" si="522"/>
        <v>0</v>
      </c>
      <c r="U1418" s="4" t="str">
        <f t="shared" si="523"/>
        <v>J=</v>
      </c>
      <c r="V1418" s="29">
        <f t="shared" si="524"/>
        <v>45628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5">
        <f t="shared" si="506"/>
        <v>45601</v>
      </c>
      <c r="B1419" s="15">
        <f t="shared" ca="1" si="509"/>
        <v>20.898928700000049</v>
      </c>
      <c r="C1419" s="14">
        <f t="shared" si="510"/>
        <v>19.999999970000047</v>
      </c>
      <c r="D1419" s="13">
        <f ca="1">IF(A1419&lt;$B$1,VLOOKUP(A1419,[1]DI!$A$4:$B$15000,2,FALSE),0)</f>
        <v>0.1065</v>
      </c>
      <c r="E1419" s="14">
        <f t="shared" ca="1" si="511"/>
        <v>1.00040168</v>
      </c>
      <c r="F1419" s="14">
        <f ca="1">(TRUNC(PRODUCT($E$12:$E1418),16))</f>
        <v>1.44739500320198</v>
      </c>
      <c r="G1419" s="14">
        <f t="shared" ca="1" si="512"/>
        <v>1.4450717781534901</v>
      </c>
      <c r="H1419" s="14">
        <f t="shared" ca="1" si="513"/>
        <v>1.0016076899999999</v>
      </c>
      <c r="I1419" s="13">
        <f t="shared" si="507"/>
        <v>0.06</v>
      </c>
      <c r="J1419" s="29">
        <f t="shared" si="514"/>
        <v>45595</v>
      </c>
      <c r="K1419" s="2">
        <f t="shared" si="515"/>
        <v>4</v>
      </c>
      <c r="L1419" s="17">
        <f t="shared" si="516"/>
        <v>4</v>
      </c>
      <c r="M1419" s="12">
        <f t="shared" si="517"/>
        <v>1.0009253309999999</v>
      </c>
      <c r="N1419" s="12">
        <f t="shared" ca="1" si="518"/>
        <v>1.002534509</v>
      </c>
      <c r="O1419" s="17">
        <f t="shared" si="519"/>
        <v>0</v>
      </c>
      <c r="P1419" s="14">
        <f t="shared" ca="1" si="520"/>
        <v>0.89892872999999995</v>
      </c>
      <c r="Q1419" s="14">
        <f t="shared" si="508"/>
        <v>0</v>
      </c>
      <c r="R1419" s="14">
        <f t="shared" ca="1" si="521"/>
        <v>0.84609413</v>
      </c>
      <c r="S1419" s="20">
        <f t="shared" si="505"/>
        <v>0</v>
      </c>
      <c r="T1419" s="14">
        <f t="shared" si="522"/>
        <v>0</v>
      </c>
      <c r="U1419" s="4" t="str">
        <f t="shared" si="523"/>
        <v>J=</v>
      </c>
      <c r="V1419" s="29">
        <f t="shared" si="524"/>
        <v>45628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5">
        <f t="shared" si="506"/>
        <v>45602</v>
      </c>
      <c r="B1420" s="15">
        <f t="shared" ca="1" si="509"/>
        <v>20.912158130000048</v>
      </c>
      <c r="C1420" s="14">
        <f t="shared" si="510"/>
        <v>19.999999970000047</v>
      </c>
      <c r="D1420" s="13">
        <f ca="1">IF(A1420&lt;$B$1,VLOOKUP(A1420,[1]DI!$A$4:$B$15000,2,FALSE),0)</f>
        <v>0.1065</v>
      </c>
      <c r="E1420" s="14">
        <f t="shared" ca="1" si="511"/>
        <v>1.00040168</v>
      </c>
      <c r="F1420" s="14">
        <f ca="1">(TRUNC(PRODUCT($E$12:$E1419),16))</f>
        <v>1.4479763928268701</v>
      </c>
      <c r="G1420" s="14">
        <f t="shared" ca="1" si="512"/>
        <v>1.4450717781534901</v>
      </c>
      <c r="H1420" s="14">
        <f t="shared" ca="1" si="513"/>
        <v>1.00201001</v>
      </c>
      <c r="I1420" s="13">
        <f t="shared" si="507"/>
        <v>0.06</v>
      </c>
      <c r="J1420" s="29">
        <f t="shared" si="514"/>
        <v>45595</v>
      </c>
      <c r="K1420" s="2">
        <f t="shared" si="515"/>
        <v>5</v>
      </c>
      <c r="L1420" s="17">
        <f t="shared" si="516"/>
        <v>5</v>
      </c>
      <c r="M1420" s="12">
        <f t="shared" si="517"/>
        <v>1.001156798</v>
      </c>
      <c r="N1420" s="12">
        <f t="shared" ca="1" si="518"/>
        <v>1.0031691330000001</v>
      </c>
      <c r="O1420" s="17">
        <f t="shared" si="519"/>
        <v>0</v>
      </c>
      <c r="P1420" s="14">
        <f t="shared" ca="1" si="520"/>
        <v>0.91215815999999994</v>
      </c>
      <c r="Q1420" s="14">
        <f t="shared" si="508"/>
        <v>0</v>
      </c>
      <c r="R1420" s="14">
        <f t="shared" ca="1" si="521"/>
        <v>0.84609413</v>
      </c>
      <c r="S1420" s="20">
        <f t="shared" ref="S1420:S1453" si="525">IF($O1420&gt;0,VLOOKUP($O1420,$Y$12:$AE$150,7),0)</f>
        <v>0</v>
      </c>
      <c r="T1420" s="14">
        <f t="shared" si="522"/>
        <v>0</v>
      </c>
      <c r="U1420" s="4" t="str">
        <f t="shared" si="523"/>
        <v>J=</v>
      </c>
      <c r="V1420" s="29">
        <f t="shared" si="524"/>
        <v>45628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5">
        <f t="shared" ref="A1421:A1453" si="526">(A1420+1)</f>
        <v>45603</v>
      </c>
      <c r="B1421" s="15">
        <f t="shared" ca="1" si="509"/>
        <v>20.925396110000047</v>
      </c>
      <c r="C1421" s="14">
        <f t="shared" si="510"/>
        <v>19.999999970000047</v>
      </c>
      <c r="D1421" s="13">
        <f ca="1">IF(A1421&lt;$B$1,VLOOKUP(A1421,[1]DI!$A$4:$B$15000,2,FALSE),0)</f>
        <v>0.1115</v>
      </c>
      <c r="E1421" s="14">
        <f t="shared" ca="1" si="511"/>
        <v>1.00041957</v>
      </c>
      <c r="F1421" s="14">
        <f ca="1">(TRUNC(PRODUCT($E$12:$E1420),16))</f>
        <v>1.4485580159843401</v>
      </c>
      <c r="G1421" s="14">
        <f t="shared" ca="1" si="512"/>
        <v>1.4450717781534901</v>
      </c>
      <c r="H1421" s="14">
        <f t="shared" ca="1" si="513"/>
        <v>1.0024124999999999</v>
      </c>
      <c r="I1421" s="13">
        <f t="shared" ref="I1421:I1453" si="527">I1420</f>
        <v>0.06</v>
      </c>
      <c r="J1421" s="29">
        <f t="shared" si="514"/>
        <v>45595</v>
      </c>
      <c r="K1421" s="2">
        <f t="shared" si="515"/>
        <v>6</v>
      </c>
      <c r="L1421" s="17">
        <f t="shared" si="516"/>
        <v>6</v>
      </c>
      <c r="M1421" s="12">
        <f t="shared" si="517"/>
        <v>1.0013883180000001</v>
      </c>
      <c r="N1421" s="12">
        <f t="shared" ca="1" si="518"/>
        <v>1.003804167</v>
      </c>
      <c r="O1421" s="17">
        <f t="shared" si="519"/>
        <v>0</v>
      </c>
      <c r="P1421" s="14">
        <f t="shared" ca="1" si="520"/>
        <v>0.92539614000000003</v>
      </c>
      <c r="Q1421" s="14">
        <f t="shared" si="508"/>
        <v>0</v>
      </c>
      <c r="R1421" s="14">
        <f t="shared" ca="1" si="521"/>
        <v>0.84609413</v>
      </c>
      <c r="S1421" s="20">
        <f t="shared" si="525"/>
        <v>0</v>
      </c>
      <c r="T1421" s="14">
        <f t="shared" si="522"/>
        <v>0</v>
      </c>
      <c r="U1421" s="4" t="str">
        <f t="shared" si="523"/>
        <v>J=</v>
      </c>
      <c r="V1421" s="29">
        <f t="shared" si="524"/>
        <v>45628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5">
        <f t="shared" si="526"/>
        <v>45604</v>
      </c>
      <c r="B1422" s="15">
        <f t="shared" ca="1" si="509"/>
        <v>20.939016800000047</v>
      </c>
      <c r="C1422" s="14">
        <f t="shared" si="510"/>
        <v>19.999999970000047</v>
      </c>
      <c r="D1422" s="13">
        <f ca="1">IF(A1422&lt;$B$1,VLOOKUP(A1422,[1]DI!$A$4:$B$15000,2,FALSE),0)</f>
        <v>0.1115</v>
      </c>
      <c r="E1422" s="14">
        <f t="shared" ca="1" si="511"/>
        <v>1.00041957</v>
      </c>
      <c r="F1422" s="14">
        <f ca="1">(TRUNC(PRODUCT($E$12:$E1421),16))</f>
        <v>1.4491657874711099</v>
      </c>
      <c r="G1422" s="14">
        <f t="shared" ca="1" si="512"/>
        <v>1.4450717781534901</v>
      </c>
      <c r="H1422" s="14">
        <f t="shared" ca="1" si="513"/>
        <v>1.00283308</v>
      </c>
      <c r="I1422" s="13">
        <f t="shared" si="527"/>
        <v>0.06</v>
      </c>
      <c r="J1422" s="29">
        <f t="shared" si="514"/>
        <v>45595</v>
      </c>
      <c r="K1422" s="2">
        <f t="shared" si="515"/>
        <v>7</v>
      </c>
      <c r="L1422" s="17">
        <f t="shared" si="516"/>
        <v>7</v>
      </c>
      <c r="M1422" s="12">
        <f t="shared" si="517"/>
        <v>1.001619891</v>
      </c>
      <c r="N1422" s="12">
        <f t="shared" ca="1" si="518"/>
        <v>1.0044575600000001</v>
      </c>
      <c r="O1422" s="17">
        <f t="shared" si="519"/>
        <v>0</v>
      </c>
      <c r="P1422" s="14">
        <f t="shared" ca="1" si="520"/>
        <v>0.93901683000000002</v>
      </c>
      <c r="Q1422" s="14">
        <f t="shared" si="508"/>
        <v>0</v>
      </c>
      <c r="R1422" s="14">
        <f t="shared" ca="1" si="521"/>
        <v>0.84609413</v>
      </c>
      <c r="S1422" s="20">
        <f t="shared" si="525"/>
        <v>0</v>
      </c>
      <c r="T1422" s="14">
        <f t="shared" si="522"/>
        <v>0</v>
      </c>
      <c r="U1422" s="4" t="str">
        <f t="shared" si="523"/>
        <v>J=</v>
      </c>
      <c r="V1422" s="29">
        <f t="shared" si="524"/>
        <v>45628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5">
        <f t="shared" si="526"/>
        <v>45605</v>
      </c>
      <c r="B1423" s="15">
        <f t="shared" ca="1" si="509"/>
        <v>20.952646480000048</v>
      </c>
      <c r="C1423" s="14">
        <f t="shared" si="510"/>
        <v>19.999999970000047</v>
      </c>
      <c r="D1423" s="13">
        <f ca="1">IF(A1423&lt;$B$1,VLOOKUP(A1423,[1]DI!$A$4:$B$15000,2,FALSE),0)</f>
        <v>0</v>
      </c>
      <c r="E1423" s="14">
        <f t="shared" ca="1" si="511"/>
        <v>1</v>
      </c>
      <c r="F1423" s="14">
        <f ca="1">(TRUNC(PRODUCT($E$12:$E1422),16))</f>
        <v>1.4497738139605501</v>
      </c>
      <c r="G1423" s="14">
        <f t="shared" ca="1" si="512"/>
        <v>1.4450717781534901</v>
      </c>
      <c r="H1423" s="14">
        <f t="shared" ca="1" si="513"/>
        <v>1.00325384</v>
      </c>
      <c r="I1423" s="13">
        <f t="shared" si="527"/>
        <v>0.06</v>
      </c>
      <c r="J1423" s="29">
        <f t="shared" si="514"/>
        <v>45595</v>
      </c>
      <c r="K1423" s="2">
        <f t="shared" si="515"/>
        <v>7</v>
      </c>
      <c r="L1423" s="17">
        <f t="shared" si="516"/>
        <v>8</v>
      </c>
      <c r="M1423" s="12">
        <f t="shared" si="517"/>
        <v>1.0018515189999999</v>
      </c>
      <c r="N1423" s="12">
        <f t="shared" ca="1" si="518"/>
        <v>1.0051113840000001</v>
      </c>
      <c r="O1423" s="17">
        <f t="shared" si="519"/>
        <v>0</v>
      </c>
      <c r="P1423" s="14">
        <f t="shared" ca="1" si="520"/>
        <v>0.95264651</v>
      </c>
      <c r="Q1423" s="14">
        <f t="shared" si="508"/>
        <v>0</v>
      </c>
      <c r="R1423" s="14">
        <f t="shared" ca="1" si="521"/>
        <v>0.84609413</v>
      </c>
      <c r="S1423" s="20">
        <f t="shared" si="525"/>
        <v>0</v>
      </c>
      <c r="T1423" s="14">
        <f t="shared" si="522"/>
        <v>0</v>
      </c>
      <c r="U1423" s="4" t="str">
        <f t="shared" si="523"/>
        <v>J=</v>
      </c>
      <c r="V1423" s="29">
        <f t="shared" si="524"/>
        <v>45628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5">
        <f t="shared" si="526"/>
        <v>45606</v>
      </c>
      <c r="B1424" s="15">
        <f t="shared" ca="1" si="509"/>
        <v>20.952646480000048</v>
      </c>
      <c r="C1424" s="14">
        <f t="shared" si="510"/>
        <v>19.999999970000047</v>
      </c>
      <c r="D1424" s="13">
        <f ca="1">IF(A1424&lt;$B$1,VLOOKUP(A1424,[1]DI!$A$4:$B$15000,2,FALSE),0)</f>
        <v>0</v>
      </c>
      <c r="E1424" s="14">
        <f t="shared" ca="1" si="511"/>
        <v>1</v>
      </c>
      <c r="F1424" s="14">
        <f ca="1">(TRUNC(PRODUCT($E$12:$E1423),16))</f>
        <v>1.4497738139605501</v>
      </c>
      <c r="G1424" s="14">
        <f t="shared" ca="1" si="512"/>
        <v>1.4450717781534901</v>
      </c>
      <c r="H1424" s="14">
        <f t="shared" ca="1" si="513"/>
        <v>1.00325384</v>
      </c>
      <c r="I1424" s="13">
        <f t="shared" si="527"/>
        <v>0.06</v>
      </c>
      <c r="J1424" s="29">
        <f t="shared" si="514"/>
        <v>45595</v>
      </c>
      <c r="K1424" s="2">
        <f t="shared" si="515"/>
        <v>7</v>
      </c>
      <c r="L1424" s="17">
        <f t="shared" si="516"/>
        <v>8</v>
      </c>
      <c r="M1424" s="12">
        <f t="shared" si="517"/>
        <v>1.0018515189999999</v>
      </c>
      <c r="N1424" s="12">
        <f t="shared" ca="1" si="518"/>
        <v>1.0051113840000001</v>
      </c>
      <c r="O1424" s="17">
        <f t="shared" si="519"/>
        <v>0</v>
      </c>
      <c r="P1424" s="14">
        <f t="shared" ca="1" si="520"/>
        <v>0.95264651</v>
      </c>
      <c r="Q1424" s="14">
        <f t="shared" si="508"/>
        <v>0</v>
      </c>
      <c r="R1424" s="14">
        <f t="shared" ca="1" si="521"/>
        <v>0.84609413</v>
      </c>
      <c r="S1424" s="20">
        <f t="shared" si="525"/>
        <v>0</v>
      </c>
      <c r="T1424" s="14">
        <f t="shared" si="522"/>
        <v>0</v>
      </c>
      <c r="U1424" s="4" t="str">
        <f t="shared" si="523"/>
        <v>J=</v>
      </c>
      <c r="V1424" s="29">
        <f t="shared" si="524"/>
        <v>45628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5">
        <f t="shared" si="526"/>
        <v>45607</v>
      </c>
      <c r="B1425" s="15">
        <f t="shared" ca="1" si="509"/>
        <v>20.952646480000048</v>
      </c>
      <c r="C1425" s="14">
        <f t="shared" si="510"/>
        <v>19.999999970000047</v>
      </c>
      <c r="D1425" s="13">
        <f ca="1">IF(A1425&lt;$B$1,VLOOKUP(A1425,[1]DI!$A$4:$B$15000,2,FALSE),0)</f>
        <v>0.1115</v>
      </c>
      <c r="E1425" s="14">
        <f t="shared" ca="1" si="511"/>
        <v>1.00041957</v>
      </c>
      <c r="F1425" s="14">
        <f ca="1">(TRUNC(PRODUCT($E$12:$E1424),16))</f>
        <v>1.4497738139605501</v>
      </c>
      <c r="G1425" s="14">
        <f t="shared" ca="1" si="512"/>
        <v>1.4450717781534901</v>
      </c>
      <c r="H1425" s="14">
        <f t="shared" ca="1" si="513"/>
        <v>1.00325384</v>
      </c>
      <c r="I1425" s="13">
        <f t="shared" si="527"/>
        <v>0.06</v>
      </c>
      <c r="J1425" s="29">
        <f t="shared" si="514"/>
        <v>45595</v>
      </c>
      <c r="K1425" s="2">
        <f t="shared" si="515"/>
        <v>8</v>
      </c>
      <c r="L1425" s="17">
        <f t="shared" si="516"/>
        <v>8</v>
      </c>
      <c r="M1425" s="12">
        <f t="shared" si="517"/>
        <v>1.0018515189999999</v>
      </c>
      <c r="N1425" s="12">
        <f t="shared" ca="1" si="518"/>
        <v>1.0051113840000001</v>
      </c>
      <c r="O1425" s="17">
        <f t="shared" si="519"/>
        <v>0</v>
      </c>
      <c r="P1425" s="14">
        <f t="shared" ca="1" si="520"/>
        <v>0.95264651</v>
      </c>
      <c r="Q1425" s="14">
        <f t="shared" si="508"/>
        <v>0</v>
      </c>
      <c r="R1425" s="14">
        <f t="shared" ca="1" si="521"/>
        <v>0.84609413</v>
      </c>
      <c r="S1425" s="20">
        <f t="shared" si="525"/>
        <v>0</v>
      </c>
      <c r="T1425" s="14">
        <f t="shared" si="522"/>
        <v>0</v>
      </c>
      <c r="U1425" s="4" t="str">
        <f t="shared" si="523"/>
        <v>J=</v>
      </c>
      <c r="V1425" s="29">
        <f t="shared" si="524"/>
        <v>45628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5">
        <f t="shared" si="526"/>
        <v>45608</v>
      </c>
      <c r="B1426" s="15">
        <f t="shared" ca="1" si="509"/>
        <v>20.966285030000048</v>
      </c>
      <c r="C1426" s="14">
        <f t="shared" si="510"/>
        <v>19.999999970000047</v>
      </c>
      <c r="D1426" s="13">
        <f ca="1">IF(A1426&lt;$B$1,VLOOKUP(A1426,[1]DI!$A$4:$B$15000,2,FALSE),0)</f>
        <v>0.1115</v>
      </c>
      <c r="E1426" s="14">
        <f t="shared" ca="1" si="511"/>
        <v>1.00041957</v>
      </c>
      <c r="F1426" s="14">
        <f ca="1">(TRUNC(PRODUCT($E$12:$E1425),16))</f>
        <v>1.45038209555968</v>
      </c>
      <c r="G1426" s="14">
        <f t="shared" ca="1" si="512"/>
        <v>1.4450717781534901</v>
      </c>
      <c r="H1426" s="14">
        <f t="shared" ca="1" si="513"/>
        <v>1.0036747800000001</v>
      </c>
      <c r="I1426" s="13">
        <f t="shared" si="527"/>
        <v>0.06</v>
      </c>
      <c r="J1426" s="29">
        <f t="shared" si="514"/>
        <v>45595</v>
      </c>
      <c r="K1426" s="2">
        <f t="shared" si="515"/>
        <v>9</v>
      </c>
      <c r="L1426" s="17">
        <f t="shared" si="516"/>
        <v>9</v>
      </c>
      <c r="M1426" s="12">
        <f t="shared" si="517"/>
        <v>1.0020831990000001</v>
      </c>
      <c r="N1426" s="12">
        <f t="shared" ca="1" si="518"/>
        <v>1.0057656340000001</v>
      </c>
      <c r="O1426" s="17">
        <f t="shared" si="519"/>
        <v>0</v>
      </c>
      <c r="P1426" s="14">
        <f t="shared" ca="1" si="520"/>
        <v>0.96628506000000003</v>
      </c>
      <c r="Q1426" s="14">
        <f t="shared" si="508"/>
        <v>0</v>
      </c>
      <c r="R1426" s="14">
        <f t="shared" ca="1" si="521"/>
        <v>0.84609413</v>
      </c>
      <c r="S1426" s="20">
        <f t="shared" si="525"/>
        <v>0</v>
      </c>
      <c r="T1426" s="14">
        <f t="shared" si="522"/>
        <v>0</v>
      </c>
      <c r="U1426" s="4" t="str">
        <f t="shared" si="523"/>
        <v>J=</v>
      </c>
      <c r="V1426" s="29">
        <f t="shared" si="524"/>
        <v>45628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5">
        <f t="shared" si="526"/>
        <v>45609</v>
      </c>
      <c r="B1427" s="15">
        <f t="shared" ca="1" si="509"/>
        <v>20.979932390000048</v>
      </c>
      <c r="C1427" s="14">
        <f t="shared" si="510"/>
        <v>19.999999970000047</v>
      </c>
      <c r="D1427" s="13">
        <f ca="1">IF(A1427&lt;$B$1,VLOOKUP(A1427,[1]DI!$A$4:$B$15000,2,FALSE),0)</f>
        <v>0.1115</v>
      </c>
      <c r="E1427" s="14">
        <f t="shared" ca="1" si="511"/>
        <v>1.00041957</v>
      </c>
      <c r="F1427" s="14">
        <f ca="1">(TRUNC(PRODUCT($E$12:$E1426),16))</f>
        <v>1.45099063237551</v>
      </c>
      <c r="G1427" s="14">
        <f t="shared" ca="1" si="512"/>
        <v>1.4450717781534901</v>
      </c>
      <c r="H1427" s="14">
        <f t="shared" ca="1" si="513"/>
        <v>1.0040958900000001</v>
      </c>
      <c r="I1427" s="13">
        <f t="shared" si="527"/>
        <v>0.06</v>
      </c>
      <c r="J1427" s="29">
        <f t="shared" si="514"/>
        <v>45595</v>
      </c>
      <c r="K1427" s="2">
        <f t="shared" si="515"/>
        <v>10</v>
      </c>
      <c r="L1427" s="17">
        <f t="shared" si="516"/>
        <v>10</v>
      </c>
      <c r="M1427" s="12">
        <f t="shared" si="517"/>
        <v>1.0023149339999999</v>
      </c>
      <c r="N1427" s="12">
        <f t="shared" ca="1" si="518"/>
        <v>1.0064203060000001</v>
      </c>
      <c r="O1427" s="17">
        <f t="shared" si="519"/>
        <v>0</v>
      </c>
      <c r="P1427" s="14">
        <f t="shared" ca="1" si="520"/>
        <v>0.97993242000000003</v>
      </c>
      <c r="Q1427" s="14">
        <f t="shared" si="508"/>
        <v>0</v>
      </c>
      <c r="R1427" s="14">
        <f t="shared" ca="1" si="521"/>
        <v>0.84609413</v>
      </c>
      <c r="S1427" s="20">
        <f t="shared" si="525"/>
        <v>0</v>
      </c>
      <c r="T1427" s="14">
        <f t="shared" si="522"/>
        <v>0</v>
      </c>
      <c r="U1427" s="4" t="str">
        <f t="shared" si="523"/>
        <v>J=</v>
      </c>
      <c r="V1427" s="29">
        <f t="shared" si="524"/>
        <v>45628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5">
        <f t="shared" si="526"/>
        <v>45610</v>
      </c>
      <c r="B1428" s="15">
        <f t="shared" ca="1" si="509"/>
        <v>20.993588640000048</v>
      </c>
      <c r="C1428" s="14">
        <f t="shared" si="510"/>
        <v>19.999999970000047</v>
      </c>
      <c r="D1428" s="13">
        <f ca="1">IF(A1428&lt;$B$1,VLOOKUP(A1428,[1]DI!$A$4:$B$15000,2,FALSE),0)</f>
        <v>0.1115</v>
      </c>
      <c r="E1428" s="14">
        <f t="shared" ca="1" si="511"/>
        <v>1.00041957</v>
      </c>
      <c r="F1428" s="14">
        <f ca="1">(TRUNC(PRODUCT($E$12:$E1427),16))</f>
        <v>1.45159942451514</v>
      </c>
      <c r="G1428" s="14">
        <f t="shared" ca="1" si="512"/>
        <v>1.4450717781534901</v>
      </c>
      <c r="H1428" s="14">
        <f t="shared" ca="1" si="513"/>
        <v>1.0045171799999999</v>
      </c>
      <c r="I1428" s="13">
        <f t="shared" si="527"/>
        <v>0.06</v>
      </c>
      <c r="J1428" s="29">
        <f t="shared" si="514"/>
        <v>45595</v>
      </c>
      <c r="K1428" s="2">
        <f t="shared" si="515"/>
        <v>11</v>
      </c>
      <c r="L1428" s="17">
        <f t="shared" si="516"/>
        <v>11</v>
      </c>
      <c r="M1428" s="12">
        <f t="shared" si="517"/>
        <v>1.0025467210000001</v>
      </c>
      <c r="N1428" s="12">
        <f t="shared" ca="1" si="518"/>
        <v>1.0070754049999999</v>
      </c>
      <c r="O1428" s="17">
        <f t="shared" si="519"/>
        <v>0</v>
      </c>
      <c r="P1428" s="14">
        <f t="shared" ca="1" si="520"/>
        <v>0.99358866999999995</v>
      </c>
      <c r="Q1428" s="14">
        <f t="shared" si="508"/>
        <v>0</v>
      </c>
      <c r="R1428" s="14">
        <f t="shared" ca="1" si="521"/>
        <v>0.84609413</v>
      </c>
      <c r="S1428" s="20">
        <f t="shared" si="525"/>
        <v>0</v>
      </c>
      <c r="T1428" s="14">
        <f t="shared" si="522"/>
        <v>0</v>
      </c>
      <c r="U1428" s="4" t="str">
        <f t="shared" si="523"/>
        <v>J=</v>
      </c>
      <c r="V1428" s="29">
        <f t="shared" si="524"/>
        <v>45628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5">
        <f t="shared" si="526"/>
        <v>45611</v>
      </c>
      <c r="B1429" s="15">
        <f t="shared" ca="1" si="509"/>
        <v>21.007253680000048</v>
      </c>
      <c r="C1429" s="14">
        <f t="shared" si="510"/>
        <v>19.999999970000047</v>
      </c>
      <c r="D1429" s="13">
        <f ca="1">IF(A1429&lt;$B$1,VLOOKUP(A1429,[1]DI!$A$4:$B$15000,2,FALSE),0)</f>
        <v>0</v>
      </c>
      <c r="E1429" s="14">
        <f t="shared" ca="1" si="511"/>
        <v>1</v>
      </c>
      <c r="F1429" s="14">
        <f ca="1">(TRUNC(PRODUCT($E$12:$E1428),16))</f>
        <v>1.45220847208568</v>
      </c>
      <c r="G1429" s="14">
        <f t="shared" ca="1" si="512"/>
        <v>1.4450717781534901</v>
      </c>
      <c r="H1429" s="14">
        <f t="shared" ca="1" si="513"/>
        <v>1.00493864</v>
      </c>
      <c r="I1429" s="13">
        <f t="shared" si="527"/>
        <v>0.06</v>
      </c>
      <c r="J1429" s="29">
        <f t="shared" si="514"/>
        <v>45595</v>
      </c>
      <c r="K1429" s="2">
        <f t="shared" si="515"/>
        <v>11</v>
      </c>
      <c r="L1429" s="17">
        <f t="shared" si="516"/>
        <v>12</v>
      </c>
      <c r="M1429" s="12">
        <f t="shared" si="517"/>
        <v>1.0027785629999999</v>
      </c>
      <c r="N1429" s="12">
        <f t="shared" ca="1" si="518"/>
        <v>1.0077309249999999</v>
      </c>
      <c r="O1429" s="17">
        <f t="shared" si="519"/>
        <v>0</v>
      </c>
      <c r="P1429" s="14">
        <f t="shared" ca="1" si="520"/>
        <v>1.0072537100000001</v>
      </c>
      <c r="Q1429" s="14">
        <f t="shared" si="508"/>
        <v>0</v>
      </c>
      <c r="R1429" s="14">
        <f t="shared" ca="1" si="521"/>
        <v>0.84609413</v>
      </c>
      <c r="S1429" s="20">
        <f t="shared" si="525"/>
        <v>0</v>
      </c>
      <c r="T1429" s="14">
        <f t="shared" si="522"/>
        <v>0</v>
      </c>
      <c r="U1429" s="4" t="str">
        <f t="shared" si="523"/>
        <v>J=</v>
      </c>
      <c r="V1429" s="29">
        <f t="shared" si="524"/>
        <v>45628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5">
        <f t="shared" si="526"/>
        <v>45612</v>
      </c>
      <c r="B1430" s="15">
        <f t="shared" ca="1" si="509"/>
        <v>21.007253680000048</v>
      </c>
      <c r="C1430" s="14">
        <f t="shared" si="510"/>
        <v>19.999999970000047</v>
      </c>
      <c r="D1430" s="13">
        <f ca="1">IF(A1430&lt;$B$1,VLOOKUP(A1430,[1]DI!$A$4:$B$15000,2,FALSE),0)</f>
        <v>0</v>
      </c>
      <c r="E1430" s="14">
        <f t="shared" ca="1" si="511"/>
        <v>1</v>
      </c>
      <c r="F1430" s="14">
        <f ca="1">(TRUNC(PRODUCT($E$12:$E1429),16))</f>
        <v>1.45220847208568</v>
      </c>
      <c r="G1430" s="14">
        <f t="shared" ca="1" si="512"/>
        <v>1.4450717781534901</v>
      </c>
      <c r="H1430" s="14">
        <f t="shared" ca="1" si="513"/>
        <v>1.00493864</v>
      </c>
      <c r="I1430" s="13">
        <f t="shared" si="527"/>
        <v>0.06</v>
      </c>
      <c r="J1430" s="29">
        <f t="shared" si="514"/>
        <v>45595</v>
      </c>
      <c r="K1430" s="2">
        <f t="shared" si="515"/>
        <v>11</v>
      </c>
      <c r="L1430" s="17">
        <f t="shared" si="516"/>
        <v>12</v>
      </c>
      <c r="M1430" s="12">
        <f t="shared" si="517"/>
        <v>1.0027785629999999</v>
      </c>
      <c r="N1430" s="12">
        <f t="shared" ca="1" si="518"/>
        <v>1.0077309249999999</v>
      </c>
      <c r="O1430" s="17">
        <f t="shared" si="519"/>
        <v>0</v>
      </c>
      <c r="P1430" s="14">
        <f t="shared" ca="1" si="520"/>
        <v>1.0072537100000001</v>
      </c>
      <c r="Q1430" s="14">
        <f t="shared" si="508"/>
        <v>0</v>
      </c>
      <c r="R1430" s="14">
        <f t="shared" ca="1" si="521"/>
        <v>0.84609413</v>
      </c>
      <c r="S1430" s="20">
        <f t="shared" si="525"/>
        <v>0</v>
      </c>
      <c r="T1430" s="14">
        <f t="shared" si="522"/>
        <v>0</v>
      </c>
      <c r="U1430" s="4" t="str">
        <f t="shared" si="523"/>
        <v>J=</v>
      </c>
      <c r="V1430" s="29">
        <f t="shared" si="524"/>
        <v>45628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5">
        <f t="shared" si="526"/>
        <v>45613</v>
      </c>
      <c r="B1431" s="15">
        <f t="shared" ca="1" si="509"/>
        <v>21.007253680000048</v>
      </c>
      <c r="C1431" s="14">
        <f t="shared" si="510"/>
        <v>19.999999970000047</v>
      </c>
      <c r="D1431" s="13">
        <f ca="1">IF(A1431&lt;$B$1,VLOOKUP(A1431,[1]DI!$A$4:$B$15000,2,FALSE),0)</f>
        <v>0</v>
      </c>
      <c r="E1431" s="14">
        <f t="shared" ca="1" si="511"/>
        <v>1</v>
      </c>
      <c r="F1431" s="14">
        <f ca="1">(TRUNC(PRODUCT($E$12:$E1430),16))</f>
        <v>1.45220847208568</v>
      </c>
      <c r="G1431" s="14">
        <f t="shared" ca="1" si="512"/>
        <v>1.4450717781534901</v>
      </c>
      <c r="H1431" s="14">
        <f t="shared" ca="1" si="513"/>
        <v>1.00493864</v>
      </c>
      <c r="I1431" s="13">
        <f t="shared" si="527"/>
        <v>0.06</v>
      </c>
      <c r="J1431" s="29">
        <f t="shared" si="514"/>
        <v>45595</v>
      </c>
      <c r="K1431" s="2">
        <f t="shared" si="515"/>
        <v>11</v>
      </c>
      <c r="L1431" s="17">
        <f t="shared" si="516"/>
        <v>12</v>
      </c>
      <c r="M1431" s="12">
        <f t="shared" si="517"/>
        <v>1.0027785629999999</v>
      </c>
      <c r="N1431" s="12">
        <f t="shared" ca="1" si="518"/>
        <v>1.0077309249999999</v>
      </c>
      <c r="O1431" s="17">
        <f t="shared" si="519"/>
        <v>0</v>
      </c>
      <c r="P1431" s="14">
        <f t="shared" ca="1" si="520"/>
        <v>1.0072537100000001</v>
      </c>
      <c r="Q1431" s="14">
        <f t="shared" si="508"/>
        <v>0</v>
      </c>
      <c r="R1431" s="14">
        <f t="shared" ca="1" si="521"/>
        <v>0.84609413</v>
      </c>
      <c r="S1431" s="20">
        <f t="shared" si="525"/>
        <v>0</v>
      </c>
      <c r="T1431" s="14">
        <f t="shared" si="522"/>
        <v>0</v>
      </c>
      <c r="U1431" s="4" t="str">
        <f t="shared" si="523"/>
        <v>J=</v>
      </c>
      <c r="V1431" s="29">
        <f t="shared" si="524"/>
        <v>45628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5">
        <f t="shared" si="526"/>
        <v>45614</v>
      </c>
      <c r="B1432" s="15">
        <f t="shared" ca="1" si="509"/>
        <v>21.007253680000048</v>
      </c>
      <c r="C1432" s="14">
        <f t="shared" si="510"/>
        <v>19.999999970000047</v>
      </c>
      <c r="D1432" s="13">
        <f ca="1">IF(A1432&lt;$B$1,VLOOKUP(A1432,[1]DI!$A$4:$B$15000,2,FALSE),0)</f>
        <v>0.1115</v>
      </c>
      <c r="E1432" s="14">
        <f t="shared" ca="1" si="511"/>
        <v>1.00041957</v>
      </c>
      <c r="F1432" s="14">
        <f ca="1">(TRUNC(PRODUCT($E$12:$E1431),16))</f>
        <v>1.45220847208568</v>
      </c>
      <c r="G1432" s="14">
        <f t="shared" ca="1" si="512"/>
        <v>1.4450717781534901</v>
      </c>
      <c r="H1432" s="14">
        <f t="shared" ca="1" si="513"/>
        <v>1.00493864</v>
      </c>
      <c r="I1432" s="13">
        <f t="shared" si="527"/>
        <v>0.06</v>
      </c>
      <c r="J1432" s="29">
        <f t="shared" si="514"/>
        <v>45595</v>
      </c>
      <c r="K1432" s="2">
        <f t="shared" si="515"/>
        <v>12</v>
      </c>
      <c r="L1432" s="17">
        <f t="shared" si="516"/>
        <v>12</v>
      </c>
      <c r="M1432" s="12">
        <f t="shared" si="517"/>
        <v>1.0027785629999999</v>
      </c>
      <c r="N1432" s="12">
        <f t="shared" ca="1" si="518"/>
        <v>1.0077309249999999</v>
      </c>
      <c r="O1432" s="17">
        <f t="shared" si="519"/>
        <v>0</v>
      </c>
      <c r="P1432" s="14">
        <f t="shared" ca="1" si="520"/>
        <v>1.0072537100000001</v>
      </c>
      <c r="Q1432" s="14">
        <f t="shared" si="508"/>
        <v>0</v>
      </c>
      <c r="R1432" s="14">
        <f t="shared" ca="1" si="521"/>
        <v>0.84609413</v>
      </c>
      <c r="S1432" s="20">
        <f t="shared" si="525"/>
        <v>0</v>
      </c>
      <c r="T1432" s="14">
        <f t="shared" si="522"/>
        <v>0</v>
      </c>
      <c r="U1432" s="4" t="str">
        <f t="shared" si="523"/>
        <v>J=</v>
      </c>
      <c r="V1432" s="29">
        <f t="shared" si="524"/>
        <v>45628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5">
        <f t="shared" si="526"/>
        <v>45615</v>
      </c>
      <c r="B1433" s="15">
        <f t="shared" ca="1" si="509"/>
        <v>21.020927880000048</v>
      </c>
      <c r="C1433" s="14">
        <f t="shared" si="510"/>
        <v>19.999999970000047</v>
      </c>
      <c r="D1433" s="13">
        <f ca="1">IF(A1433&lt;$B$1,VLOOKUP(A1433,[1]DI!$A$4:$B$15000,2,FALSE),0)</f>
        <v>0.1115</v>
      </c>
      <c r="E1433" s="14">
        <f t="shared" ca="1" si="511"/>
        <v>1.00041957</v>
      </c>
      <c r="F1433" s="14">
        <f ca="1">(TRUNC(PRODUCT($E$12:$E1432),16))</f>
        <v>1.4528177751943101</v>
      </c>
      <c r="G1433" s="14">
        <f t="shared" ca="1" si="512"/>
        <v>1.4450717781534901</v>
      </c>
      <c r="H1433" s="14">
        <f t="shared" ca="1" si="513"/>
        <v>1.00536029</v>
      </c>
      <c r="I1433" s="13">
        <f t="shared" si="527"/>
        <v>0.06</v>
      </c>
      <c r="J1433" s="29">
        <f t="shared" si="514"/>
        <v>45595</v>
      </c>
      <c r="K1433" s="2">
        <f t="shared" si="515"/>
        <v>13</v>
      </c>
      <c r="L1433" s="17">
        <f t="shared" si="516"/>
        <v>13</v>
      </c>
      <c r="M1433" s="12">
        <f t="shared" si="517"/>
        <v>1.0030104580000001</v>
      </c>
      <c r="N1433" s="12">
        <f t="shared" ca="1" si="518"/>
        <v>1.008386885</v>
      </c>
      <c r="O1433" s="17">
        <f t="shared" si="519"/>
        <v>0</v>
      </c>
      <c r="P1433" s="14">
        <f t="shared" ca="1" si="520"/>
        <v>1.0209279099999999</v>
      </c>
      <c r="Q1433" s="14">
        <f t="shared" si="508"/>
        <v>0</v>
      </c>
      <c r="R1433" s="14">
        <f t="shared" ca="1" si="521"/>
        <v>0.84609413</v>
      </c>
      <c r="S1433" s="20">
        <f t="shared" si="525"/>
        <v>0</v>
      </c>
      <c r="T1433" s="14">
        <f t="shared" si="522"/>
        <v>0</v>
      </c>
      <c r="U1433" s="4" t="str">
        <f t="shared" si="523"/>
        <v>J=</v>
      </c>
      <c r="V1433" s="29">
        <f t="shared" si="524"/>
        <v>45628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5">
        <f t="shared" si="526"/>
        <v>45616</v>
      </c>
      <c r="B1434" s="15">
        <f t="shared" ca="1" si="509"/>
        <v>21.034610630000046</v>
      </c>
      <c r="C1434" s="14">
        <f t="shared" si="510"/>
        <v>19.999999970000047</v>
      </c>
      <c r="D1434" s="13">
        <f ca="1">IF(A1434&lt;$B$1,VLOOKUP(A1434,[1]DI!$A$4:$B$15000,2,FALSE),0)</f>
        <v>0</v>
      </c>
      <c r="E1434" s="14">
        <f t="shared" ca="1" si="511"/>
        <v>1</v>
      </c>
      <c r="F1434" s="14">
        <f ca="1">(TRUNC(PRODUCT($E$12:$E1433),16))</f>
        <v>1.45342733394825</v>
      </c>
      <c r="G1434" s="14">
        <f t="shared" ca="1" si="512"/>
        <v>1.4450717781534901</v>
      </c>
      <c r="H1434" s="14">
        <f t="shared" ca="1" si="513"/>
        <v>1.0057821</v>
      </c>
      <c r="I1434" s="13">
        <f t="shared" si="527"/>
        <v>0.06</v>
      </c>
      <c r="J1434" s="29">
        <f t="shared" si="514"/>
        <v>45595</v>
      </c>
      <c r="K1434" s="2">
        <f t="shared" si="515"/>
        <v>13</v>
      </c>
      <c r="L1434" s="17">
        <f t="shared" si="516"/>
        <v>14</v>
      </c>
      <c r="M1434" s="12">
        <f t="shared" si="517"/>
        <v>1.0032424069999999</v>
      </c>
      <c r="N1434" s="12">
        <f t="shared" ca="1" si="518"/>
        <v>1.0090432549999999</v>
      </c>
      <c r="O1434" s="17">
        <f t="shared" si="519"/>
        <v>0</v>
      </c>
      <c r="P1434" s="14">
        <f t="shared" ca="1" si="520"/>
        <v>1.03461066</v>
      </c>
      <c r="Q1434" s="14">
        <f t="shared" si="508"/>
        <v>0</v>
      </c>
      <c r="R1434" s="14">
        <f t="shared" ca="1" si="521"/>
        <v>0.84609413</v>
      </c>
      <c r="S1434" s="20">
        <f t="shared" si="525"/>
        <v>0</v>
      </c>
      <c r="T1434" s="14">
        <f t="shared" si="522"/>
        <v>0</v>
      </c>
      <c r="U1434" s="4" t="str">
        <f t="shared" si="523"/>
        <v>J=</v>
      </c>
      <c r="V1434" s="29">
        <f t="shared" si="524"/>
        <v>45628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5">
        <f t="shared" si="526"/>
        <v>45617</v>
      </c>
      <c r="B1435" s="15">
        <f t="shared" ca="1" si="509"/>
        <v>21.034610630000046</v>
      </c>
      <c r="C1435" s="14">
        <f t="shared" si="510"/>
        <v>19.999999970000047</v>
      </c>
      <c r="D1435" s="13">
        <f ca="1">IF(A1435&lt;$B$1,VLOOKUP(A1435,[1]DI!$A$4:$B$15000,2,FALSE),0)</f>
        <v>0.1115</v>
      </c>
      <c r="E1435" s="14">
        <f t="shared" ca="1" si="511"/>
        <v>1.00041957</v>
      </c>
      <c r="F1435" s="14">
        <f ca="1">(TRUNC(PRODUCT($E$12:$E1434),16))</f>
        <v>1.45342733394825</v>
      </c>
      <c r="G1435" s="14">
        <f t="shared" ca="1" si="512"/>
        <v>1.4450717781534901</v>
      </c>
      <c r="H1435" s="14">
        <f t="shared" ca="1" si="513"/>
        <v>1.0057821</v>
      </c>
      <c r="I1435" s="13">
        <f t="shared" si="527"/>
        <v>0.06</v>
      </c>
      <c r="J1435" s="29">
        <f t="shared" si="514"/>
        <v>45595</v>
      </c>
      <c r="K1435" s="2">
        <f t="shared" si="515"/>
        <v>14</v>
      </c>
      <c r="L1435" s="17">
        <f t="shared" si="516"/>
        <v>14</v>
      </c>
      <c r="M1435" s="12">
        <f t="shared" si="517"/>
        <v>1.0032424069999999</v>
      </c>
      <c r="N1435" s="12">
        <f t="shared" ca="1" si="518"/>
        <v>1.0090432549999999</v>
      </c>
      <c r="O1435" s="17">
        <f t="shared" si="519"/>
        <v>0</v>
      </c>
      <c r="P1435" s="14">
        <f t="shared" ca="1" si="520"/>
        <v>1.03461066</v>
      </c>
      <c r="Q1435" s="14">
        <f t="shared" si="508"/>
        <v>0</v>
      </c>
      <c r="R1435" s="14">
        <f t="shared" ca="1" si="521"/>
        <v>0.84609413</v>
      </c>
      <c r="S1435" s="20">
        <f t="shared" si="525"/>
        <v>0</v>
      </c>
      <c r="T1435" s="14">
        <f t="shared" si="522"/>
        <v>0</v>
      </c>
      <c r="U1435" s="4" t="str">
        <f t="shared" si="523"/>
        <v>J=</v>
      </c>
      <c r="V1435" s="29">
        <f t="shared" si="524"/>
        <v>45628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5">
        <f t="shared" si="526"/>
        <v>45618</v>
      </c>
      <c r="B1436" s="15">
        <f t="shared" ca="1" si="509"/>
        <v>21.048302550000049</v>
      </c>
      <c r="C1436" s="14">
        <f t="shared" si="510"/>
        <v>19.999999970000047</v>
      </c>
      <c r="D1436" s="13">
        <f ca="1">IF(A1436&lt;$B$1,VLOOKUP(A1436,[1]DI!$A$4:$B$15000,2,FALSE),0)</f>
        <v>0.1115</v>
      </c>
      <c r="E1436" s="14">
        <f t="shared" ca="1" si="511"/>
        <v>1.00041957</v>
      </c>
      <c r="F1436" s="14">
        <f ca="1">(TRUNC(PRODUCT($E$12:$E1435),16))</f>
        <v>1.4540371484547601</v>
      </c>
      <c r="G1436" s="14">
        <f t="shared" ca="1" si="512"/>
        <v>1.4450717781534901</v>
      </c>
      <c r="H1436" s="14">
        <f t="shared" ca="1" si="513"/>
        <v>1.0062040999999999</v>
      </c>
      <c r="I1436" s="13">
        <f t="shared" si="527"/>
        <v>0.06</v>
      </c>
      <c r="J1436" s="29">
        <f t="shared" si="514"/>
        <v>45595</v>
      </c>
      <c r="K1436" s="2">
        <f t="shared" si="515"/>
        <v>15</v>
      </c>
      <c r="L1436" s="17">
        <f t="shared" si="516"/>
        <v>15</v>
      </c>
      <c r="M1436" s="12">
        <f t="shared" si="517"/>
        <v>1.0034744090000001</v>
      </c>
      <c r="N1436" s="12">
        <f t="shared" ca="1" si="518"/>
        <v>1.0097000650000001</v>
      </c>
      <c r="O1436" s="17">
        <f t="shared" si="519"/>
        <v>0</v>
      </c>
      <c r="P1436" s="14">
        <f t="shared" ca="1" si="520"/>
        <v>1.0483025800000001</v>
      </c>
      <c r="Q1436" s="14">
        <f t="shared" si="508"/>
        <v>0</v>
      </c>
      <c r="R1436" s="14">
        <f t="shared" ca="1" si="521"/>
        <v>0.84609413</v>
      </c>
      <c r="S1436" s="20">
        <f t="shared" si="525"/>
        <v>0</v>
      </c>
      <c r="T1436" s="14">
        <f t="shared" si="522"/>
        <v>0</v>
      </c>
      <c r="U1436" s="4" t="str">
        <f t="shared" si="523"/>
        <v>J=</v>
      </c>
      <c r="V1436" s="29">
        <f t="shared" si="524"/>
        <v>45628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5">
        <f t="shared" si="526"/>
        <v>45619</v>
      </c>
      <c r="B1437" s="15">
        <f t="shared" ca="1" si="509"/>
        <v>21.062003230000048</v>
      </c>
      <c r="C1437" s="14">
        <f t="shared" si="510"/>
        <v>19.999999970000047</v>
      </c>
      <c r="D1437" s="13">
        <f ca="1">IF(A1437&lt;$B$1,VLOOKUP(A1437,[1]DI!$A$4:$B$15000,2,FALSE),0)</f>
        <v>0</v>
      </c>
      <c r="E1437" s="14">
        <f t="shared" ca="1" si="511"/>
        <v>1</v>
      </c>
      <c r="F1437" s="14">
        <f ca="1">(TRUNC(PRODUCT($E$12:$E1436),16))</f>
        <v>1.4546472188211299</v>
      </c>
      <c r="G1437" s="14">
        <f t="shared" ca="1" si="512"/>
        <v>1.4450717781534901</v>
      </c>
      <c r="H1437" s="14">
        <f t="shared" ca="1" si="513"/>
        <v>1.0066262699999999</v>
      </c>
      <c r="I1437" s="13">
        <f t="shared" si="527"/>
        <v>0.06</v>
      </c>
      <c r="J1437" s="29">
        <f t="shared" si="514"/>
        <v>45595</v>
      </c>
      <c r="K1437" s="2">
        <f t="shared" si="515"/>
        <v>15</v>
      </c>
      <c r="L1437" s="17">
        <f t="shared" si="516"/>
        <v>16</v>
      </c>
      <c r="M1437" s="12">
        <f t="shared" si="517"/>
        <v>1.003706465</v>
      </c>
      <c r="N1437" s="12">
        <f t="shared" ca="1" si="518"/>
        <v>1.0103572949999999</v>
      </c>
      <c r="O1437" s="17">
        <f t="shared" si="519"/>
        <v>0</v>
      </c>
      <c r="P1437" s="14">
        <f t="shared" ca="1" si="520"/>
        <v>1.06200326</v>
      </c>
      <c r="Q1437" s="14">
        <f t="shared" si="508"/>
        <v>0</v>
      </c>
      <c r="R1437" s="14">
        <f t="shared" ca="1" si="521"/>
        <v>0.84609413</v>
      </c>
      <c r="S1437" s="20">
        <f t="shared" si="525"/>
        <v>0</v>
      </c>
      <c r="T1437" s="14">
        <f t="shared" si="522"/>
        <v>0</v>
      </c>
      <c r="U1437" s="4" t="str">
        <f t="shared" si="523"/>
        <v>J=</v>
      </c>
      <c r="V1437" s="29">
        <f t="shared" si="524"/>
        <v>45628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5">
        <f t="shared" si="526"/>
        <v>45620</v>
      </c>
      <c r="B1438" s="15">
        <f t="shared" ca="1" si="509"/>
        <v>21.062003230000048</v>
      </c>
      <c r="C1438" s="14">
        <f t="shared" si="510"/>
        <v>19.999999970000047</v>
      </c>
      <c r="D1438" s="13">
        <f ca="1">IF(A1438&lt;$B$1,VLOOKUP(A1438,[1]DI!$A$4:$B$15000,2,FALSE),0)</f>
        <v>0</v>
      </c>
      <c r="E1438" s="14">
        <f t="shared" ca="1" si="511"/>
        <v>1</v>
      </c>
      <c r="F1438" s="14">
        <f ca="1">(TRUNC(PRODUCT($E$12:$E1437),16))</f>
        <v>1.4546472188211299</v>
      </c>
      <c r="G1438" s="14">
        <f t="shared" ca="1" si="512"/>
        <v>1.4450717781534901</v>
      </c>
      <c r="H1438" s="14">
        <f t="shared" ca="1" si="513"/>
        <v>1.0066262699999999</v>
      </c>
      <c r="I1438" s="13">
        <f t="shared" si="527"/>
        <v>0.06</v>
      </c>
      <c r="J1438" s="29">
        <f t="shared" si="514"/>
        <v>45595</v>
      </c>
      <c r="K1438" s="2">
        <f t="shared" si="515"/>
        <v>15</v>
      </c>
      <c r="L1438" s="17">
        <f t="shared" si="516"/>
        <v>16</v>
      </c>
      <c r="M1438" s="12">
        <f t="shared" si="517"/>
        <v>1.003706465</v>
      </c>
      <c r="N1438" s="12">
        <f t="shared" ca="1" si="518"/>
        <v>1.0103572949999999</v>
      </c>
      <c r="O1438" s="17">
        <f t="shared" si="519"/>
        <v>0</v>
      </c>
      <c r="P1438" s="14">
        <f t="shared" ca="1" si="520"/>
        <v>1.06200326</v>
      </c>
      <c r="Q1438" s="14">
        <f t="shared" si="508"/>
        <v>0</v>
      </c>
      <c r="R1438" s="14">
        <f t="shared" ca="1" si="521"/>
        <v>0.84609413</v>
      </c>
      <c r="S1438" s="20">
        <f t="shared" si="525"/>
        <v>0</v>
      </c>
      <c r="T1438" s="14">
        <f t="shared" si="522"/>
        <v>0</v>
      </c>
      <c r="U1438" s="4" t="str">
        <f t="shared" si="523"/>
        <v>J=</v>
      </c>
      <c r="V1438" s="29">
        <f t="shared" si="524"/>
        <v>45628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5">
        <f t="shared" si="526"/>
        <v>45621</v>
      </c>
      <c r="B1439" s="15">
        <f t="shared" ca="1" si="509"/>
        <v>21.062003230000048</v>
      </c>
      <c r="C1439" s="14">
        <f t="shared" si="510"/>
        <v>19.999999970000047</v>
      </c>
      <c r="D1439" s="13">
        <f ca="1">IF(A1439&lt;$B$1,VLOOKUP(A1439,[1]DI!$A$4:$B$15000,2,FALSE),0)</f>
        <v>0.1115</v>
      </c>
      <c r="E1439" s="14">
        <f t="shared" ca="1" si="511"/>
        <v>1.00041957</v>
      </c>
      <c r="F1439" s="14">
        <f ca="1">(TRUNC(PRODUCT($E$12:$E1438),16))</f>
        <v>1.4546472188211299</v>
      </c>
      <c r="G1439" s="14">
        <f t="shared" ca="1" si="512"/>
        <v>1.4450717781534901</v>
      </c>
      <c r="H1439" s="14">
        <f t="shared" ca="1" si="513"/>
        <v>1.0066262699999999</v>
      </c>
      <c r="I1439" s="13">
        <f t="shared" si="527"/>
        <v>0.06</v>
      </c>
      <c r="J1439" s="29">
        <f t="shared" si="514"/>
        <v>45595</v>
      </c>
      <c r="K1439" s="2">
        <f t="shared" si="515"/>
        <v>16</v>
      </c>
      <c r="L1439" s="17">
        <f t="shared" si="516"/>
        <v>16</v>
      </c>
      <c r="M1439" s="12">
        <f t="shared" si="517"/>
        <v>1.003706465</v>
      </c>
      <c r="N1439" s="12">
        <f t="shared" ca="1" si="518"/>
        <v>1.0103572949999999</v>
      </c>
      <c r="O1439" s="17">
        <f t="shared" si="519"/>
        <v>0</v>
      </c>
      <c r="P1439" s="14">
        <f t="shared" ca="1" si="520"/>
        <v>1.06200326</v>
      </c>
      <c r="Q1439" s="14">
        <f t="shared" si="508"/>
        <v>0</v>
      </c>
      <c r="R1439" s="14">
        <f t="shared" ca="1" si="521"/>
        <v>0.84609413</v>
      </c>
      <c r="S1439" s="20">
        <f t="shared" si="525"/>
        <v>0</v>
      </c>
      <c r="T1439" s="14">
        <f t="shared" si="522"/>
        <v>0</v>
      </c>
      <c r="U1439" s="4" t="str">
        <f t="shared" si="523"/>
        <v>J=</v>
      </c>
      <c r="V1439" s="29">
        <f t="shared" si="524"/>
        <v>45628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5">
        <f t="shared" si="526"/>
        <v>45622</v>
      </c>
      <c r="B1440" s="15">
        <f t="shared" ca="1" si="509"/>
        <v>21.075712920000047</v>
      </c>
      <c r="C1440" s="14">
        <f t="shared" si="510"/>
        <v>19.999999970000047</v>
      </c>
      <c r="D1440" s="13">
        <f ca="1">IF(A1440&lt;$B$1,VLOOKUP(A1440,[1]DI!$A$4:$B$15000,2,FALSE),0)</f>
        <v>0.1115</v>
      </c>
      <c r="E1440" s="14">
        <f t="shared" ca="1" si="511"/>
        <v>1.00041957</v>
      </c>
      <c r="F1440" s="14">
        <f ca="1">(TRUNC(PRODUCT($E$12:$E1439),16))</f>
        <v>1.45525754515474</v>
      </c>
      <c r="G1440" s="14">
        <f t="shared" ca="1" si="512"/>
        <v>1.4450717781534901</v>
      </c>
      <c r="H1440" s="14">
        <f t="shared" ca="1" si="513"/>
        <v>1.0070486199999999</v>
      </c>
      <c r="I1440" s="13">
        <f t="shared" si="527"/>
        <v>0.06</v>
      </c>
      <c r="J1440" s="29">
        <f t="shared" si="514"/>
        <v>45595</v>
      </c>
      <c r="K1440" s="2">
        <f t="shared" si="515"/>
        <v>17</v>
      </c>
      <c r="L1440" s="17">
        <f t="shared" si="516"/>
        <v>17</v>
      </c>
      <c r="M1440" s="12">
        <f t="shared" si="517"/>
        <v>1.0039385750000001</v>
      </c>
      <c r="N1440" s="12">
        <f t="shared" ca="1" si="518"/>
        <v>1.011014957</v>
      </c>
      <c r="O1440" s="17">
        <f t="shared" si="519"/>
        <v>0</v>
      </c>
      <c r="P1440" s="14">
        <f t="shared" ca="1" si="520"/>
        <v>1.07571295</v>
      </c>
      <c r="Q1440" s="14">
        <f t="shared" si="508"/>
        <v>0</v>
      </c>
      <c r="R1440" s="14">
        <f t="shared" ca="1" si="521"/>
        <v>0.84609413</v>
      </c>
      <c r="S1440" s="20">
        <f t="shared" si="525"/>
        <v>0</v>
      </c>
      <c r="T1440" s="14">
        <f t="shared" si="522"/>
        <v>0</v>
      </c>
      <c r="U1440" s="4" t="str">
        <f t="shared" si="523"/>
        <v>J=</v>
      </c>
      <c r="V1440" s="29">
        <f t="shared" si="524"/>
        <v>45628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5">
        <f t="shared" si="526"/>
        <v>45623</v>
      </c>
      <c r="B1441" s="15">
        <f t="shared" ca="1" si="509"/>
        <v>21.089431540000046</v>
      </c>
      <c r="C1441" s="14">
        <f t="shared" si="510"/>
        <v>19.999999970000047</v>
      </c>
      <c r="D1441" s="13">
        <f ca="1">IF(A1441&lt;$B$1,VLOOKUP(A1441,[1]DI!$A$4:$B$15000,2,FALSE),0)</f>
        <v>0.1115</v>
      </c>
      <c r="E1441" s="14">
        <f t="shared" ca="1" si="511"/>
        <v>1.00041957</v>
      </c>
      <c r="F1441" s="14">
        <f ca="1">(TRUNC(PRODUCT($E$12:$E1440),16))</f>
        <v>1.4558681275629599</v>
      </c>
      <c r="G1441" s="14">
        <f t="shared" ca="1" si="512"/>
        <v>1.4450717781534901</v>
      </c>
      <c r="H1441" s="14">
        <f t="shared" ca="1" si="513"/>
        <v>1.00747115</v>
      </c>
      <c r="I1441" s="13">
        <f t="shared" si="527"/>
        <v>0.06</v>
      </c>
      <c r="J1441" s="29">
        <f t="shared" si="514"/>
        <v>45595</v>
      </c>
      <c r="K1441" s="2">
        <f t="shared" si="515"/>
        <v>18</v>
      </c>
      <c r="L1441" s="17">
        <f t="shared" si="516"/>
        <v>18</v>
      </c>
      <c r="M1441" s="12">
        <f t="shared" si="517"/>
        <v>1.004170738</v>
      </c>
      <c r="N1441" s="12">
        <f t="shared" ca="1" si="518"/>
        <v>1.011673048</v>
      </c>
      <c r="O1441" s="17">
        <f t="shared" si="519"/>
        <v>0</v>
      </c>
      <c r="P1441" s="14">
        <f t="shared" ca="1" si="520"/>
        <v>1.0894315699999999</v>
      </c>
      <c r="Q1441" s="14">
        <f t="shared" si="508"/>
        <v>0</v>
      </c>
      <c r="R1441" s="14">
        <f t="shared" ca="1" si="521"/>
        <v>0.84609413</v>
      </c>
      <c r="S1441" s="20">
        <f t="shared" si="525"/>
        <v>0</v>
      </c>
      <c r="T1441" s="14">
        <f t="shared" si="522"/>
        <v>0</v>
      </c>
      <c r="U1441" s="4" t="str">
        <f t="shared" si="523"/>
        <v>J=</v>
      </c>
      <c r="V1441" s="29">
        <f t="shared" si="524"/>
        <v>45628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5">
        <f t="shared" si="526"/>
        <v>45624</v>
      </c>
      <c r="B1442" s="15">
        <f t="shared" ca="1" si="509"/>
        <v>21.103159170000048</v>
      </c>
      <c r="C1442" s="14">
        <f t="shared" si="510"/>
        <v>19.999999970000047</v>
      </c>
      <c r="D1442" s="13">
        <f ca="1">IF(A1442&lt;$B$1,VLOOKUP(A1442,[1]DI!$A$4:$B$15000,2,FALSE),0)</f>
        <v>0.1115</v>
      </c>
      <c r="E1442" s="14">
        <f t="shared" ca="1" si="511"/>
        <v>1.00041957</v>
      </c>
      <c r="F1442" s="14">
        <f ca="1">(TRUNC(PRODUCT($E$12:$E1441),16))</f>
        <v>1.45647896615324</v>
      </c>
      <c r="G1442" s="14">
        <f t="shared" ca="1" si="512"/>
        <v>1.4450717781534901</v>
      </c>
      <c r="H1442" s="14">
        <f t="shared" ca="1" si="513"/>
        <v>1.00789386</v>
      </c>
      <c r="I1442" s="13">
        <f t="shared" si="527"/>
        <v>0.06</v>
      </c>
      <c r="J1442" s="29">
        <f t="shared" si="514"/>
        <v>45595</v>
      </c>
      <c r="K1442" s="2">
        <f t="shared" si="515"/>
        <v>19</v>
      </c>
      <c r="L1442" s="17">
        <f t="shared" si="516"/>
        <v>19</v>
      </c>
      <c r="M1442" s="12">
        <f t="shared" si="517"/>
        <v>1.004402955</v>
      </c>
      <c r="N1442" s="12">
        <f t="shared" ca="1" si="518"/>
        <v>1.012331571</v>
      </c>
      <c r="O1442" s="17">
        <f t="shared" si="519"/>
        <v>0</v>
      </c>
      <c r="P1442" s="14">
        <f t="shared" ca="1" si="520"/>
        <v>1.1031591999999999</v>
      </c>
      <c r="Q1442" s="14">
        <f t="shared" si="508"/>
        <v>0</v>
      </c>
      <c r="R1442" s="14">
        <f t="shared" ca="1" si="521"/>
        <v>0.84609413</v>
      </c>
      <c r="S1442" s="20">
        <f t="shared" si="525"/>
        <v>0</v>
      </c>
      <c r="T1442" s="14">
        <f t="shared" si="522"/>
        <v>0</v>
      </c>
      <c r="U1442" s="4" t="str">
        <f t="shared" si="523"/>
        <v>J=</v>
      </c>
      <c r="V1442" s="29">
        <f t="shared" si="524"/>
        <v>45628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5">
        <f t="shared" si="526"/>
        <v>45625</v>
      </c>
      <c r="B1443" s="15">
        <f t="shared" ca="1" si="509"/>
        <v>21.116895600000049</v>
      </c>
      <c r="C1443" s="14">
        <f t="shared" si="510"/>
        <v>19.999999970000047</v>
      </c>
      <c r="D1443" s="13">
        <f ca="1">IF(A1443&lt;$B$1,VLOOKUP(A1443,[1]DI!$A$4:$B$15000,2,FALSE),0)</f>
        <v>0.1115</v>
      </c>
      <c r="E1443" s="14">
        <f t="shared" ca="1" si="511"/>
        <v>1.00041957</v>
      </c>
      <c r="F1443" s="14">
        <f ca="1">(TRUNC(PRODUCT($E$12:$E1442),16))</f>
        <v>1.4570900610330699</v>
      </c>
      <c r="G1443" s="14">
        <f t="shared" ca="1" si="512"/>
        <v>1.4450717781534901</v>
      </c>
      <c r="H1443" s="14">
        <f t="shared" ca="1" si="513"/>
        <v>1.0083167399999999</v>
      </c>
      <c r="I1443" s="13">
        <f t="shared" si="527"/>
        <v>0.06</v>
      </c>
      <c r="J1443" s="29">
        <f t="shared" si="514"/>
        <v>45595</v>
      </c>
      <c r="K1443" s="2">
        <f t="shared" si="515"/>
        <v>20</v>
      </c>
      <c r="L1443" s="17">
        <f t="shared" si="516"/>
        <v>20</v>
      </c>
      <c r="M1443" s="12">
        <f t="shared" si="517"/>
        <v>1.004635226</v>
      </c>
      <c r="N1443" s="12">
        <f t="shared" ca="1" si="518"/>
        <v>1.0129905159999999</v>
      </c>
      <c r="O1443" s="17">
        <f t="shared" si="519"/>
        <v>0</v>
      </c>
      <c r="P1443" s="14">
        <f t="shared" ca="1" si="520"/>
        <v>1.1168956300000001</v>
      </c>
      <c r="Q1443" s="14">
        <f t="shared" si="508"/>
        <v>0</v>
      </c>
      <c r="R1443" s="14">
        <f t="shared" ca="1" si="521"/>
        <v>0.84609413</v>
      </c>
      <c r="S1443" s="20">
        <f t="shared" si="525"/>
        <v>0</v>
      </c>
      <c r="T1443" s="14">
        <f t="shared" si="522"/>
        <v>0</v>
      </c>
      <c r="U1443" s="4" t="str">
        <f t="shared" si="523"/>
        <v>J=</v>
      </c>
      <c r="V1443" s="29">
        <f t="shared" si="524"/>
        <v>45628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5">
        <f t="shared" si="526"/>
        <v>45626</v>
      </c>
      <c r="B1444" s="15">
        <f t="shared" ca="1" si="509"/>
        <v>21.130641020000049</v>
      </c>
      <c r="C1444" s="14">
        <f t="shared" si="510"/>
        <v>19.999999970000047</v>
      </c>
      <c r="D1444" s="13">
        <f ca="1">IF(A1444&lt;$B$1,VLOOKUP(A1444,[1]DI!$A$4:$B$15000,2,FALSE),0)</f>
        <v>0</v>
      </c>
      <c r="E1444" s="14">
        <f t="shared" ca="1" si="511"/>
        <v>1</v>
      </c>
      <c r="F1444" s="14">
        <f ca="1">(TRUNC(PRODUCT($E$12:$E1443),16))</f>
        <v>1.4577014123099701</v>
      </c>
      <c r="G1444" s="14">
        <f t="shared" ca="1" si="512"/>
        <v>1.4450717781534901</v>
      </c>
      <c r="H1444" s="14">
        <f t="shared" ca="1" si="513"/>
        <v>1.0087398000000001</v>
      </c>
      <c r="I1444" s="13">
        <f t="shared" si="527"/>
        <v>0.06</v>
      </c>
      <c r="J1444" s="29">
        <f t="shared" si="514"/>
        <v>45595</v>
      </c>
      <c r="K1444" s="2">
        <f t="shared" si="515"/>
        <v>20</v>
      </c>
      <c r="L1444" s="17">
        <f t="shared" si="516"/>
        <v>21</v>
      </c>
      <c r="M1444" s="12">
        <f t="shared" si="517"/>
        <v>1.004867551</v>
      </c>
      <c r="N1444" s="12">
        <f t="shared" ca="1" si="518"/>
        <v>1.0136498920000001</v>
      </c>
      <c r="O1444" s="17">
        <f t="shared" si="519"/>
        <v>0</v>
      </c>
      <c r="P1444" s="14">
        <f t="shared" ca="1" si="520"/>
        <v>1.1306410499999999</v>
      </c>
      <c r="Q1444" s="14">
        <f t="shared" si="508"/>
        <v>0</v>
      </c>
      <c r="R1444" s="14">
        <f t="shared" ca="1" si="521"/>
        <v>0.84609413</v>
      </c>
      <c r="S1444" s="20">
        <f t="shared" si="525"/>
        <v>0</v>
      </c>
      <c r="T1444" s="14">
        <f t="shared" si="522"/>
        <v>0</v>
      </c>
      <c r="U1444" s="4" t="str">
        <f t="shared" si="523"/>
        <v>J=</v>
      </c>
      <c r="V1444" s="29">
        <f t="shared" si="524"/>
        <v>45628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5">
        <f t="shared" si="526"/>
        <v>45627</v>
      </c>
      <c r="B1445" s="15">
        <f t="shared" ca="1" si="509"/>
        <v>21.130641020000049</v>
      </c>
      <c r="C1445" s="14">
        <f t="shared" si="510"/>
        <v>19.999999970000047</v>
      </c>
      <c r="D1445" s="13">
        <f ca="1">IF(A1445&lt;$B$1,VLOOKUP(A1445,[1]DI!$A$4:$B$15000,2,FALSE),0)</f>
        <v>0</v>
      </c>
      <c r="E1445" s="14">
        <f t="shared" ca="1" si="511"/>
        <v>1</v>
      </c>
      <c r="F1445" s="14">
        <f ca="1">(TRUNC(PRODUCT($E$12:$E1444),16))</f>
        <v>1.4577014123099701</v>
      </c>
      <c r="G1445" s="14">
        <f t="shared" ca="1" si="512"/>
        <v>1.4450717781534901</v>
      </c>
      <c r="H1445" s="14">
        <f t="shared" ca="1" si="513"/>
        <v>1.0087398000000001</v>
      </c>
      <c r="I1445" s="13">
        <f t="shared" si="527"/>
        <v>0.06</v>
      </c>
      <c r="J1445" s="29">
        <f t="shared" si="514"/>
        <v>45595</v>
      </c>
      <c r="K1445" s="2">
        <f t="shared" si="515"/>
        <v>20</v>
      </c>
      <c r="L1445" s="17">
        <f t="shared" si="516"/>
        <v>21</v>
      </c>
      <c r="M1445" s="12">
        <f t="shared" si="517"/>
        <v>1.004867551</v>
      </c>
      <c r="N1445" s="12">
        <f t="shared" ca="1" si="518"/>
        <v>1.0136498920000001</v>
      </c>
      <c r="O1445" s="17">
        <f t="shared" si="519"/>
        <v>0</v>
      </c>
      <c r="P1445" s="14">
        <f t="shared" ca="1" si="520"/>
        <v>1.1306410499999999</v>
      </c>
      <c r="Q1445" s="14">
        <f t="shared" si="508"/>
        <v>0</v>
      </c>
      <c r="R1445" s="14">
        <f t="shared" ca="1" si="521"/>
        <v>0.84609413</v>
      </c>
      <c r="S1445" s="20">
        <f t="shared" si="525"/>
        <v>0</v>
      </c>
      <c r="T1445" s="14">
        <f t="shared" si="522"/>
        <v>0</v>
      </c>
      <c r="U1445" s="4" t="str">
        <f t="shared" si="523"/>
        <v>J=</v>
      </c>
      <c r="V1445" s="29">
        <f t="shared" si="524"/>
        <v>45628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5">
        <f t="shared" si="526"/>
        <v>45628</v>
      </c>
      <c r="B1446" s="15">
        <f t="shared" ca="1" si="509"/>
        <v>21.130641020000049</v>
      </c>
      <c r="C1446" s="14">
        <f t="shared" si="510"/>
        <v>19.999999970000047</v>
      </c>
      <c r="D1446" s="13">
        <f ca="1">IF(A1446&lt;$B$1,VLOOKUP(A1446,[1]DI!$A$4:$B$15000,2,FALSE),0)</f>
        <v>0.1115</v>
      </c>
      <c r="E1446" s="14">
        <f t="shared" ca="1" si="511"/>
        <v>1.00041957</v>
      </c>
      <c r="F1446" s="14">
        <f ca="1">(TRUNC(PRODUCT($E$12:$E1445),16))</f>
        <v>1.4577014123099701</v>
      </c>
      <c r="G1446" s="14">
        <f t="shared" ca="1" si="512"/>
        <v>1.4450717781534901</v>
      </c>
      <c r="H1446" s="14">
        <f t="shared" ca="1" si="513"/>
        <v>1.0087398000000001</v>
      </c>
      <c r="I1446" s="13">
        <f t="shared" si="527"/>
        <v>0.06</v>
      </c>
      <c r="J1446" s="29">
        <f t="shared" si="514"/>
        <v>45595</v>
      </c>
      <c r="K1446" s="2">
        <f t="shared" si="515"/>
        <v>21</v>
      </c>
      <c r="L1446" s="17">
        <f t="shared" si="516"/>
        <v>21</v>
      </c>
      <c r="M1446" s="12">
        <f t="shared" si="517"/>
        <v>1.004867551</v>
      </c>
      <c r="N1446" s="12">
        <f t="shared" ca="1" si="518"/>
        <v>1.0136498920000001</v>
      </c>
      <c r="O1446" s="17">
        <f t="shared" si="519"/>
        <v>28</v>
      </c>
      <c r="P1446" s="14">
        <f t="shared" ca="1" si="520"/>
        <v>1.1306410499999999</v>
      </c>
      <c r="Q1446" s="14">
        <f t="shared" si="508"/>
        <v>0</v>
      </c>
      <c r="R1446" s="14">
        <f t="shared" ca="1" si="521"/>
        <v>1.1306410499999999</v>
      </c>
      <c r="S1446" s="20">
        <f t="shared" si="525"/>
        <v>0</v>
      </c>
      <c r="T1446" s="14">
        <f t="shared" si="522"/>
        <v>0</v>
      </c>
      <c r="U1446" s="4" t="str">
        <f t="shared" si="523"/>
        <v>J=</v>
      </c>
      <c r="V1446" s="29">
        <f t="shared" si="524"/>
        <v>45628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5">
        <f t="shared" si="526"/>
        <v>45629</v>
      </c>
      <c r="B1447" s="15">
        <f t="shared" ca="1" si="509"/>
        <v>21.144395360000047</v>
      </c>
      <c r="C1447" s="14">
        <f t="shared" si="510"/>
        <v>19.999999970000047</v>
      </c>
      <c r="D1447" s="13">
        <f ca="1">IF(A1447&lt;$B$1,VLOOKUP(A1447,[1]DI!$A$4:$B$15000,2,FALSE),0)</f>
        <v>0.1115</v>
      </c>
      <c r="E1447" s="14">
        <f t="shared" ca="1" si="511"/>
        <v>1.00041957</v>
      </c>
      <c r="F1447" s="14">
        <f ca="1">(TRUNC(PRODUCT($E$12:$E1446),16))</f>
        <v>1.45831302009154</v>
      </c>
      <c r="G1447" s="14">
        <f t="shared" ca="1" si="512"/>
        <v>1.4577014123099701</v>
      </c>
      <c r="H1447" s="14">
        <f t="shared" ca="1" si="513"/>
        <v>1.00041957</v>
      </c>
      <c r="I1447" s="13">
        <f t="shared" si="527"/>
        <v>0.06</v>
      </c>
      <c r="J1447" s="29">
        <f t="shared" si="514"/>
        <v>45628</v>
      </c>
      <c r="K1447" s="2">
        <f t="shared" si="515"/>
        <v>1</v>
      </c>
      <c r="L1447" s="17">
        <f t="shared" si="516"/>
        <v>1</v>
      </c>
      <c r="M1447" s="12">
        <f t="shared" si="517"/>
        <v>1.0002312529999999</v>
      </c>
      <c r="N1447" s="12">
        <f t="shared" ca="1" si="518"/>
        <v>1.00065092</v>
      </c>
      <c r="O1447" s="17">
        <f t="shared" si="519"/>
        <v>0</v>
      </c>
      <c r="P1447" s="14">
        <f t="shared" ca="1" si="520"/>
        <v>1.1443953900000001</v>
      </c>
      <c r="Q1447" s="14">
        <f t="shared" si="508"/>
        <v>0</v>
      </c>
      <c r="R1447" s="14">
        <f t="shared" ca="1" si="521"/>
        <v>1.1306410499999999</v>
      </c>
      <c r="S1447" s="20">
        <f t="shared" si="525"/>
        <v>0</v>
      </c>
      <c r="T1447" s="14">
        <f t="shared" si="522"/>
        <v>0</v>
      </c>
      <c r="U1447" s="4" t="str">
        <f t="shared" si="523"/>
        <v>J=</v>
      </c>
      <c r="V1447" s="29">
        <f t="shared" si="524"/>
        <v>45656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5">
        <f t="shared" si="526"/>
        <v>45630</v>
      </c>
      <c r="B1448" s="15">
        <f t="shared" ca="1" si="509"/>
        <v>21.158158740000047</v>
      </c>
      <c r="C1448" s="14">
        <f t="shared" si="510"/>
        <v>19.999999970000047</v>
      </c>
      <c r="D1448" s="13">
        <f ca="1">IF(A1448&lt;$B$1,VLOOKUP(A1448,[1]DI!$A$4:$B$15000,2,FALSE),0)</f>
        <v>0.1115</v>
      </c>
      <c r="E1448" s="14">
        <f t="shared" ca="1" si="511"/>
        <v>1.00041957</v>
      </c>
      <c r="F1448" s="14">
        <f ca="1">(TRUNC(PRODUCT($E$12:$E1447),16))</f>
        <v>1.4589248844853799</v>
      </c>
      <c r="G1448" s="14">
        <f t="shared" ca="1" si="512"/>
        <v>1.4577014123099701</v>
      </c>
      <c r="H1448" s="14">
        <f t="shared" ca="1" si="513"/>
        <v>1.0008393200000001</v>
      </c>
      <c r="I1448" s="13">
        <f t="shared" si="527"/>
        <v>0.06</v>
      </c>
      <c r="J1448" s="29">
        <f t="shared" si="514"/>
        <v>45628</v>
      </c>
      <c r="K1448" s="2">
        <f t="shared" si="515"/>
        <v>2</v>
      </c>
      <c r="L1448" s="17">
        <f t="shared" si="516"/>
        <v>2</v>
      </c>
      <c r="M1448" s="12">
        <f t="shared" si="517"/>
        <v>1.000462559</v>
      </c>
      <c r="N1448" s="12">
        <f t="shared" ca="1" si="518"/>
        <v>1.001302267</v>
      </c>
      <c r="O1448" s="17">
        <f t="shared" si="519"/>
        <v>0</v>
      </c>
      <c r="P1448" s="14">
        <f t="shared" ca="1" si="520"/>
        <v>1.15815877</v>
      </c>
      <c r="Q1448" s="14">
        <f t="shared" si="508"/>
        <v>0</v>
      </c>
      <c r="R1448" s="14">
        <f t="shared" ca="1" si="521"/>
        <v>1.1306410499999999</v>
      </c>
      <c r="S1448" s="20">
        <f t="shared" si="525"/>
        <v>0</v>
      </c>
      <c r="T1448" s="14">
        <f t="shared" si="522"/>
        <v>0</v>
      </c>
      <c r="U1448" s="4" t="str">
        <f t="shared" si="523"/>
        <v>J=</v>
      </c>
      <c r="V1448" s="29">
        <f t="shared" si="524"/>
        <v>45656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5">
        <f t="shared" si="526"/>
        <v>45631</v>
      </c>
      <c r="B1449" s="15">
        <f t="shared" ca="1" si="509"/>
        <v>21.171930950000046</v>
      </c>
      <c r="C1449" s="14">
        <f t="shared" si="510"/>
        <v>19.999999970000047</v>
      </c>
      <c r="D1449" s="13">
        <f ca="1">IF(A1449&lt;$B$1,VLOOKUP(A1449,[1]DI!$A$4:$B$15000,2,FALSE),0)</f>
        <v>0.1115</v>
      </c>
      <c r="E1449" s="14">
        <f t="shared" ca="1" si="511"/>
        <v>1.00041957</v>
      </c>
      <c r="F1449" s="14">
        <f ca="1">(TRUNC(PRODUCT($E$12:$E1448),16))</f>
        <v>1.4595370055991601</v>
      </c>
      <c r="G1449" s="14">
        <f t="shared" ca="1" si="512"/>
        <v>1.4577014123099701</v>
      </c>
      <c r="H1449" s="14">
        <f t="shared" ca="1" si="513"/>
        <v>1.00125924</v>
      </c>
      <c r="I1449" s="13">
        <f t="shared" si="527"/>
        <v>0.06</v>
      </c>
      <c r="J1449" s="29">
        <f t="shared" si="514"/>
        <v>45628</v>
      </c>
      <c r="K1449" s="2">
        <f t="shared" si="515"/>
        <v>3</v>
      </c>
      <c r="L1449" s="17">
        <f t="shared" si="516"/>
        <v>3</v>
      </c>
      <c r="M1449" s="12">
        <f t="shared" si="517"/>
        <v>1.0006939180000001</v>
      </c>
      <c r="N1449" s="12">
        <f t="shared" ca="1" si="518"/>
        <v>1.001954032</v>
      </c>
      <c r="O1449" s="17">
        <f t="shared" si="519"/>
        <v>0</v>
      </c>
      <c r="P1449" s="14">
        <f t="shared" ca="1" si="520"/>
        <v>1.17193098</v>
      </c>
      <c r="Q1449" s="14">
        <f t="shared" si="508"/>
        <v>0</v>
      </c>
      <c r="R1449" s="14">
        <f t="shared" ca="1" si="521"/>
        <v>1.1306410499999999</v>
      </c>
      <c r="S1449" s="20">
        <f t="shared" si="525"/>
        <v>0</v>
      </c>
      <c r="T1449" s="14">
        <f t="shared" si="522"/>
        <v>0</v>
      </c>
      <c r="U1449" s="4" t="str">
        <f t="shared" si="523"/>
        <v>J=</v>
      </c>
      <c r="V1449" s="29">
        <f t="shared" si="524"/>
        <v>45656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5">
        <f t="shared" si="526"/>
        <v>45632</v>
      </c>
      <c r="B1450" s="15">
        <f t="shared" ca="1" si="509"/>
        <v>21.185712210000048</v>
      </c>
      <c r="C1450" s="14">
        <f t="shared" si="510"/>
        <v>19.999999970000047</v>
      </c>
      <c r="D1450" s="13">
        <f ca="1">IF(A1450&lt;$B$1,VLOOKUP(A1450,[1]DI!$A$4:$B$15000,2,FALSE),0)</f>
        <v>0.1115</v>
      </c>
      <c r="E1450" s="14">
        <f t="shared" ca="1" si="511"/>
        <v>1.00041957</v>
      </c>
      <c r="F1450" s="14">
        <f ca="1">(TRUNC(PRODUCT($E$12:$E1449),16))</f>
        <v>1.4601493835406001</v>
      </c>
      <c r="G1450" s="14">
        <f t="shared" ca="1" si="512"/>
        <v>1.4577014123099701</v>
      </c>
      <c r="H1450" s="14">
        <f t="shared" ca="1" si="513"/>
        <v>1.0016793399999999</v>
      </c>
      <c r="I1450" s="13">
        <f t="shared" si="527"/>
        <v>0.06</v>
      </c>
      <c r="J1450" s="29">
        <f t="shared" si="514"/>
        <v>45628</v>
      </c>
      <c r="K1450" s="2">
        <f t="shared" si="515"/>
        <v>4</v>
      </c>
      <c r="L1450" s="17">
        <f t="shared" si="516"/>
        <v>4</v>
      </c>
      <c r="M1450" s="12">
        <f t="shared" si="517"/>
        <v>1.0009253309999999</v>
      </c>
      <c r="N1450" s="12">
        <f t="shared" ca="1" si="518"/>
        <v>1.0026062250000001</v>
      </c>
      <c r="O1450" s="17">
        <f t="shared" si="519"/>
        <v>0</v>
      </c>
      <c r="P1450" s="14">
        <f t="shared" ca="1" si="520"/>
        <v>1.18571224</v>
      </c>
      <c r="Q1450" s="14">
        <f t="shared" si="508"/>
        <v>0</v>
      </c>
      <c r="R1450" s="14">
        <f t="shared" ca="1" si="521"/>
        <v>1.1306410499999999</v>
      </c>
      <c r="S1450" s="20">
        <f t="shared" si="525"/>
        <v>0</v>
      </c>
      <c r="T1450" s="14">
        <f t="shared" si="522"/>
        <v>0</v>
      </c>
      <c r="U1450" s="4" t="str">
        <f t="shared" si="523"/>
        <v>J=</v>
      </c>
      <c r="V1450" s="29">
        <f t="shared" si="524"/>
        <v>45656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5">
        <f t="shared" si="526"/>
        <v>45633</v>
      </c>
      <c r="B1451" s="15">
        <f t="shared" ca="1" si="509"/>
        <v>21.199502320000047</v>
      </c>
      <c r="C1451" s="14">
        <f t="shared" si="510"/>
        <v>19.999999970000047</v>
      </c>
      <c r="D1451" s="13">
        <f ca="1">IF(A1451&lt;$B$1,VLOOKUP(A1451,[1]DI!$A$4:$B$15000,2,FALSE),0)</f>
        <v>0</v>
      </c>
      <c r="E1451" s="14">
        <f t="shared" ca="1" si="511"/>
        <v>1</v>
      </c>
      <c r="F1451" s="14">
        <f ca="1">(TRUNC(PRODUCT($E$12:$E1450),16))</f>
        <v>1.4607620184174499</v>
      </c>
      <c r="G1451" s="14">
        <f t="shared" ca="1" si="512"/>
        <v>1.4577014123099701</v>
      </c>
      <c r="H1451" s="14">
        <f t="shared" ca="1" si="513"/>
        <v>1.0020996099999999</v>
      </c>
      <c r="I1451" s="13">
        <f t="shared" si="527"/>
        <v>0.06</v>
      </c>
      <c r="J1451" s="29">
        <f t="shared" si="514"/>
        <v>45628</v>
      </c>
      <c r="K1451" s="2">
        <f t="shared" si="515"/>
        <v>4</v>
      </c>
      <c r="L1451" s="17">
        <f t="shared" si="516"/>
        <v>5</v>
      </c>
      <c r="M1451" s="12">
        <f t="shared" si="517"/>
        <v>1.001156798</v>
      </c>
      <c r="N1451" s="12">
        <f t="shared" ca="1" si="518"/>
        <v>1.003258837</v>
      </c>
      <c r="O1451" s="17">
        <f t="shared" si="519"/>
        <v>0</v>
      </c>
      <c r="P1451" s="14">
        <f t="shared" ca="1" si="520"/>
        <v>1.1995023499999999</v>
      </c>
      <c r="Q1451" s="14">
        <f t="shared" si="508"/>
        <v>0</v>
      </c>
      <c r="R1451" s="14">
        <f t="shared" ca="1" si="521"/>
        <v>1.1306410499999999</v>
      </c>
      <c r="S1451" s="20">
        <f t="shared" si="525"/>
        <v>0</v>
      </c>
      <c r="T1451" s="14">
        <f t="shared" si="522"/>
        <v>0</v>
      </c>
      <c r="U1451" s="4" t="str">
        <f t="shared" si="523"/>
        <v>J=</v>
      </c>
      <c r="V1451" s="29">
        <f t="shared" si="524"/>
        <v>45656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5">
        <f t="shared" si="526"/>
        <v>45634</v>
      </c>
      <c r="B1452" s="15">
        <f t="shared" ca="1" si="509"/>
        <v>21.199502320000047</v>
      </c>
      <c r="C1452" s="14">
        <f t="shared" si="510"/>
        <v>19.999999970000047</v>
      </c>
      <c r="D1452" s="13">
        <f ca="1">IF(A1452&lt;$B$1,VLOOKUP(A1452,[1]DI!$A$4:$B$15000,2,FALSE),0)</f>
        <v>0</v>
      </c>
      <c r="E1452" s="14">
        <f t="shared" ca="1" si="511"/>
        <v>1</v>
      </c>
      <c r="F1452" s="14">
        <f ca="1">(TRUNC(PRODUCT($E$12:$E1451),16))</f>
        <v>1.4607620184174499</v>
      </c>
      <c r="G1452" s="14">
        <f t="shared" ca="1" si="512"/>
        <v>1.4577014123099701</v>
      </c>
      <c r="H1452" s="14">
        <f t="shared" ca="1" si="513"/>
        <v>1.0020996099999999</v>
      </c>
      <c r="I1452" s="13">
        <f t="shared" si="527"/>
        <v>0.06</v>
      </c>
      <c r="J1452" s="29">
        <f t="shared" si="514"/>
        <v>45628</v>
      </c>
      <c r="K1452" s="2">
        <f t="shared" si="515"/>
        <v>4</v>
      </c>
      <c r="L1452" s="17">
        <f t="shared" si="516"/>
        <v>5</v>
      </c>
      <c r="M1452" s="12">
        <f t="shared" si="517"/>
        <v>1.001156798</v>
      </c>
      <c r="N1452" s="12">
        <f t="shared" ca="1" si="518"/>
        <v>1.003258837</v>
      </c>
      <c r="O1452" s="17">
        <f t="shared" si="519"/>
        <v>0</v>
      </c>
      <c r="P1452" s="14">
        <f t="shared" ca="1" si="520"/>
        <v>1.1995023499999999</v>
      </c>
      <c r="Q1452" s="14">
        <f t="shared" si="508"/>
        <v>0</v>
      </c>
      <c r="R1452" s="14">
        <f t="shared" ca="1" si="521"/>
        <v>1.1306410499999999</v>
      </c>
      <c r="S1452" s="20">
        <f t="shared" si="525"/>
        <v>0</v>
      </c>
      <c r="T1452" s="14">
        <f t="shared" si="522"/>
        <v>0</v>
      </c>
      <c r="U1452" s="4" t="str">
        <f t="shared" si="523"/>
        <v>J=</v>
      </c>
      <c r="V1452" s="29">
        <f t="shared" si="524"/>
        <v>45656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5">
        <f t="shared" si="526"/>
        <v>45635</v>
      </c>
      <c r="B1453" s="15">
        <f t="shared" ca="1" si="509"/>
        <v>21.199502320000047</v>
      </c>
      <c r="C1453" s="14">
        <f t="shared" si="510"/>
        <v>19.999999970000047</v>
      </c>
      <c r="D1453" s="13">
        <f ca="1">IF(A1453&lt;$B$1,VLOOKUP(A1453,[1]DI!$A$4:$B$15000,2,FALSE),0)</f>
        <v>0.1115</v>
      </c>
      <c r="E1453" s="14">
        <f t="shared" ca="1" si="511"/>
        <v>1.00041957</v>
      </c>
      <c r="F1453" s="14">
        <f ca="1">(TRUNC(PRODUCT($E$12:$E1452),16))</f>
        <v>1.4607620184174499</v>
      </c>
      <c r="G1453" s="14">
        <f t="shared" ca="1" si="512"/>
        <v>1.4577014123099701</v>
      </c>
      <c r="H1453" s="14">
        <f t="shared" ca="1" si="513"/>
        <v>1.0020996099999999</v>
      </c>
      <c r="I1453" s="13">
        <f t="shared" si="527"/>
        <v>0.06</v>
      </c>
      <c r="J1453" s="29">
        <f t="shared" si="514"/>
        <v>45628</v>
      </c>
      <c r="K1453" s="2">
        <f t="shared" si="515"/>
        <v>5</v>
      </c>
      <c r="L1453" s="17">
        <f t="shared" si="516"/>
        <v>5</v>
      </c>
      <c r="M1453" s="12">
        <f t="shared" si="517"/>
        <v>1.001156798</v>
      </c>
      <c r="N1453" s="12">
        <f t="shared" ca="1" si="518"/>
        <v>1.003258837</v>
      </c>
      <c r="O1453" s="17">
        <f t="shared" si="519"/>
        <v>0</v>
      </c>
      <c r="P1453" s="14">
        <f t="shared" ca="1" si="520"/>
        <v>1.1995023499999999</v>
      </c>
      <c r="Q1453" s="14">
        <f t="shared" si="508"/>
        <v>0</v>
      </c>
      <c r="R1453" s="14">
        <f t="shared" ca="1" si="521"/>
        <v>1.1306410499999999</v>
      </c>
      <c r="S1453" s="20">
        <f t="shared" si="525"/>
        <v>0</v>
      </c>
      <c r="T1453" s="14">
        <f t="shared" si="522"/>
        <v>0</v>
      </c>
      <c r="U1453" s="4" t="str">
        <f t="shared" si="523"/>
        <v>J=</v>
      </c>
      <c r="V1453" s="29">
        <f t="shared" si="524"/>
        <v>45656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68"/>
      <c r="B1831" s="69"/>
      <c r="C1831" s="70"/>
      <c r="D1831" s="71"/>
      <c r="E1831" s="72"/>
      <c r="F1831" s="72"/>
      <c r="G1831" s="72"/>
      <c r="H1831" s="72"/>
      <c r="I1831" s="71"/>
      <c r="J1831" s="73"/>
      <c r="K1831" s="74"/>
      <c r="L1831" s="75"/>
      <c r="M1831" s="76"/>
      <c r="N1831" s="76"/>
      <c r="O1831" s="75"/>
      <c r="P1831" s="72"/>
      <c r="Q1831" s="72"/>
      <c r="R1831" s="72"/>
      <c r="S1831" s="77"/>
      <c r="T1831" s="72"/>
      <c r="U1831" s="78"/>
      <c r="V1831" s="73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57"/>
      <c r="B1838" s="58"/>
      <c r="C1838" s="59"/>
      <c r="D1838" s="60"/>
      <c r="E1838" s="61"/>
      <c r="F1838" s="61"/>
      <c r="G1838" s="61"/>
      <c r="H1838" s="61"/>
      <c r="I1838" s="60"/>
      <c r="J1838" s="62"/>
      <c r="K1838" s="63"/>
      <c r="L1838" s="64"/>
      <c r="M1838" s="65"/>
      <c r="N1838" s="65"/>
      <c r="O1838" s="64"/>
      <c r="P1838" s="61"/>
      <c r="Q1838" s="61"/>
      <c r="R1838" s="61"/>
      <c r="S1838" s="66"/>
      <c r="T1838" s="61"/>
      <c r="U1838" s="67"/>
      <c r="V1838" s="62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68"/>
      <c r="B1839" s="69"/>
      <c r="C1839" s="70"/>
      <c r="D1839" s="71"/>
      <c r="E1839" s="72"/>
      <c r="F1839" s="72"/>
      <c r="G1839" s="72"/>
      <c r="H1839" s="72"/>
      <c r="I1839" s="71"/>
      <c r="J1839" s="73"/>
      <c r="K1839" s="74"/>
      <c r="L1839" s="75"/>
      <c r="M1839" s="76"/>
      <c r="N1839" s="76"/>
      <c r="O1839" s="75"/>
      <c r="P1839" s="72"/>
      <c r="Q1839" s="72"/>
      <c r="R1839" s="72"/>
      <c r="S1839" s="77"/>
      <c r="T1839" s="72"/>
      <c r="U1839" s="78"/>
      <c r="V1839" s="73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68"/>
      <c r="B1840" s="69"/>
      <c r="C1840" s="70"/>
      <c r="D1840" s="71"/>
      <c r="E1840" s="72"/>
      <c r="F1840" s="72"/>
      <c r="G1840" s="72"/>
      <c r="H1840" s="72"/>
      <c r="I1840" s="71"/>
      <c r="J1840" s="73"/>
      <c r="K1840" s="74"/>
      <c r="L1840" s="75"/>
      <c r="M1840" s="76"/>
      <c r="N1840" s="76"/>
      <c r="O1840" s="75"/>
      <c r="P1840" s="72"/>
      <c r="Q1840" s="72"/>
      <c r="R1840" s="72"/>
      <c r="S1840" s="77"/>
      <c r="T1840" s="72"/>
      <c r="U1840" s="78"/>
      <c r="V1840" s="73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68"/>
      <c r="B1841" s="69"/>
      <c r="C1841" s="70"/>
      <c r="D1841" s="71"/>
      <c r="E1841" s="72"/>
      <c r="F1841" s="72"/>
      <c r="G1841" s="72"/>
      <c r="H1841" s="72"/>
      <c r="I1841" s="71"/>
      <c r="J1841" s="73"/>
      <c r="K1841" s="74"/>
      <c r="L1841" s="75"/>
      <c r="M1841" s="76"/>
      <c r="N1841" s="76"/>
      <c r="O1841" s="75"/>
      <c r="P1841" s="72"/>
      <c r="Q1841" s="72"/>
      <c r="R1841" s="72"/>
      <c r="S1841" s="77"/>
      <c r="T1841" s="72"/>
      <c r="U1841" s="78"/>
      <c r="V1841" s="73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68"/>
      <c r="B1842" s="69"/>
      <c r="C1842" s="70"/>
      <c r="D1842" s="71"/>
      <c r="E1842" s="72"/>
      <c r="F1842" s="72"/>
      <c r="G1842" s="72"/>
      <c r="H1842" s="72"/>
      <c r="I1842" s="71"/>
      <c r="J1842" s="73"/>
      <c r="K1842" s="74"/>
      <c r="L1842" s="75"/>
      <c r="M1842" s="76"/>
      <c r="N1842" s="76"/>
      <c r="O1842" s="75"/>
      <c r="P1842" s="72"/>
      <c r="Q1842" s="72"/>
      <c r="R1842" s="72"/>
      <c r="S1842" s="77"/>
      <c r="T1842" s="72"/>
      <c r="U1842" s="78"/>
      <c r="V1842" s="73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68"/>
      <c r="B1843" s="69"/>
      <c r="C1843" s="70"/>
      <c r="D1843" s="71"/>
      <c r="E1843" s="72"/>
      <c r="F1843" s="72"/>
      <c r="G1843" s="72"/>
      <c r="H1843" s="72"/>
      <c r="I1843" s="71"/>
      <c r="J1843" s="73"/>
      <c r="K1843" s="74"/>
      <c r="L1843" s="75"/>
      <c r="M1843" s="76"/>
      <c r="N1843" s="76"/>
      <c r="O1843" s="75"/>
      <c r="P1843" s="72"/>
      <c r="Q1843" s="72"/>
      <c r="R1843" s="72"/>
      <c r="S1843" s="77"/>
      <c r="T1843" s="72"/>
      <c r="U1843" s="78"/>
      <c r="V1843" s="73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68"/>
      <c r="B1844" s="69"/>
      <c r="C1844" s="70"/>
      <c r="D1844" s="71"/>
      <c r="E1844" s="72"/>
      <c r="F1844" s="72"/>
      <c r="G1844" s="72"/>
      <c r="H1844" s="72"/>
      <c r="I1844" s="71"/>
      <c r="J1844" s="73"/>
      <c r="K1844" s="74"/>
      <c r="L1844" s="75"/>
      <c r="M1844" s="76"/>
      <c r="N1844" s="76"/>
      <c r="O1844" s="75"/>
      <c r="P1844" s="72"/>
      <c r="Q1844" s="72"/>
      <c r="R1844" s="72"/>
      <c r="S1844" s="77"/>
      <c r="T1844" s="72"/>
      <c r="U1844" s="78"/>
      <c r="V1844" s="73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68"/>
      <c r="B1845" s="69"/>
      <c r="C1845" s="70"/>
      <c r="D1845" s="71"/>
      <c r="E1845" s="72"/>
      <c r="F1845" s="72"/>
      <c r="G1845" s="72"/>
      <c r="H1845" s="72"/>
      <c r="I1845" s="71"/>
      <c r="J1845" s="73"/>
      <c r="K1845" s="74"/>
      <c r="L1845" s="75"/>
      <c r="M1845" s="76"/>
      <c r="N1845" s="76"/>
      <c r="O1845" s="75"/>
      <c r="P1845" s="72"/>
      <c r="Q1845" s="72"/>
      <c r="R1845" s="72"/>
      <c r="S1845" s="77"/>
      <c r="T1845" s="72"/>
      <c r="U1845" s="78"/>
      <c r="V1845" s="73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68"/>
      <c r="B1846" s="69"/>
      <c r="C1846" s="70"/>
      <c r="D1846" s="71"/>
      <c r="E1846" s="72"/>
      <c r="F1846" s="72"/>
      <c r="G1846" s="72"/>
      <c r="H1846" s="72"/>
      <c r="I1846" s="71"/>
      <c r="J1846" s="73"/>
      <c r="K1846" s="74"/>
      <c r="L1846" s="75"/>
      <c r="M1846" s="76"/>
      <c r="N1846" s="76"/>
      <c r="O1846" s="75"/>
      <c r="P1846" s="72"/>
      <c r="Q1846" s="72"/>
      <c r="R1846" s="72"/>
      <c r="S1846" s="77"/>
      <c r="T1846" s="72"/>
      <c r="U1846" s="78"/>
      <c r="V1846" s="73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68"/>
      <c r="B1847" s="69"/>
      <c r="C1847" s="70"/>
      <c r="D1847" s="71"/>
      <c r="E1847" s="72"/>
      <c r="F1847" s="72"/>
      <c r="G1847" s="72"/>
      <c r="H1847" s="72"/>
      <c r="I1847" s="71"/>
      <c r="J1847" s="73"/>
      <c r="K1847" s="74"/>
      <c r="L1847" s="75"/>
      <c r="M1847" s="76"/>
      <c r="N1847" s="76"/>
      <c r="O1847" s="75"/>
      <c r="P1847" s="72"/>
      <c r="Q1847" s="72"/>
      <c r="R1847" s="72"/>
      <c r="S1847" s="77"/>
      <c r="T1847" s="72"/>
      <c r="U1847" s="78"/>
      <c r="V1847" s="73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68"/>
      <c r="B1848" s="69"/>
      <c r="C1848" s="70"/>
      <c r="D1848" s="71"/>
      <c r="E1848" s="72"/>
      <c r="F1848" s="72"/>
      <c r="G1848" s="72"/>
      <c r="H1848" s="72"/>
      <c r="I1848" s="71"/>
      <c r="J1848" s="73"/>
      <c r="K1848" s="74"/>
      <c r="L1848" s="75"/>
      <c r="M1848" s="76"/>
      <c r="N1848" s="76"/>
      <c r="O1848" s="75"/>
      <c r="P1848" s="72"/>
      <c r="Q1848" s="72"/>
      <c r="R1848" s="72"/>
      <c r="S1848" s="77"/>
      <c r="T1848" s="72"/>
      <c r="U1848" s="78"/>
      <c r="V1848" s="73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68"/>
      <c r="B1849" s="69"/>
      <c r="C1849" s="70"/>
      <c r="D1849" s="71"/>
      <c r="E1849" s="72"/>
      <c r="F1849" s="72"/>
      <c r="G1849" s="72"/>
      <c r="H1849" s="72"/>
      <c r="I1849" s="71"/>
      <c r="J1849" s="73"/>
      <c r="K1849" s="74"/>
      <c r="L1849" s="75"/>
      <c r="M1849" s="76"/>
      <c r="N1849" s="76"/>
      <c r="O1849" s="75"/>
      <c r="P1849" s="72"/>
      <c r="Q1849" s="72"/>
      <c r="R1849" s="72"/>
      <c r="S1849" s="77"/>
      <c r="T1849" s="72"/>
      <c r="U1849" s="78"/>
      <c r="V1849" s="73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68"/>
      <c r="B1850" s="69"/>
      <c r="C1850" s="70"/>
      <c r="D1850" s="71"/>
      <c r="E1850" s="72"/>
      <c r="F1850" s="72"/>
      <c r="G1850" s="72"/>
      <c r="H1850" s="72"/>
      <c r="I1850" s="71"/>
      <c r="J1850" s="73"/>
      <c r="K1850" s="74"/>
      <c r="L1850" s="75"/>
      <c r="M1850" s="76"/>
      <c r="N1850" s="76"/>
      <c r="O1850" s="75"/>
      <c r="P1850" s="72"/>
      <c r="Q1850" s="72"/>
      <c r="R1850" s="72"/>
      <c r="S1850" s="77"/>
      <c r="T1850" s="72"/>
      <c r="U1850" s="78"/>
      <c r="V1850" s="73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68"/>
      <c r="B1851" s="69"/>
      <c r="C1851" s="70"/>
      <c r="D1851" s="71"/>
      <c r="E1851" s="72"/>
      <c r="F1851" s="72"/>
      <c r="G1851" s="72"/>
      <c r="H1851" s="72"/>
      <c r="I1851" s="71"/>
      <c r="J1851" s="73"/>
      <c r="K1851" s="74"/>
      <c r="L1851" s="75"/>
      <c r="M1851" s="76"/>
      <c r="N1851" s="76"/>
      <c r="O1851" s="75"/>
      <c r="P1851" s="72"/>
      <c r="Q1851" s="72"/>
      <c r="R1851" s="72"/>
      <c r="S1851" s="77"/>
      <c r="T1851" s="72"/>
      <c r="U1851" s="78"/>
      <c r="V1851" s="73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68"/>
      <c r="B1852" s="69"/>
      <c r="C1852" s="70"/>
      <c r="D1852" s="71"/>
      <c r="E1852" s="72"/>
      <c r="F1852" s="72"/>
      <c r="G1852" s="72"/>
      <c r="H1852" s="72"/>
      <c r="I1852" s="71"/>
      <c r="J1852" s="73"/>
      <c r="K1852" s="74"/>
      <c r="L1852" s="75"/>
      <c r="M1852" s="76"/>
      <c r="N1852" s="76"/>
      <c r="O1852" s="75"/>
      <c r="P1852" s="72"/>
      <c r="Q1852" s="72"/>
      <c r="R1852" s="72"/>
      <c r="S1852" s="77"/>
      <c r="T1852" s="72"/>
      <c r="U1852" s="78"/>
      <c r="V1852" s="73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68"/>
      <c r="B1853" s="69"/>
      <c r="C1853" s="70"/>
      <c r="D1853" s="71"/>
      <c r="E1853" s="72"/>
      <c r="F1853" s="72"/>
      <c r="G1853" s="72"/>
      <c r="H1853" s="72"/>
      <c r="I1853" s="71"/>
      <c r="J1853" s="73"/>
      <c r="K1853" s="74"/>
      <c r="L1853" s="75"/>
      <c r="M1853" s="76"/>
      <c r="N1853" s="76"/>
      <c r="O1853" s="75"/>
      <c r="P1853" s="72"/>
      <c r="Q1853" s="72"/>
      <c r="R1853" s="72"/>
      <c r="S1853" s="77"/>
      <c r="T1853" s="72"/>
      <c r="U1853" s="78"/>
      <c r="V1853" s="73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68"/>
      <c r="B1854" s="69"/>
      <c r="C1854" s="70"/>
      <c r="D1854" s="71"/>
      <c r="E1854" s="72"/>
      <c r="F1854" s="72"/>
      <c r="G1854" s="72"/>
      <c r="H1854" s="72"/>
      <c r="I1854" s="71"/>
      <c r="J1854" s="73"/>
      <c r="K1854" s="74"/>
      <c r="L1854" s="75"/>
      <c r="M1854" s="76"/>
      <c r="N1854" s="76"/>
      <c r="O1854" s="75"/>
      <c r="P1854" s="72"/>
      <c r="Q1854" s="72"/>
      <c r="R1854" s="72"/>
      <c r="S1854" s="77"/>
      <c r="T1854" s="72"/>
      <c r="U1854" s="78"/>
      <c r="V1854" s="73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68"/>
      <c r="B1855" s="69"/>
      <c r="C1855" s="70"/>
      <c r="D1855" s="71"/>
      <c r="E1855" s="72"/>
      <c r="F1855" s="72"/>
      <c r="G1855" s="72"/>
      <c r="H1855" s="72"/>
      <c r="I1855" s="71"/>
      <c r="J1855" s="73"/>
      <c r="K1855" s="74"/>
      <c r="L1855" s="75"/>
      <c r="M1855" s="76"/>
      <c r="N1855" s="76"/>
      <c r="O1855" s="75"/>
      <c r="P1855" s="72"/>
      <c r="Q1855" s="72"/>
      <c r="R1855" s="72"/>
      <c r="S1855" s="77"/>
      <c r="T1855" s="72"/>
      <c r="U1855" s="78"/>
      <c r="V1855" s="73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68"/>
      <c r="B1856" s="69"/>
      <c r="C1856" s="70"/>
      <c r="D1856" s="71"/>
      <c r="E1856" s="72"/>
      <c r="F1856" s="72"/>
      <c r="G1856" s="72"/>
      <c r="H1856" s="72"/>
      <c r="I1856" s="71"/>
      <c r="J1856" s="73"/>
      <c r="K1856" s="74"/>
      <c r="L1856" s="75"/>
      <c r="M1856" s="76"/>
      <c r="N1856" s="76"/>
      <c r="O1856" s="75"/>
      <c r="P1856" s="72"/>
      <c r="Q1856" s="72"/>
      <c r="R1856" s="72"/>
      <c r="S1856" s="77"/>
      <c r="T1856" s="72"/>
      <c r="U1856" s="78"/>
      <c r="V1856" s="73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68"/>
      <c r="B1857" s="69"/>
      <c r="C1857" s="70"/>
      <c r="D1857" s="71"/>
      <c r="E1857" s="72"/>
      <c r="F1857" s="72"/>
      <c r="G1857" s="72"/>
      <c r="H1857" s="72"/>
      <c r="I1857" s="71"/>
      <c r="J1857" s="73"/>
      <c r="K1857" s="74"/>
      <c r="L1857" s="75"/>
      <c r="M1857" s="76"/>
      <c r="N1857" s="76"/>
      <c r="O1857" s="75"/>
      <c r="P1857" s="72"/>
      <c r="Q1857" s="72"/>
      <c r="R1857" s="72"/>
      <c r="S1857" s="77"/>
      <c r="T1857" s="72"/>
      <c r="U1857" s="78"/>
      <c r="V1857" s="73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68"/>
      <c r="B1858" s="69"/>
      <c r="C1858" s="70"/>
      <c r="D1858" s="71"/>
      <c r="E1858" s="72"/>
      <c r="F1858" s="72"/>
      <c r="G1858" s="72"/>
      <c r="H1858" s="72"/>
      <c r="I1858" s="71"/>
      <c r="J1858" s="73"/>
      <c r="K1858" s="74"/>
      <c r="L1858" s="75"/>
      <c r="M1858" s="76"/>
      <c r="N1858" s="76"/>
      <c r="O1858" s="75"/>
      <c r="P1858" s="72"/>
      <c r="Q1858" s="72"/>
      <c r="R1858" s="72"/>
      <c r="S1858" s="77"/>
      <c r="T1858" s="72"/>
      <c r="U1858" s="78"/>
      <c r="V1858" s="73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68"/>
      <c r="B1859" s="69"/>
      <c r="C1859" s="70"/>
      <c r="D1859" s="71"/>
      <c r="E1859" s="72"/>
      <c r="F1859" s="72"/>
      <c r="G1859" s="72"/>
      <c r="H1859" s="72"/>
      <c r="I1859" s="71"/>
      <c r="J1859" s="73"/>
      <c r="K1859" s="74"/>
      <c r="L1859" s="75"/>
      <c r="M1859" s="76"/>
      <c r="N1859" s="76"/>
      <c r="O1859" s="75"/>
      <c r="P1859" s="72"/>
      <c r="Q1859" s="72"/>
      <c r="R1859" s="72"/>
      <c r="S1859" s="77"/>
      <c r="T1859" s="72"/>
      <c r="U1859" s="78"/>
      <c r="V1859" s="73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68"/>
      <c r="B1860" s="69"/>
      <c r="C1860" s="70"/>
      <c r="D1860" s="71"/>
      <c r="E1860" s="72"/>
      <c r="F1860" s="72"/>
      <c r="G1860" s="72"/>
      <c r="H1860" s="72"/>
      <c r="I1860" s="71"/>
      <c r="J1860" s="73"/>
      <c r="K1860" s="74"/>
      <c r="L1860" s="75"/>
      <c r="M1860" s="76"/>
      <c r="N1860" s="76"/>
      <c r="O1860" s="75"/>
      <c r="P1860" s="72"/>
      <c r="Q1860" s="72"/>
      <c r="R1860" s="72"/>
      <c r="S1860" s="77"/>
      <c r="T1860" s="72"/>
      <c r="U1860" s="78"/>
      <c r="V1860" s="73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68"/>
      <c r="B1861" s="69"/>
      <c r="C1861" s="70"/>
      <c r="D1861" s="71"/>
      <c r="E1861" s="72"/>
      <c r="F1861" s="72"/>
      <c r="G1861" s="72"/>
      <c r="H1861" s="72"/>
      <c r="I1861" s="71"/>
      <c r="J1861" s="73"/>
      <c r="K1861" s="74"/>
      <c r="L1861" s="75"/>
      <c r="M1861" s="76"/>
      <c r="N1861" s="76"/>
      <c r="O1861" s="75"/>
      <c r="P1861" s="72"/>
      <c r="Q1861" s="72"/>
      <c r="R1861" s="72"/>
      <c r="S1861" s="77"/>
      <c r="T1861" s="72"/>
      <c r="U1861" s="78"/>
      <c r="V1861" s="73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68"/>
      <c r="B1862" s="69"/>
      <c r="C1862" s="70"/>
      <c r="D1862" s="71"/>
      <c r="E1862" s="72"/>
      <c r="F1862" s="72"/>
      <c r="G1862" s="72"/>
      <c r="H1862" s="72"/>
      <c r="I1862" s="71"/>
      <c r="J1862" s="73"/>
      <c r="K1862" s="74"/>
      <c r="L1862" s="75"/>
      <c r="M1862" s="76"/>
      <c r="N1862" s="76"/>
      <c r="O1862" s="75"/>
      <c r="P1862" s="72"/>
      <c r="Q1862" s="72"/>
      <c r="R1862" s="72"/>
      <c r="S1862" s="77"/>
      <c r="T1862" s="72"/>
      <c r="U1862" s="78"/>
      <c r="V1862" s="73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68"/>
      <c r="B1863" s="69"/>
      <c r="C1863" s="70"/>
      <c r="D1863" s="71"/>
      <c r="E1863" s="72"/>
      <c r="F1863" s="72"/>
      <c r="G1863" s="72"/>
      <c r="H1863" s="72"/>
      <c r="I1863" s="71"/>
      <c r="J1863" s="73"/>
      <c r="K1863" s="74"/>
      <c r="L1863" s="75"/>
      <c r="M1863" s="76"/>
      <c r="N1863" s="76"/>
      <c r="O1863" s="75"/>
      <c r="P1863" s="72"/>
      <c r="Q1863" s="72"/>
      <c r="R1863" s="72"/>
      <c r="S1863" s="77"/>
      <c r="T1863" s="72"/>
      <c r="U1863" s="78"/>
      <c r="V1863" s="73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68"/>
      <c r="B1864" s="69"/>
      <c r="C1864" s="70"/>
      <c r="D1864" s="71"/>
      <c r="E1864" s="72"/>
      <c r="F1864" s="72"/>
      <c r="G1864" s="72"/>
      <c r="H1864" s="72"/>
      <c r="I1864" s="71"/>
      <c r="J1864" s="73"/>
      <c r="K1864" s="74"/>
      <c r="L1864" s="75"/>
      <c r="M1864" s="76"/>
      <c r="N1864" s="76"/>
      <c r="O1864" s="75"/>
      <c r="P1864" s="72"/>
      <c r="Q1864" s="72"/>
      <c r="R1864" s="72"/>
      <c r="S1864" s="77"/>
      <c r="T1864" s="72"/>
      <c r="U1864" s="78"/>
      <c r="V1864" s="73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68"/>
      <c r="B1865" s="69"/>
      <c r="C1865" s="70"/>
      <c r="D1865" s="71"/>
      <c r="E1865" s="72"/>
      <c r="F1865" s="72"/>
      <c r="G1865" s="72"/>
      <c r="H1865" s="72"/>
      <c r="I1865" s="71"/>
      <c r="J1865" s="73"/>
      <c r="K1865" s="74"/>
      <c r="L1865" s="75"/>
      <c r="M1865" s="76"/>
      <c r="N1865" s="76"/>
      <c r="O1865" s="75"/>
      <c r="P1865" s="72"/>
      <c r="Q1865" s="72"/>
      <c r="R1865" s="72"/>
      <c r="S1865" s="77"/>
      <c r="T1865" s="72"/>
      <c r="U1865" s="78"/>
      <c r="V1865" s="73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68"/>
      <c r="B1866" s="69"/>
      <c r="C1866" s="70"/>
      <c r="D1866" s="71"/>
      <c r="E1866" s="72"/>
      <c r="F1866" s="72"/>
      <c r="G1866" s="72"/>
      <c r="H1866" s="72"/>
      <c r="I1866" s="71"/>
      <c r="J1866" s="73"/>
      <c r="K1866" s="74"/>
      <c r="L1866" s="75"/>
      <c r="M1866" s="76"/>
      <c r="N1866" s="76"/>
      <c r="O1866" s="75"/>
      <c r="P1866" s="72"/>
      <c r="Q1866" s="72"/>
      <c r="R1866" s="72"/>
      <c r="S1866" s="77"/>
      <c r="T1866" s="72"/>
      <c r="U1866" s="78"/>
      <c r="V1866" s="73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68"/>
      <c r="B1867" s="69"/>
      <c r="C1867" s="70"/>
      <c r="D1867" s="71"/>
      <c r="E1867" s="72"/>
      <c r="F1867" s="72"/>
      <c r="G1867" s="72"/>
      <c r="H1867" s="72"/>
      <c r="I1867" s="71"/>
      <c r="J1867" s="73"/>
      <c r="K1867" s="74"/>
      <c r="L1867" s="75"/>
      <c r="M1867" s="76"/>
      <c r="N1867" s="76"/>
      <c r="O1867" s="75"/>
      <c r="P1867" s="72"/>
      <c r="Q1867" s="72"/>
      <c r="R1867" s="72"/>
      <c r="S1867" s="77"/>
      <c r="T1867" s="72"/>
      <c r="U1867" s="78"/>
      <c r="V1867" s="73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68"/>
      <c r="B1868" s="69"/>
      <c r="C1868" s="70"/>
      <c r="D1868" s="71"/>
      <c r="E1868" s="72"/>
      <c r="F1868" s="72"/>
      <c r="G1868" s="72"/>
      <c r="H1868" s="72"/>
      <c r="I1868" s="71"/>
      <c r="J1868" s="73"/>
      <c r="K1868" s="74"/>
      <c r="L1868" s="75"/>
      <c r="M1868" s="76"/>
      <c r="N1868" s="76"/>
      <c r="O1868" s="75"/>
      <c r="P1868" s="72"/>
      <c r="Q1868" s="72"/>
      <c r="R1868" s="72"/>
      <c r="S1868" s="77"/>
      <c r="T1868" s="72"/>
      <c r="U1868" s="78"/>
      <c r="V1868" s="73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68"/>
      <c r="B1869" s="69"/>
      <c r="C1869" s="70"/>
      <c r="D1869" s="71"/>
      <c r="E1869" s="72"/>
      <c r="F1869" s="72"/>
      <c r="G1869" s="72"/>
      <c r="H1869" s="72"/>
      <c r="I1869" s="71"/>
      <c r="J1869" s="73"/>
      <c r="K1869" s="74"/>
      <c r="L1869" s="75"/>
      <c r="M1869" s="76"/>
      <c r="N1869" s="76"/>
      <c r="O1869" s="75"/>
      <c r="P1869" s="72"/>
      <c r="Q1869" s="72"/>
      <c r="R1869" s="72"/>
      <c r="S1869" s="77"/>
      <c r="T1869" s="72"/>
      <c r="U1869" s="78"/>
      <c r="V1869" s="73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68"/>
      <c r="B1870" s="69"/>
      <c r="C1870" s="70"/>
      <c r="D1870" s="71"/>
      <c r="E1870" s="72"/>
      <c r="F1870" s="72"/>
      <c r="G1870" s="72"/>
      <c r="H1870" s="72"/>
      <c r="I1870" s="71"/>
      <c r="J1870" s="73"/>
      <c r="K1870" s="74"/>
      <c r="L1870" s="75"/>
      <c r="M1870" s="76"/>
      <c r="N1870" s="76"/>
      <c r="O1870" s="75"/>
      <c r="P1870" s="72"/>
      <c r="Q1870" s="72"/>
      <c r="R1870" s="72"/>
      <c r="S1870" s="77"/>
      <c r="T1870" s="72"/>
      <c r="U1870" s="78"/>
      <c r="V1870" s="73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68"/>
      <c r="B1871" s="69"/>
      <c r="C1871" s="70"/>
      <c r="D1871" s="71"/>
      <c r="E1871" s="72"/>
      <c r="F1871" s="72"/>
      <c r="G1871" s="72"/>
      <c r="H1871" s="72"/>
      <c r="I1871" s="71"/>
      <c r="J1871" s="73"/>
      <c r="K1871" s="74"/>
      <c r="L1871" s="75"/>
      <c r="M1871" s="76"/>
      <c r="N1871" s="76"/>
      <c r="O1871" s="75"/>
      <c r="P1871" s="72"/>
      <c r="Q1871" s="72"/>
      <c r="R1871" s="72"/>
      <c r="S1871" s="77"/>
      <c r="T1871" s="72"/>
      <c r="U1871" s="78"/>
      <c r="V1871" s="73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68"/>
      <c r="B1872" s="69"/>
      <c r="C1872" s="70"/>
      <c r="D1872" s="71"/>
      <c r="E1872" s="72"/>
      <c r="F1872" s="72"/>
      <c r="G1872" s="72"/>
      <c r="H1872" s="72"/>
      <c r="I1872" s="71"/>
      <c r="J1872" s="73"/>
      <c r="K1872" s="74"/>
      <c r="L1872" s="75"/>
      <c r="M1872" s="76"/>
      <c r="N1872" s="76"/>
      <c r="O1872" s="75"/>
      <c r="P1872" s="72"/>
      <c r="Q1872" s="72"/>
      <c r="R1872" s="72"/>
      <c r="S1872" s="77"/>
      <c r="T1872" s="72"/>
      <c r="U1872" s="78"/>
      <c r="V1872" s="73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68"/>
      <c r="B1873" s="69"/>
      <c r="C1873" s="70"/>
      <c r="D1873" s="71"/>
      <c r="E1873" s="72"/>
      <c r="F1873" s="72"/>
      <c r="G1873" s="72"/>
      <c r="H1873" s="72"/>
      <c r="I1873" s="71"/>
      <c r="J1873" s="73"/>
      <c r="K1873" s="74"/>
      <c r="L1873" s="75"/>
      <c r="M1873" s="76"/>
      <c r="N1873" s="76"/>
      <c r="O1873" s="75"/>
      <c r="P1873" s="72"/>
      <c r="Q1873" s="72"/>
      <c r="R1873" s="72"/>
      <c r="S1873" s="77"/>
      <c r="T1873" s="72"/>
      <c r="U1873" s="78"/>
      <c r="V1873" s="73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68"/>
      <c r="B1874" s="69"/>
      <c r="C1874" s="70"/>
      <c r="D1874" s="71"/>
      <c r="E1874" s="72"/>
      <c r="F1874" s="72"/>
      <c r="G1874" s="72"/>
      <c r="H1874" s="72"/>
      <c r="I1874" s="71"/>
      <c r="J1874" s="73"/>
      <c r="K1874" s="74"/>
      <c r="L1874" s="75"/>
      <c r="M1874" s="76"/>
      <c r="N1874" s="76"/>
      <c r="O1874" s="75"/>
      <c r="P1874" s="72"/>
      <c r="Q1874" s="72"/>
      <c r="R1874" s="72"/>
      <c r="S1874" s="77"/>
      <c r="T1874" s="72"/>
      <c r="U1874" s="78"/>
      <c r="V1874" s="73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68"/>
      <c r="B1875" s="69"/>
      <c r="C1875" s="70"/>
      <c r="D1875" s="71"/>
      <c r="E1875" s="72"/>
      <c r="F1875" s="72"/>
      <c r="G1875" s="72"/>
      <c r="H1875" s="72"/>
      <c r="I1875" s="71"/>
      <c r="J1875" s="73"/>
      <c r="K1875" s="74"/>
      <c r="L1875" s="75"/>
      <c r="M1875" s="76"/>
      <c r="N1875" s="76"/>
      <c r="O1875" s="75"/>
      <c r="P1875" s="72"/>
      <c r="Q1875" s="72"/>
      <c r="R1875" s="72"/>
      <c r="S1875" s="77"/>
      <c r="T1875" s="72"/>
      <c r="U1875" s="78"/>
      <c r="V1875" s="73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68"/>
      <c r="B1876" s="69"/>
      <c r="C1876" s="70"/>
      <c r="D1876" s="71"/>
      <c r="E1876" s="72"/>
      <c r="F1876" s="72"/>
      <c r="G1876" s="72"/>
      <c r="H1876" s="72"/>
      <c r="I1876" s="71"/>
      <c r="J1876" s="73"/>
      <c r="K1876" s="74"/>
      <c r="L1876" s="75"/>
      <c r="M1876" s="76"/>
      <c r="N1876" s="76"/>
      <c r="O1876" s="75"/>
      <c r="P1876" s="72"/>
      <c r="Q1876" s="72"/>
      <c r="R1876" s="72"/>
      <c r="S1876" s="77"/>
      <c r="T1876" s="72"/>
      <c r="U1876" s="78"/>
      <c r="V1876" s="73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68"/>
      <c r="B1877" s="69"/>
      <c r="C1877" s="70"/>
      <c r="D1877" s="71"/>
      <c r="E1877" s="72"/>
      <c r="F1877" s="72"/>
      <c r="G1877" s="72"/>
      <c r="H1877" s="72"/>
      <c r="I1877" s="71"/>
      <c r="J1877" s="73"/>
      <c r="K1877" s="74"/>
      <c r="L1877" s="75"/>
      <c r="M1877" s="76"/>
      <c r="N1877" s="76"/>
      <c r="O1877" s="75"/>
      <c r="P1877" s="72"/>
      <c r="Q1877" s="72"/>
      <c r="R1877" s="72"/>
      <c r="S1877" s="77"/>
      <c r="T1877" s="72"/>
      <c r="U1877" s="78"/>
      <c r="V1877" s="73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68"/>
      <c r="B1878" s="69"/>
      <c r="C1878" s="70"/>
      <c r="D1878" s="71"/>
      <c r="E1878" s="72"/>
      <c r="F1878" s="72"/>
      <c r="G1878" s="72"/>
      <c r="H1878" s="72"/>
      <c r="I1878" s="71"/>
      <c r="J1878" s="73"/>
      <c r="K1878" s="74"/>
      <c r="L1878" s="75"/>
      <c r="M1878" s="76"/>
      <c r="N1878" s="76"/>
      <c r="O1878" s="75"/>
      <c r="P1878" s="72"/>
      <c r="Q1878" s="72"/>
      <c r="R1878" s="72"/>
      <c r="S1878" s="77"/>
      <c r="T1878" s="72"/>
      <c r="U1878" s="78"/>
      <c r="V1878" s="73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68"/>
      <c r="B1879" s="69"/>
      <c r="C1879" s="70"/>
      <c r="D1879" s="71"/>
      <c r="E1879" s="72"/>
      <c r="F1879" s="72"/>
      <c r="G1879" s="72"/>
      <c r="H1879" s="72"/>
      <c r="I1879" s="71"/>
      <c r="J1879" s="73"/>
      <c r="K1879" s="74"/>
      <c r="L1879" s="75"/>
      <c r="M1879" s="76"/>
      <c r="N1879" s="76"/>
      <c r="O1879" s="75"/>
      <c r="P1879" s="72"/>
      <c r="Q1879" s="72"/>
      <c r="R1879" s="72"/>
      <c r="S1879" s="77"/>
      <c r="T1879" s="72"/>
      <c r="U1879" s="78"/>
      <c r="V1879" s="73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68"/>
      <c r="B1880" s="69"/>
      <c r="C1880" s="70"/>
      <c r="D1880" s="71"/>
      <c r="E1880" s="72"/>
      <c r="F1880" s="72"/>
      <c r="G1880" s="72"/>
      <c r="H1880" s="72"/>
      <c r="I1880" s="71"/>
      <c r="J1880" s="73"/>
      <c r="K1880" s="74"/>
      <c r="L1880" s="75"/>
      <c r="M1880" s="76"/>
      <c r="N1880" s="76"/>
      <c r="O1880" s="75"/>
      <c r="P1880" s="72"/>
      <c r="Q1880" s="72"/>
      <c r="R1880" s="72"/>
      <c r="S1880" s="77"/>
      <c r="T1880" s="72"/>
      <c r="U1880" s="78"/>
      <c r="V1880" s="73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68"/>
      <c r="B1881" s="69"/>
      <c r="C1881" s="70"/>
      <c r="D1881" s="71"/>
      <c r="E1881" s="72"/>
      <c r="F1881" s="72"/>
      <c r="G1881" s="72"/>
      <c r="H1881" s="72"/>
      <c r="I1881" s="71"/>
      <c r="J1881" s="73"/>
      <c r="K1881" s="74"/>
      <c r="L1881" s="75"/>
      <c r="M1881" s="76"/>
      <c r="N1881" s="76"/>
      <c r="O1881" s="75"/>
      <c r="P1881" s="72"/>
      <c r="Q1881" s="72"/>
      <c r="R1881" s="72"/>
      <c r="S1881" s="77"/>
      <c r="T1881" s="72"/>
      <c r="U1881" s="78"/>
      <c r="V1881" s="73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68"/>
      <c r="B1882" s="69"/>
      <c r="C1882" s="70"/>
      <c r="D1882" s="71"/>
      <c r="E1882" s="72"/>
      <c r="F1882" s="72"/>
      <c r="G1882" s="72"/>
      <c r="H1882" s="72"/>
      <c r="I1882" s="71"/>
      <c r="J1882" s="73"/>
      <c r="K1882" s="74"/>
      <c r="L1882" s="75"/>
      <c r="M1882" s="76"/>
      <c r="N1882" s="76"/>
      <c r="O1882" s="75"/>
      <c r="P1882" s="72"/>
      <c r="Q1882" s="72"/>
      <c r="R1882" s="72"/>
      <c r="S1882" s="77"/>
      <c r="T1882" s="72"/>
      <c r="U1882" s="78"/>
      <c r="V1882" s="73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68"/>
      <c r="B1883" s="69"/>
      <c r="C1883" s="70"/>
      <c r="D1883" s="71"/>
      <c r="E1883" s="72"/>
      <c r="F1883" s="72"/>
      <c r="G1883" s="72"/>
      <c r="H1883" s="72"/>
      <c r="I1883" s="71"/>
      <c r="J1883" s="73"/>
      <c r="K1883" s="74"/>
      <c r="L1883" s="75"/>
      <c r="M1883" s="76"/>
      <c r="N1883" s="76"/>
      <c r="O1883" s="75"/>
      <c r="P1883" s="72"/>
      <c r="Q1883" s="72"/>
      <c r="R1883" s="72"/>
      <c r="S1883" s="77"/>
      <c r="T1883" s="72"/>
      <c r="U1883" s="78"/>
      <c r="V1883" s="73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68"/>
      <c r="B1884" s="69"/>
      <c r="C1884" s="70"/>
      <c r="D1884" s="71"/>
      <c r="E1884" s="72"/>
      <c r="F1884" s="72"/>
      <c r="G1884" s="72"/>
      <c r="H1884" s="72"/>
      <c r="I1884" s="71"/>
      <c r="J1884" s="73"/>
      <c r="K1884" s="74"/>
      <c r="L1884" s="75"/>
      <c r="M1884" s="76"/>
      <c r="N1884" s="76"/>
      <c r="O1884" s="75"/>
      <c r="P1884" s="72"/>
      <c r="Q1884" s="72"/>
      <c r="R1884" s="72"/>
      <c r="S1884" s="77"/>
      <c r="T1884" s="72"/>
      <c r="U1884" s="78"/>
      <c r="V1884" s="73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68"/>
      <c r="B1885" s="69"/>
      <c r="C1885" s="70"/>
      <c r="D1885" s="71"/>
      <c r="E1885" s="72"/>
      <c r="F1885" s="72"/>
      <c r="G1885" s="72"/>
      <c r="H1885" s="72"/>
      <c r="I1885" s="71"/>
      <c r="J1885" s="73"/>
      <c r="K1885" s="74"/>
      <c r="L1885" s="75"/>
      <c r="M1885" s="76"/>
      <c r="N1885" s="76"/>
      <c r="O1885" s="75"/>
      <c r="P1885" s="72"/>
      <c r="Q1885" s="72"/>
      <c r="R1885" s="72"/>
      <c r="S1885" s="77"/>
      <c r="T1885" s="72"/>
      <c r="U1885" s="78"/>
      <c r="V1885" s="73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68"/>
      <c r="B1886" s="69"/>
      <c r="C1886" s="70"/>
      <c r="D1886" s="71"/>
      <c r="E1886" s="72"/>
      <c r="F1886" s="72"/>
      <c r="G1886" s="72"/>
      <c r="H1886" s="72"/>
      <c r="I1886" s="71"/>
      <c r="J1886" s="73"/>
      <c r="K1886" s="74"/>
      <c r="L1886" s="75"/>
      <c r="M1886" s="76"/>
      <c r="N1886" s="76"/>
      <c r="O1886" s="75"/>
      <c r="P1886" s="72"/>
      <c r="Q1886" s="72"/>
      <c r="R1886" s="72"/>
      <c r="S1886" s="77"/>
      <c r="T1886" s="72"/>
      <c r="U1886" s="78"/>
      <c r="V1886" s="73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68"/>
      <c r="B1887" s="69"/>
      <c r="C1887" s="70"/>
      <c r="D1887" s="71"/>
      <c r="E1887" s="72"/>
      <c r="F1887" s="72"/>
      <c r="G1887" s="72"/>
      <c r="H1887" s="72"/>
      <c r="I1887" s="71"/>
      <c r="J1887" s="73"/>
      <c r="K1887" s="74"/>
      <c r="L1887" s="75"/>
      <c r="M1887" s="76"/>
      <c r="N1887" s="76"/>
      <c r="O1887" s="75"/>
      <c r="P1887" s="72"/>
      <c r="Q1887" s="72"/>
      <c r="R1887" s="72"/>
      <c r="S1887" s="77"/>
      <c r="T1887" s="72"/>
      <c r="U1887" s="78"/>
      <c r="V1887" s="73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68"/>
      <c r="B1888" s="69"/>
      <c r="C1888" s="70"/>
      <c r="D1888" s="71"/>
      <c r="E1888" s="72"/>
      <c r="F1888" s="72"/>
      <c r="G1888" s="72"/>
      <c r="H1888" s="72"/>
      <c r="I1888" s="71"/>
      <c r="J1888" s="73"/>
      <c r="K1888" s="74"/>
      <c r="L1888" s="75"/>
      <c r="M1888" s="76"/>
      <c r="N1888" s="76"/>
      <c r="O1888" s="75"/>
      <c r="P1888" s="72"/>
      <c r="Q1888" s="72"/>
      <c r="R1888" s="72"/>
      <c r="S1888" s="77"/>
      <c r="T1888" s="72"/>
      <c r="U1888" s="78"/>
      <c r="V1888" s="73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68"/>
      <c r="B1889" s="69"/>
      <c r="C1889" s="70"/>
      <c r="D1889" s="71"/>
      <c r="E1889" s="72"/>
      <c r="F1889" s="72"/>
      <c r="G1889" s="72"/>
      <c r="H1889" s="72"/>
      <c r="I1889" s="71"/>
      <c r="J1889" s="73"/>
      <c r="K1889" s="74"/>
      <c r="L1889" s="75"/>
      <c r="M1889" s="76"/>
      <c r="N1889" s="76"/>
      <c r="O1889" s="75"/>
      <c r="P1889" s="72"/>
      <c r="Q1889" s="72"/>
      <c r="R1889" s="72"/>
      <c r="S1889" s="77"/>
      <c r="T1889" s="72"/>
      <c r="U1889" s="78"/>
      <c r="V1889" s="73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68"/>
      <c r="B1890" s="69"/>
      <c r="C1890" s="70"/>
      <c r="D1890" s="71"/>
      <c r="E1890" s="72"/>
      <c r="F1890" s="72"/>
      <c r="G1890" s="72"/>
      <c r="H1890" s="72"/>
      <c r="I1890" s="71"/>
      <c r="J1890" s="73"/>
      <c r="K1890" s="74"/>
      <c r="L1890" s="75"/>
      <c r="M1890" s="76"/>
      <c r="N1890" s="76"/>
      <c r="O1890" s="75"/>
      <c r="P1890" s="72"/>
      <c r="Q1890" s="72"/>
      <c r="R1890" s="72"/>
      <c r="S1890" s="77"/>
      <c r="T1890" s="72"/>
      <c r="U1890" s="78"/>
      <c r="V1890" s="73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68"/>
      <c r="B1891" s="69"/>
      <c r="C1891" s="70"/>
      <c r="D1891" s="71"/>
      <c r="E1891" s="72"/>
      <c r="F1891" s="72"/>
      <c r="G1891" s="72"/>
      <c r="H1891" s="72"/>
      <c r="I1891" s="71"/>
      <c r="J1891" s="73"/>
      <c r="K1891" s="74"/>
      <c r="L1891" s="75"/>
      <c r="M1891" s="76"/>
      <c r="N1891" s="76"/>
      <c r="O1891" s="75"/>
      <c r="P1891" s="72"/>
      <c r="Q1891" s="72"/>
      <c r="R1891" s="72"/>
      <c r="S1891" s="77"/>
      <c r="T1891" s="72"/>
      <c r="U1891" s="78"/>
      <c r="V1891" s="73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68"/>
      <c r="B1892" s="69"/>
      <c r="C1892" s="70"/>
      <c r="D1892" s="71"/>
      <c r="E1892" s="72"/>
      <c r="F1892" s="72"/>
      <c r="G1892" s="72"/>
      <c r="H1892" s="72"/>
      <c r="I1892" s="71"/>
      <c r="J1892" s="73"/>
      <c r="K1892" s="74"/>
      <c r="L1892" s="75"/>
      <c r="M1892" s="76"/>
      <c r="N1892" s="76"/>
      <c r="O1892" s="75"/>
      <c r="P1892" s="72"/>
      <c r="Q1892" s="72"/>
      <c r="R1892" s="72"/>
      <c r="S1892" s="77"/>
      <c r="T1892" s="72"/>
      <c r="U1892" s="78"/>
      <c r="V1892" s="73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68"/>
      <c r="B1893" s="69"/>
      <c r="C1893" s="70"/>
      <c r="D1893" s="71"/>
      <c r="E1893" s="72"/>
      <c r="F1893" s="72"/>
      <c r="G1893" s="72"/>
      <c r="H1893" s="72"/>
      <c r="I1893" s="71"/>
      <c r="J1893" s="73"/>
      <c r="K1893" s="74"/>
      <c r="L1893" s="75"/>
      <c r="M1893" s="76"/>
      <c r="N1893" s="76"/>
      <c r="O1893" s="75"/>
      <c r="P1893" s="72"/>
      <c r="Q1893" s="72"/>
      <c r="R1893" s="72"/>
      <c r="S1893" s="77"/>
      <c r="T1893" s="72"/>
      <c r="U1893" s="78"/>
      <c r="V1893" s="73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68"/>
      <c r="B1894" s="69"/>
      <c r="C1894" s="70"/>
      <c r="D1894" s="71"/>
      <c r="E1894" s="72"/>
      <c r="F1894" s="72"/>
      <c r="G1894" s="72"/>
      <c r="H1894" s="72"/>
      <c r="I1894" s="71"/>
      <c r="J1894" s="73"/>
      <c r="K1894" s="74"/>
      <c r="L1894" s="75"/>
      <c r="M1894" s="76"/>
      <c r="N1894" s="76"/>
      <c r="O1894" s="75"/>
      <c r="P1894" s="72"/>
      <c r="Q1894" s="72"/>
      <c r="R1894" s="72"/>
      <c r="S1894" s="77"/>
      <c r="T1894" s="72"/>
      <c r="U1894" s="78"/>
      <c r="V1894" s="73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68"/>
      <c r="B1895" s="69"/>
      <c r="C1895" s="70"/>
      <c r="D1895" s="71"/>
      <c r="E1895" s="72"/>
      <c r="F1895" s="72"/>
      <c r="G1895" s="72"/>
      <c r="H1895" s="72"/>
      <c r="I1895" s="71"/>
      <c r="J1895" s="73"/>
      <c r="K1895" s="74"/>
      <c r="L1895" s="75"/>
      <c r="M1895" s="76"/>
      <c r="N1895" s="76"/>
      <c r="O1895" s="75"/>
      <c r="P1895" s="72"/>
      <c r="Q1895" s="72"/>
      <c r="R1895" s="72"/>
      <c r="S1895" s="77"/>
      <c r="T1895" s="72"/>
      <c r="U1895" s="78"/>
      <c r="V1895" s="73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68"/>
      <c r="B1896" s="69"/>
      <c r="C1896" s="70"/>
      <c r="D1896" s="71"/>
      <c r="E1896" s="72"/>
      <c r="F1896" s="72"/>
      <c r="G1896" s="72"/>
      <c r="H1896" s="72"/>
      <c r="I1896" s="71"/>
      <c r="J1896" s="73"/>
      <c r="K1896" s="74"/>
      <c r="L1896" s="75"/>
      <c r="M1896" s="76"/>
      <c r="N1896" s="76"/>
      <c r="O1896" s="75"/>
      <c r="P1896" s="72"/>
      <c r="Q1896" s="72"/>
      <c r="R1896" s="72"/>
      <c r="S1896" s="77"/>
      <c r="T1896" s="72"/>
      <c r="U1896" s="78"/>
      <c r="V1896" s="73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68"/>
      <c r="B1897" s="69"/>
      <c r="C1897" s="70"/>
      <c r="D1897" s="71"/>
      <c r="E1897" s="72"/>
      <c r="F1897" s="72"/>
      <c r="G1897" s="72"/>
      <c r="H1897" s="72"/>
      <c r="I1897" s="71"/>
      <c r="J1897" s="73"/>
      <c r="K1897" s="74"/>
      <c r="L1897" s="75"/>
      <c r="M1897" s="76"/>
      <c r="N1897" s="76"/>
      <c r="O1897" s="75"/>
      <c r="P1897" s="72"/>
      <c r="Q1897" s="72"/>
      <c r="R1897" s="72"/>
      <c r="S1897" s="77"/>
      <c r="T1897" s="72"/>
      <c r="U1897" s="78"/>
      <c r="V1897" s="73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68"/>
      <c r="B1898" s="69"/>
      <c r="C1898" s="70"/>
      <c r="D1898" s="71"/>
      <c r="E1898" s="72"/>
      <c r="F1898" s="72"/>
      <c r="G1898" s="72"/>
      <c r="H1898" s="72"/>
      <c r="I1898" s="71"/>
      <c r="J1898" s="73"/>
      <c r="K1898" s="74"/>
      <c r="L1898" s="75"/>
      <c r="M1898" s="76"/>
      <c r="N1898" s="76"/>
      <c r="O1898" s="75"/>
      <c r="P1898" s="72"/>
      <c r="Q1898" s="72"/>
      <c r="R1898" s="72"/>
      <c r="S1898" s="77"/>
      <c r="T1898" s="72"/>
      <c r="U1898" s="78"/>
      <c r="V1898" s="73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68"/>
      <c r="B1899" s="69"/>
      <c r="C1899" s="70"/>
      <c r="D1899" s="71"/>
      <c r="E1899" s="72"/>
      <c r="F1899" s="72"/>
      <c r="G1899" s="72"/>
      <c r="H1899" s="72"/>
      <c r="I1899" s="71"/>
      <c r="J1899" s="73"/>
      <c r="K1899" s="74"/>
      <c r="L1899" s="75"/>
      <c r="M1899" s="76"/>
      <c r="N1899" s="76"/>
      <c r="O1899" s="75"/>
      <c r="P1899" s="72"/>
      <c r="Q1899" s="72"/>
      <c r="R1899" s="72"/>
      <c r="S1899" s="77"/>
      <c r="T1899" s="72"/>
      <c r="U1899" s="78"/>
      <c r="V1899" s="73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68"/>
      <c r="B1900" s="69"/>
      <c r="C1900" s="70"/>
      <c r="D1900" s="71"/>
      <c r="E1900" s="72"/>
      <c r="F1900" s="72"/>
      <c r="G1900" s="72"/>
      <c r="H1900" s="72"/>
      <c r="I1900" s="71"/>
      <c r="J1900" s="73"/>
      <c r="K1900" s="74"/>
      <c r="L1900" s="75"/>
      <c r="M1900" s="76"/>
      <c r="N1900" s="76"/>
      <c r="O1900" s="75"/>
      <c r="P1900" s="72"/>
      <c r="Q1900" s="72"/>
      <c r="R1900" s="72"/>
      <c r="S1900" s="77"/>
      <c r="T1900" s="72"/>
      <c r="U1900" s="78"/>
      <c r="V1900" s="73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68"/>
      <c r="B1901" s="69"/>
      <c r="C1901" s="70"/>
      <c r="D1901" s="71"/>
      <c r="E1901" s="72"/>
      <c r="F1901" s="72"/>
      <c r="G1901" s="72"/>
      <c r="H1901" s="72"/>
      <c r="I1901" s="71"/>
      <c r="J1901" s="73"/>
      <c r="K1901" s="74"/>
      <c r="L1901" s="75"/>
      <c r="M1901" s="76"/>
      <c r="N1901" s="76"/>
      <c r="O1901" s="75"/>
      <c r="P1901" s="72"/>
      <c r="Q1901" s="72"/>
      <c r="R1901" s="72"/>
      <c r="S1901" s="77"/>
      <c r="T1901" s="72"/>
      <c r="U1901" s="78"/>
      <c r="V1901" s="73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68"/>
      <c r="B1902" s="69"/>
      <c r="C1902" s="70"/>
      <c r="D1902" s="71"/>
      <c r="E1902" s="72"/>
      <c r="F1902" s="72"/>
      <c r="G1902" s="72"/>
      <c r="H1902" s="72"/>
      <c r="I1902" s="71"/>
      <c r="J1902" s="73"/>
      <c r="K1902" s="74"/>
      <c r="L1902" s="75"/>
      <c r="M1902" s="76"/>
      <c r="N1902" s="76"/>
      <c r="O1902" s="75"/>
      <c r="P1902" s="72"/>
      <c r="Q1902" s="72"/>
      <c r="R1902" s="72"/>
      <c r="S1902" s="77"/>
      <c r="T1902" s="72"/>
      <c r="U1902" s="78"/>
      <c r="V1902" s="73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68"/>
      <c r="B1903" s="69"/>
      <c r="C1903" s="70"/>
      <c r="D1903" s="71"/>
      <c r="E1903" s="72"/>
      <c r="F1903" s="72"/>
      <c r="G1903" s="72"/>
      <c r="H1903" s="72"/>
      <c r="I1903" s="71"/>
      <c r="J1903" s="73"/>
      <c r="K1903" s="74"/>
      <c r="L1903" s="75"/>
      <c r="M1903" s="76"/>
      <c r="N1903" s="76"/>
      <c r="O1903" s="75"/>
      <c r="P1903" s="72"/>
      <c r="Q1903" s="72"/>
      <c r="R1903" s="72"/>
      <c r="S1903" s="77"/>
      <c r="T1903" s="72"/>
      <c r="U1903" s="78"/>
      <c r="V1903" s="73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68"/>
      <c r="B1904" s="69"/>
      <c r="C1904" s="70"/>
      <c r="D1904" s="71"/>
      <c r="E1904" s="72"/>
      <c r="F1904" s="72"/>
      <c r="G1904" s="72"/>
      <c r="H1904" s="72"/>
      <c r="I1904" s="71"/>
      <c r="J1904" s="73"/>
      <c r="K1904" s="74"/>
      <c r="L1904" s="75"/>
      <c r="M1904" s="76"/>
      <c r="N1904" s="76"/>
      <c r="O1904" s="75"/>
      <c r="P1904" s="72"/>
      <c r="Q1904" s="72"/>
      <c r="R1904" s="72"/>
      <c r="S1904" s="77"/>
      <c r="T1904" s="72"/>
      <c r="U1904" s="78"/>
      <c r="V1904" s="73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68"/>
      <c r="B1905" s="69"/>
      <c r="C1905" s="70"/>
      <c r="D1905" s="71"/>
      <c r="E1905" s="72"/>
      <c r="F1905" s="72"/>
      <c r="G1905" s="72"/>
      <c r="H1905" s="72"/>
      <c r="I1905" s="71"/>
      <c r="J1905" s="73"/>
      <c r="K1905" s="74"/>
      <c r="L1905" s="75"/>
      <c r="M1905" s="76"/>
      <c r="N1905" s="76"/>
      <c r="O1905" s="75"/>
      <c r="P1905" s="72"/>
      <c r="Q1905" s="72"/>
      <c r="R1905" s="72"/>
      <c r="S1905" s="77"/>
      <c r="T1905" s="72"/>
      <c r="U1905" s="78"/>
      <c r="V1905" s="73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68"/>
      <c r="B1906" s="69"/>
      <c r="C1906" s="70"/>
      <c r="D1906" s="71"/>
      <c r="E1906" s="72"/>
      <c r="F1906" s="72"/>
      <c r="G1906" s="72"/>
      <c r="H1906" s="72"/>
      <c r="I1906" s="71"/>
      <c r="J1906" s="73"/>
      <c r="K1906" s="74"/>
      <c r="L1906" s="75"/>
      <c r="M1906" s="76"/>
      <c r="N1906" s="76"/>
      <c r="O1906" s="75"/>
      <c r="P1906" s="72"/>
      <c r="Q1906" s="72"/>
      <c r="R1906" s="72"/>
      <c r="S1906" s="77"/>
      <c r="T1906" s="72"/>
      <c r="U1906" s="78"/>
      <c r="V1906" s="73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68"/>
      <c r="B1907" s="69"/>
      <c r="C1907" s="70"/>
      <c r="D1907" s="71"/>
      <c r="E1907" s="72"/>
      <c r="F1907" s="72"/>
      <c r="G1907" s="72"/>
      <c r="H1907" s="72"/>
      <c r="I1907" s="71"/>
      <c r="J1907" s="73"/>
      <c r="K1907" s="74"/>
      <c r="L1907" s="75"/>
      <c r="M1907" s="76"/>
      <c r="N1907" s="76"/>
      <c r="O1907" s="75"/>
      <c r="P1907" s="72"/>
      <c r="Q1907" s="72"/>
      <c r="R1907" s="72"/>
      <c r="S1907" s="77"/>
      <c r="T1907" s="72"/>
      <c r="U1907" s="78"/>
      <c r="V1907" s="73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68"/>
      <c r="B1908" s="69"/>
      <c r="C1908" s="70"/>
      <c r="D1908" s="71"/>
      <c r="E1908" s="72"/>
      <c r="F1908" s="72"/>
      <c r="G1908" s="72"/>
      <c r="H1908" s="72"/>
      <c r="I1908" s="71"/>
      <c r="J1908" s="73"/>
      <c r="K1908" s="74"/>
      <c r="L1908" s="75"/>
      <c r="M1908" s="76"/>
      <c r="N1908" s="76"/>
      <c r="O1908" s="75"/>
      <c r="P1908" s="72"/>
      <c r="Q1908" s="72"/>
      <c r="R1908" s="72"/>
      <c r="S1908" s="77"/>
      <c r="T1908" s="72"/>
      <c r="U1908" s="78"/>
      <c r="V1908" s="73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68"/>
      <c r="B1909" s="69"/>
      <c r="C1909" s="70"/>
      <c r="D1909" s="71"/>
      <c r="E1909" s="72"/>
      <c r="F1909" s="72"/>
      <c r="G1909" s="72"/>
      <c r="H1909" s="72"/>
      <c r="I1909" s="71"/>
      <c r="J1909" s="73"/>
      <c r="K1909" s="74"/>
      <c r="L1909" s="75"/>
      <c r="M1909" s="76"/>
      <c r="N1909" s="76"/>
      <c r="O1909" s="75"/>
      <c r="P1909" s="72"/>
      <c r="Q1909" s="72"/>
      <c r="R1909" s="72"/>
      <c r="S1909" s="77"/>
      <c r="T1909" s="72"/>
      <c r="U1909" s="78"/>
      <c r="V1909" s="73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68"/>
      <c r="B1910" s="69"/>
      <c r="C1910" s="70"/>
      <c r="D1910" s="71"/>
      <c r="E1910" s="72"/>
      <c r="F1910" s="72"/>
      <c r="G1910" s="72"/>
      <c r="H1910" s="72"/>
      <c r="I1910" s="71"/>
      <c r="J1910" s="73"/>
      <c r="K1910" s="74"/>
      <c r="L1910" s="75"/>
      <c r="M1910" s="76"/>
      <c r="N1910" s="76"/>
      <c r="O1910" s="75"/>
      <c r="P1910" s="72"/>
      <c r="Q1910" s="72"/>
      <c r="R1910" s="72"/>
      <c r="S1910" s="77"/>
      <c r="T1910" s="72"/>
      <c r="U1910" s="78"/>
      <c r="V1910" s="73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68"/>
      <c r="B1911" s="69"/>
      <c r="C1911" s="70"/>
      <c r="D1911" s="71"/>
      <c r="E1911" s="72"/>
      <c r="F1911" s="72"/>
      <c r="G1911" s="72"/>
      <c r="H1911" s="72"/>
      <c r="I1911" s="71"/>
      <c r="J1911" s="73"/>
      <c r="K1911" s="74"/>
      <c r="L1911" s="75"/>
      <c r="M1911" s="76"/>
      <c r="N1911" s="76"/>
      <c r="O1911" s="75"/>
      <c r="P1911" s="72"/>
      <c r="Q1911" s="72"/>
      <c r="R1911" s="72"/>
      <c r="S1911" s="77"/>
      <c r="T1911" s="72"/>
      <c r="U1911" s="78"/>
      <c r="V1911" s="73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68"/>
      <c r="B1912" s="69"/>
      <c r="C1912" s="70"/>
      <c r="D1912" s="71"/>
      <c r="E1912" s="72"/>
      <c r="F1912" s="72"/>
      <c r="G1912" s="72"/>
      <c r="H1912" s="72"/>
      <c r="I1912" s="71"/>
      <c r="J1912" s="73"/>
      <c r="K1912" s="74"/>
      <c r="L1912" s="75"/>
      <c r="M1912" s="76"/>
      <c r="N1912" s="76"/>
      <c r="O1912" s="75"/>
      <c r="P1912" s="72"/>
      <c r="Q1912" s="72"/>
      <c r="R1912" s="72"/>
      <c r="S1912" s="77"/>
      <c r="T1912" s="72"/>
      <c r="U1912" s="78"/>
      <c r="V1912" s="73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68"/>
      <c r="B1913" s="69"/>
      <c r="C1913" s="70"/>
      <c r="D1913" s="71"/>
      <c r="E1913" s="72"/>
      <c r="F1913" s="72"/>
      <c r="G1913" s="72"/>
      <c r="H1913" s="72"/>
      <c r="I1913" s="71"/>
      <c r="J1913" s="73"/>
      <c r="K1913" s="74"/>
      <c r="L1913" s="75"/>
      <c r="M1913" s="76"/>
      <c r="N1913" s="76"/>
      <c r="O1913" s="75"/>
      <c r="P1913" s="72"/>
      <c r="Q1913" s="72"/>
      <c r="R1913" s="72"/>
      <c r="S1913" s="77"/>
      <c r="T1913" s="72"/>
      <c r="U1913" s="78"/>
      <c r="V1913" s="73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68"/>
      <c r="B1914" s="69"/>
      <c r="C1914" s="70"/>
      <c r="D1914" s="71"/>
      <c r="E1914" s="72"/>
      <c r="F1914" s="72"/>
      <c r="G1914" s="72"/>
      <c r="H1914" s="72"/>
      <c r="I1914" s="71"/>
      <c r="J1914" s="73"/>
      <c r="K1914" s="74"/>
      <c r="L1914" s="75"/>
      <c r="M1914" s="76"/>
      <c r="N1914" s="76"/>
      <c r="O1914" s="75"/>
      <c r="P1914" s="72"/>
      <c r="Q1914" s="72"/>
      <c r="R1914" s="72"/>
      <c r="S1914" s="77"/>
      <c r="T1914" s="72"/>
      <c r="U1914" s="78"/>
      <c r="V1914" s="73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68"/>
      <c r="B1915" s="69"/>
      <c r="C1915" s="70"/>
      <c r="D1915" s="71"/>
      <c r="E1915" s="72"/>
      <c r="F1915" s="72"/>
      <c r="G1915" s="72"/>
      <c r="H1915" s="72"/>
      <c r="I1915" s="71"/>
      <c r="J1915" s="73"/>
      <c r="K1915" s="74"/>
      <c r="L1915" s="75"/>
      <c r="M1915" s="76"/>
      <c r="N1915" s="76"/>
      <c r="O1915" s="75"/>
      <c r="P1915" s="72"/>
      <c r="Q1915" s="72"/>
      <c r="R1915" s="72"/>
      <c r="S1915" s="77"/>
      <c r="T1915" s="72"/>
      <c r="U1915" s="78"/>
      <c r="V1915" s="73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68"/>
      <c r="B1916" s="69"/>
      <c r="C1916" s="70"/>
      <c r="D1916" s="71"/>
      <c r="E1916" s="72"/>
      <c r="F1916" s="72"/>
      <c r="G1916" s="72"/>
      <c r="H1916" s="72"/>
      <c r="I1916" s="71"/>
      <c r="J1916" s="73"/>
      <c r="K1916" s="74"/>
      <c r="L1916" s="75"/>
      <c r="M1916" s="76"/>
      <c r="N1916" s="76"/>
      <c r="O1916" s="75"/>
      <c r="P1916" s="72"/>
      <c r="Q1916" s="72"/>
      <c r="R1916" s="72"/>
      <c r="S1916" s="77"/>
      <c r="T1916" s="72"/>
      <c r="U1916" s="78"/>
      <c r="V1916" s="73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68"/>
      <c r="B1917" s="69"/>
      <c r="C1917" s="70"/>
      <c r="D1917" s="71"/>
      <c r="E1917" s="72"/>
      <c r="F1917" s="72"/>
      <c r="G1917" s="72"/>
      <c r="H1917" s="72"/>
      <c r="I1917" s="71"/>
      <c r="J1917" s="73"/>
      <c r="K1917" s="74"/>
      <c r="L1917" s="75"/>
      <c r="M1917" s="76"/>
      <c r="N1917" s="76"/>
      <c r="O1917" s="75"/>
      <c r="P1917" s="72"/>
      <c r="Q1917" s="72"/>
      <c r="R1917" s="72"/>
      <c r="S1917" s="77"/>
      <c r="T1917" s="72"/>
      <c r="U1917" s="78"/>
      <c r="V1917" s="73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68"/>
      <c r="B1918" s="69"/>
      <c r="C1918" s="70"/>
      <c r="D1918" s="71"/>
      <c r="E1918" s="72"/>
      <c r="F1918" s="72"/>
      <c r="G1918" s="72"/>
      <c r="H1918" s="72"/>
      <c r="I1918" s="71"/>
      <c r="J1918" s="73"/>
      <c r="K1918" s="74"/>
      <c r="L1918" s="75"/>
      <c r="M1918" s="76"/>
      <c r="N1918" s="76"/>
      <c r="O1918" s="75"/>
      <c r="P1918" s="72"/>
      <c r="Q1918" s="72"/>
      <c r="R1918" s="72"/>
      <c r="S1918" s="77"/>
      <c r="T1918" s="72"/>
      <c r="U1918" s="78"/>
      <c r="V1918" s="73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68"/>
      <c r="B1919" s="69"/>
      <c r="C1919" s="70"/>
      <c r="D1919" s="71"/>
      <c r="E1919" s="72"/>
      <c r="F1919" s="72"/>
      <c r="G1919" s="72"/>
      <c r="H1919" s="72"/>
      <c r="I1919" s="71"/>
      <c r="J1919" s="73"/>
      <c r="K1919" s="74"/>
      <c r="L1919" s="75"/>
      <c r="M1919" s="76"/>
      <c r="N1919" s="76"/>
      <c r="O1919" s="75"/>
      <c r="P1919" s="72"/>
      <c r="Q1919" s="72"/>
      <c r="R1919" s="72"/>
      <c r="S1919" s="77"/>
      <c r="T1919" s="72"/>
      <c r="U1919" s="78"/>
      <c r="V1919" s="73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68"/>
      <c r="B1920" s="69"/>
      <c r="C1920" s="70"/>
      <c r="D1920" s="71"/>
      <c r="E1920" s="72"/>
      <c r="F1920" s="72"/>
      <c r="G1920" s="72"/>
      <c r="H1920" s="72"/>
      <c r="I1920" s="71"/>
      <c r="J1920" s="73"/>
      <c r="K1920" s="74"/>
      <c r="L1920" s="75"/>
      <c r="M1920" s="76"/>
      <c r="N1920" s="76"/>
      <c r="O1920" s="75"/>
      <c r="P1920" s="72"/>
      <c r="Q1920" s="72"/>
      <c r="R1920" s="72"/>
      <c r="S1920" s="77"/>
      <c r="T1920" s="72"/>
      <c r="U1920" s="78"/>
      <c r="V1920" s="73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68"/>
      <c r="B1921" s="69"/>
      <c r="C1921" s="70"/>
      <c r="D1921" s="71"/>
      <c r="E1921" s="72"/>
      <c r="F1921" s="72"/>
      <c r="G1921" s="72"/>
      <c r="H1921" s="72"/>
      <c r="I1921" s="71"/>
      <c r="J1921" s="73"/>
      <c r="K1921" s="74"/>
      <c r="L1921" s="75"/>
      <c r="M1921" s="76"/>
      <c r="N1921" s="76"/>
      <c r="O1921" s="75"/>
      <c r="P1921" s="72"/>
      <c r="Q1921" s="72"/>
      <c r="R1921" s="72"/>
      <c r="S1921" s="77"/>
      <c r="T1921" s="72"/>
      <c r="U1921" s="78"/>
      <c r="V1921" s="73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68"/>
      <c r="B1922" s="69"/>
      <c r="C1922" s="70"/>
      <c r="D1922" s="71"/>
      <c r="E1922" s="72"/>
      <c r="F1922" s="72"/>
      <c r="G1922" s="72"/>
      <c r="H1922" s="72"/>
      <c r="I1922" s="71"/>
      <c r="J1922" s="73"/>
      <c r="K1922" s="74"/>
      <c r="L1922" s="75"/>
      <c r="M1922" s="76"/>
      <c r="N1922" s="76"/>
      <c r="O1922" s="75"/>
      <c r="P1922" s="72"/>
      <c r="Q1922" s="72"/>
      <c r="R1922" s="72"/>
      <c r="S1922" s="77"/>
      <c r="T1922" s="72"/>
      <c r="U1922" s="78"/>
      <c r="V1922" s="73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68"/>
      <c r="B1923" s="69"/>
      <c r="C1923" s="70"/>
      <c r="D1923" s="71"/>
      <c r="E1923" s="72"/>
      <c r="F1923" s="72"/>
      <c r="G1923" s="72"/>
      <c r="H1923" s="72"/>
      <c r="I1923" s="71"/>
      <c r="J1923" s="73"/>
      <c r="K1923" s="74"/>
      <c r="L1923" s="75"/>
      <c r="M1923" s="76"/>
      <c r="N1923" s="76"/>
      <c r="O1923" s="75"/>
      <c r="P1923" s="72"/>
      <c r="Q1923" s="72"/>
      <c r="R1923" s="72"/>
      <c r="S1923" s="77"/>
      <c r="T1923" s="72"/>
      <c r="U1923" s="78"/>
      <c r="V1923" s="73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68"/>
      <c r="B1924" s="69"/>
      <c r="C1924" s="70"/>
      <c r="D1924" s="71"/>
      <c r="E1924" s="72"/>
      <c r="F1924" s="72"/>
      <c r="G1924" s="72"/>
      <c r="H1924" s="72"/>
      <c r="I1924" s="71"/>
      <c r="J1924" s="73"/>
      <c r="K1924" s="74"/>
      <c r="L1924" s="75"/>
      <c r="M1924" s="76"/>
      <c r="N1924" s="76"/>
      <c r="O1924" s="75"/>
      <c r="P1924" s="72"/>
      <c r="Q1924" s="72"/>
      <c r="R1924" s="72"/>
      <c r="S1924" s="77"/>
      <c r="T1924" s="72"/>
      <c r="U1924" s="78"/>
      <c r="V1924" s="73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68"/>
      <c r="B1925" s="69"/>
      <c r="C1925" s="70"/>
      <c r="D1925" s="71"/>
      <c r="E1925" s="72"/>
      <c r="F1925" s="72"/>
      <c r="G1925" s="72"/>
      <c r="H1925" s="72"/>
      <c r="I1925" s="71"/>
      <c r="J1925" s="73"/>
      <c r="K1925" s="74"/>
      <c r="L1925" s="75"/>
      <c r="M1925" s="76"/>
      <c r="N1925" s="76"/>
      <c r="O1925" s="75"/>
      <c r="P1925" s="72"/>
      <c r="Q1925" s="72"/>
      <c r="R1925" s="72"/>
      <c r="S1925" s="77"/>
      <c r="T1925" s="72"/>
      <c r="U1925" s="78"/>
      <c r="V1925" s="73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68"/>
      <c r="B1926" s="69"/>
      <c r="C1926" s="70"/>
      <c r="D1926" s="71"/>
      <c r="E1926" s="72"/>
      <c r="F1926" s="72"/>
      <c r="G1926" s="72"/>
      <c r="H1926" s="72"/>
      <c r="I1926" s="71"/>
      <c r="J1926" s="73"/>
      <c r="K1926" s="74"/>
      <c r="L1926" s="75"/>
      <c r="M1926" s="76"/>
      <c r="N1926" s="76"/>
      <c r="O1926" s="75"/>
      <c r="P1926" s="72"/>
      <c r="Q1926" s="72"/>
      <c r="R1926" s="72"/>
      <c r="S1926" s="77"/>
      <c r="T1926" s="72"/>
      <c r="U1926" s="78"/>
      <c r="V1926" s="73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68"/>
      <c r="B1927" s="69"/>
      <c r="C1927" s="70"/>
      <c r="D1927" s="71"/>
      <c r="E1927" s="72"/>
      <c r="F1927" s="72"/>
      <c r="G1927" s="72"/>
      <c r="H1927" s="72"/>
      <c r="I1927" s="71"/>
      <c r="J1927" s="73"/>
      <c r="K1927" s="74"/>
      <c r="L1927" s="75"/>
      <c r="M1927" s="76"/>
      <c r="N1927" s="76"/>
      <c r="O1927" s="75"/>
      <c r="P1927" s="72"/>
      <c r="Q1927" s="72"/>
      <c r="R1927" s="72"/>
      <c r="S1927" s="77"/>
      <c r="T1927" s="72"/>
      <c r="U1927" s="78"/>
      <c r="V1927" s="73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68"/>
      <c r="B1928" s="69"/>
      <c r="C1928" s="70"/>
      <c r="D1928" s="71"/>
      <c r="E1928" s="72"/>
      <c r="F1928" s="72"/>
      <c r="G1928" s="72"/>
      <c r="H1928" s="72"/>
      <c r="I1928" s="71"/>
      <c r="J1928" s="73"/>
      <c r="K1928" s="74"/>
      <c r="L1928" s="75"/>
      <c r="M1928" s="76"/>
      <c r="N1928" s="76"/>
      <c r="O1928" s="75"/>
      <c r="P1928" s="72"/>
      <c r="Q1928" s="72"/>
      <c r="R1928" s="72"/>
      <c r="S1928" s="77"/>
      <c r="T1928" s="72"/>
      <c r="U1928" s="78"/>
      <c r="V1928" s="73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68"/>
      <c r="B1929" s="69"/>
      <c r="C1929" s="70"/>
      <c r="D1929" s="71"/>
      <c r="E1929" s="72"/>
      <c r="F1929" s="72"/>
      <c r="G1929" s="72"/>
      <c r="H1929" s="72"/>
      <c r="I1929" s="71"/>
      <c r="J1929" s="73"/>
      <c r="K1929" s="74"/>
      <c r="L1929" s="75"/>
      <c r="M1929" s="76"/>
      <c r="N1929" s="76"/>
      <c r="O1929" s="75"/>
      <c r="P1929" s="72"/>
      <c r="Q1929" s="72"/>
      <c r="R1929" s="72"/>
      <c r="S1929" s="77"/>
      <c r="T1929" s="72"/>
      <c r="U1929" s="78"/>
      <c r="V1929" s="73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68"/>
      <c r="B1930" s="69"/>
      <c r="C1930" s="70"/>
      <c r="D1930" s="71"/>
      <c r="E1930" s="72"/>
      <c r="F1930" s="72"/>
      <c r="G1930" s="72"/>
      <c r="H1930" s="72"/>
      <c r="I1930" s="71"/>
      <c r="J1930" s="73"/>
      <c r="K1930" s="74"/>
      <c r="L1930" s="75"/>
      <c r="M1930" s="76"/>
      <c r="N1930" s="76"/>
      <c r="O1930" s="75"/>
      <c r="P1930" s="72"/>
      <c r="Q1930" s="72"/>
      <c r="R1930" s="72"/>
      <c r="S1930" s="77"/>
      <c r="T1930" s="72"/>
      <c r="U1930" s="78"/>
      <c r="V1930" s="73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68"/>
      <c r="B1931" s="69"/>
      <c r="C1931" s="70"/>
      <c r="D1931" s="71"/>
      <c r="E1931" s="72"/>
      <c r="F1931" s="72"/>
      <c r="G1931" s="72"/>
      <c r="H1931" s="72"/>
      <c r="I1931" s="71"/>
      <c r="J1931" s="73"/>
      <c r="K1931" s="74"/>
      <c r="L1931" s="75"/>
      <c r="M1931" s="76"/>
      <c r="N1931" s="76"/>
      <c r="O1931" s="75"/>
      <c r="P1931" s="72"/>
      <c r="Q1931" s="72"/>
      <c r="R1931" s="72"/>
      <c r="S1931" s="77"/>
      <c r="T1931" s="72"/>
      <c r="U1931" s="78"/>
      <c r="V1931" s="73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68"/>
      <c r="B1932" s="69"/>
      <c r="C1932" s="70"/>
      <c r="D1932" s="71"/>
      <c r="E1932" s="72"/>
      <c r="F1932" s="72"/>
      <c r="G1932" s="72"/>
      <c r="H1932" s="72"/>
      <c r="I1932" s="71"/>
      <c r="J1932" s="73"/>
      <c r="K1932" s="74"/>
      <c r="L1932" s="75"/>
      <c r="M1932" s="76"/>
      <c r="N1932" s="76"/>
      <c r="O1932" s="75"/>
      <c r="P1932" s="72"/>
      <c r="Q1932" s="72"/>
      <c r="R1932" s="72"/>
      <c r="S1932" s="77"/>
      <c r="T1932" s="72"/>
      <c r="U1932" s="78"/>
      <c r="V1932" s="73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68"/>
      <c r="B1933" s="69"/>
      <c r="C1933" s="70"/>
      <c r="D1933" s="71"/>
      <c r="E1933" s="72"/>
      <c r="F1933" s="72"/>
      <c r="G1933" s="72"/>
      <c r="H1933" s="72"/>
      <c r="I1933" s="71"/>
      <c r="J1933" s="73"/>
      <c r="K1933" s="74"/>
      <c r="L1933" s="75"/>
      <c r="M1933" s="76"/>
      <c r="N1933" s="76"/>
      <c r="O1933" s="75"/>
      <c r="P1933" s="72"/>
      <c r="Q1933" s="72"/>
      <c r="R1933" s="72"/>
      <c r="S1933" s="77"/>
      <c r="T1933" s="72"/>
      <c r="U1933" s="78"/>
      <c r="V1933" s="73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68"/>
      <c r="B1934" s="69"/>
      <c r="C1934" s="70"/>
      <c r="D1934" s="71"/>
      <c r="E1934" s="72"/>
      <c r="F1934" s="72"/>
      <c r="G1934" s="72"/>
      <c r="H1934" s="72"/>
      <c r="I1934" s="71"/>
      <c r="J1934" s="73"/>
      <c r="K1934" s="74"/>
      <c r="L1934" s="75"/>
      <c r="M1934" s="76"/>
      <c r="N1934" s="76"/>
      <c r="O1934" s="75"/>
      <c r="P1934" s="72"/>
      <c r="Q1934" s="72"/>
      <c r="R1934" s="72"/>
      <c r="S1934" s="77"/>
      <c r="T1934" s="72"/>
      <c r="U1934" s="78"/>
      <c r="V1934" s="73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68"/>
      <c r="B1935" s="69"/>
      <c r="C1935" s="70"/>
      <c r="D1935" s="71"/>
      <c r="E1935" s="72"/>
      <c r="F1935" s="72"/>
      <c r="G1935" s="72"/>
      <c r="H1935" s="72"/>
      <c r="I1935" s="71"/>
      <c r="J1935" s="73"/>
      <c r="K1935" s="74"/>
      <c r="L1935" s="75"/>
      <c r="M1935" s="76"/>
      <c r="N1935" s="76"/>
      <c r="O1935" s="75"/>
      <c r="P1935" s="72"/>
      <c r="Q1935" s="72"/>
      <c r="R1935" s="72"/>
      <c r="S1935" s="77"/>
      <c r="T1935" s="72"/>
      <c r="U1935" s="78"/>
      <c r="V1935" s="73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68"/>
      <c r="B1936" s="69"/>
      <c r="C1936" s="70"/>
      <c r="D1936" s="71"/>
      <c r="E1936" s="72"/>
      <c r="F1936" s="72"/>
      <c r="G1936" s="72"/>
      <c r="H1936" s="72"/>
      <c r="I1936" s="71"/>
      <c r="J1936" s="73"/>
      <c r="K1936" s="74"/>
      <c r="L1936" s="75"/>
      <c r="M1936" s="76"/>
      <c r="N1936" s="76"/>
      <c r="O1936" s="75"/>
      <c r="P1936" s="72"/>
      <c r="Q1936" s="72"/>
      <c r="R1936" s="72"/>
      <c r="S1936" s="77"/>
      <c r="T1936" s="72"/>
      <c r="U1936" s="78"/>
      <c r="V1936" s="73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68"/>
      <c r="B1937" s="69"/>
      <c r="C1937" s="70"/>
      <c r="D1937" s="71"/>
      <c r="E1937" s="72"/>
      <c r="F1937" s="72"/>
      <c r="G1937" s="72"/>
      <c r="H1937" s="72"/>
      <c r="I1937" s="71"/>
      <c r="J1937" s="73"/>
      <c r="K1937" s="74"/>
      <c r="L1937" s="75"/>
      <c r="M1937" s="76"/>
      <c r="N1937" s="76"/>
      <c r="O1937" s="75"/>
      <c r="P1937" s="72"/>
      <c r="Q1937" s="72"/>
      <c r="R1937" s="72"/>
      <c r="S1937" s="77"/>
      <c r="T1937" s="72"/>
      <c r="U1937" s="78"/>
      <c r="V1937" s="73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68"/>
      <c r="B1938" s="69"/>
      <c r="C1938" s="70"/>
      <c r="D1938" s="71"/>
      <c r="E1938" s="72"/>
      <c r="F1938" s="72"/>
      <c r="G1938" s="72"/>
      <c r="H1938" s="72"/>
      <c r="I1938" s="71"/>
      <c r="J1938" s="73"/>
      <c r="K1938" s="74"/>
      <c r="L1938" s="75"/>
      <c r="M1938" s="76"/>
      <c r="N1938" s="76"/>
      <c r="O1938" s="75"/>
      <c r="P1938" s="72"/>
      <c r="Q1938" s="72"/>
      <c r="R1938" s="72"/>
      <c r="S1938" s="77"/>
      <c r="T1938" s="72"/>
      <c r="U1938" s="78"/>
      <c r="V1938" s="73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68"/>
      <c r="B1939" s="69"/>
      <c r="C1939" s="70"/>
      <c r="D1939" s="71"/>
      <c r="E1939" s="72"/>
      <c r="F1939" s="72"/>
      <c r="G1939" s="72"/>
      <c r="H1939" s="72"/>
      <c r="I1939" s="71"/>
      <c r="J1939" s="73"/>
      <c r="K1939" s="74"/>
      <c r="L1939" s="75"/>
      <c r="M1939" s="76"/>
      <c r="N1939" s="76"/>
      <c r="O1939" s="75"/>
      <c r="P1939" s="72"/>
      <c r="Q1939" s="72"/>
      <c r="R1939" s="72"/>
      <c r="S1939" s="77"/>
      <c r="T1939" s="72"/>
      <c r="U1939" s="78"/>
      <c r="V1939" s="73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68"/>
      <c r="B1940" s="69"/>
      <c r="C1940" s="70"/>
      <c r="D1940" s="71"/>
      <c r="E1940" s="72"/>
      <c r="F1940" s="72"/>
      <c r="G1940" s="72"/>
      <c r="H1940" s="72"/>
      <c r="I1940" s="71"/>
      <c r="J1940" s="73"/>
      <c r="K1940" s="74"/>
      <c r="L1940" s="75"/>
      <c r="M1940" s="76"/>
      <c r="N1940" s="76"/>
      <c r="O1940" s="75"/>
      <c r="P1940" s="72"/>
      <c r="Q1940" s="72"/>
      <c r="R1940" s="72"/>
      <c r="S1940" s="77"/>
      <c r="T1940" s="72"/>
      <c r="U1940" s="78"/>
      <c r="V1940" s="73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68"/>
      <c r="B1941" s="69"/>
      <c r="C1941" s="70"/>
      <c r="D1941" s="71"/>
      <c r="E1941" s="72"/>
      <c r="F1941" s="72"/>
      <c r="G1941" s="72"/>
      <c r="H1941" s="72"/>
      <c r="I1941" s="71"/>
      <c r="J1941" s="73"/>
      <c r="K1941" s="74"/>
      <c r="L1941" s="75"/>
      <c r="M1941" s="76"/>
      <c r="N1941" s="76"/>
      <c r="O1941" s="75"/>
      <c r="P1941" s="72"/>
      <c r="Q1941" s="72"/>
      <c r="R1941" s="72"/>
      <c r="S1941" s="77"/>
      <c r="T1941" s="72"/>
      <c r="U1941" s="78"/>
      <c r="V1941" s="73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68"/>
      <c r="B1942" s="69"/>
      <c r="C1942" s="70"/>
      <c r="D1942" s="71"/>
      <c r="E1942" s="72"/>
      <c r="F1942" s="72"/>
      <c r="G1942" s="72"/>
      <c r="H1942" s="72"/>
      <c r="I1942" s="71"/>
      <c r="J1942" s="73"/>
      <c r="K1942" s="74"/>
      <c r="L1942" s="75"/>
      <c r="M1942" s="76"/>
      <c r="N1942" s="76"/>
      <c r="O1942" s="75"/>
      <c r="P1942" s="72"/>
      <c r="Q1942" s="72"/>
      <c r="R1942" s="72"/>
      <c r="S1942" s="77"/>
      <c r="T1942" s="72"/>
      <c r="U1942" s="78"/>
      <c r="V1942" s="73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68"/>
      <c r="B1943" s="69"/>
      <c r="C1943" s="70"/>
      <c r="D1943" s="71"/>
      <c r="E1943" s="72"/>
      <c r="F1943" s="72"/>
      <c r="G1943" s="72"/>
      <c r="H1943" s="72"/>
      <c r="I1943" s="71"/>
      <c r="J1943" s="73"/>
      <c r="K1943" s="74"/>
      <c r="L1943" s="75"/>
      <c r="M1943" s="76"/>
      <c r="N1943" s="76"/>
      <c r="O1943" s="75"/>
      <c r="P1943" s="72"/>
      <c r="Q1943" s="72"/>
      <c r="R1943" s="72"/>
      <c r="S1943" s="77"/>
      <c r="T1943" s="72"/>
      <c r="U1943" s="78"/>
      <c r="V1943" s="73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68"/>
      <c r="B1944" s="69"/>
      <c r="C1944" s="70"/>
      <c r="D1944" s="71"/>
      <c r="E1944" s="72"/>
      <c r="F1944" s="72"/>
      <c r="G1944" s="72"/>
      <c r="H1944" s="72"/>
      <c r="I1944" s="71"/>
      <c r="J1944" s="73"/>
      <c r="K1944" s="74"/>
      <c r="L1944" s="75"/>
      <c r="M1944" s="76"/>
      <c r="N1944" s="76"/>
      <c r="O1944" s="75"/>
      <c r="P1944" s="72"/>
      <c r="Q1944" s="72"/>
      <c r="R1944" s="72"/>
      <c r="S1944" s="77"/>
      <c r="T1944" s="72"/>
      <c r="U1944" s="78"/>
      <c r="V1944" s="73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68"/>
      <c r="B1945" s="69"/>
      <c r="C1945" s="70"/>
      <c r="D1945" s="71"/>
      <c r="E1945" s="72"/>
      <c r="F1945" s="72"/>
      <c r="G1945" s="72"/>
      <c r="H1945" s="72"/>
      <c r="I1945" s="71"/>
      <c r="J1945" s="73"/>
      <c r="K1945" s="74"/>
      <c r="L1945" s="75"/>
      <c r="M1945" s="76"/>
      <c r="N1945" s="76"/>
      <c r="O1945" s="75"/>
      <c r="P1945" s="72"/>
      <c r="Q1945" s="72"/>
      <c r="R1945" s="72"/>
      <c r="S1945" s="77"/>
      <c r="T1945" s="72"/>
      <c r="U1945" s="78"/>
      <c r="V1945" s="73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68"/>
      <c r="B1946" s="69"/>
      <c r="C1946" s="70"/>
      <c r="D1946" s="71"/>
      <c r="E1946" s="72"/>
      <c r="F1946" s="72"/>
      <c r="G1946" s="72"/>
      <c r="H1946" s="72"/>
      <c r="I1946" s="71"/>
      <c r="J1946" s="73"/>
      <c r="K1946" s="74"/>
      <c r="L1946" s="75"/>
      <c r="M1946" s="76"/>
      <c r="N1946" s="76"/>
      <c r="O1946" s="75"/>
      <c r="P1946" s="72"/>
      <c r="Q1946" s="72"/>
      <c r="R1946" s="72"/>
      <c r="S1946" s="77"/>
      <c r="T1946" s="72"/>
      <c r="U1946" s="78"/>
      <c r="V1946" s="73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68"/>
      <c r="B1947" s="69"/>
      <c r="C1947" s="70"/>
      <c r="D1947" s="71"/>
      <c r="E1947" s="72"/>
      <c r="F1947" s="72"/>
      <c r="G1947" s="72"/>
      <c r="H1947" s="72"/>
      <c r="I1947" s="71"/>
      <c r="J1947" s="73"/>
      <c r="K1947" s="74"/>
      <c r="L1947" s="75"/>
      <c r="M1947" s="76"/>
      <c r="N1947" s="76"/>
      <c r="O1947" s="75"/>
      <c r="P1947" s="72"/>
      <c r="Q1947" s="72"/>
      <c r="R1947" s="72"/>
      <c r="S1947" s="77"/>
      <c r="T1947" s="72"/>
      <c r="U1947" s="78"/>
      <c r="V1947" s="73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68"/>
      <c r="B1948" s="69"/>
      <c r="C1948" s="70"/>
      <c r="D1948" s="71"/>
      <c r="E1948" s="72"/>
      <c r="F1948" s="72"/>
      <c r="G1948" s="72"/>
      <c r="H1948" s="72"/>
      <c r="I1948" s="71"/>
      <c r="J1948" s="73"/>
      <c r="K1948" s="74"/>
      <c r="L1948" s="75"/>
      <c r="M1948" s="76"/>
      <c r="N1948" s="76"/>
      <c r="O1948" s="75"/>
      <c r="P1948" s="72"/>
      <c r="Q1948" s="72"/>
      <c r="R1948" s="72"/>
      <c r="S1948" s="77"/>
      <c r="T1948" s="72"/>
      <c r="U1948" s="78"/>
      <c r="V1948" s="73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68"/>
      <c r="B1949" s="69"/>
      <c r="C1949" s="70"/>
      <c r="D1949" s="71"/>
      <c r="E1949" s="72"/>
      <c r="F1949" s="72"/>
      <c r="G1949" s="72"/>
      <c r="H1949" s="72"/>
      <c r="I1949" s="71"/>
      <c r="J1949" s="73"/>
      <c r="K1949" s="74"/>
      <c r="L1949" s="75"/>
      <c r="M1949" s="76"/>
      <c r="N1949" s="76"/>
      <c r="O1949" s="75"/>
      <c r="P1949" s="72"/>
      <c r="Q1949" s="72"/>
      <c r="R1949" s="72"/>
      <c r="S1949" s="77"/>
      <c r="T1949" s="72"/>
      <c r="U1949" s="78"/>
      <c r="V1949" s="73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68"/>
      <c r="B1950" s="69"/>
      <c r="C1950" s="70"/>
      <c r="D1950" s="71"/>
      <c r="E1950" s="72"/>
      <c r="F1950" s="72"/>
      <c r="G1950" s="72"/>
      <c r="H1950" s="72"/>
      <c r="I1950" s="71"/>
      <c r="J1950" s="73"/>
      <c r="K1950" s="74"/>
      <c r="L1950" s="75"/>
      <c r="M1950" s="76"/>
      <c r="N1950" s="76"/>
      <c r="O1950" s="75"/>
      <c r="P1950" s="72"/>
      <c r="Q1950" s="72"/>
      <c r="R1950" s="72"/>
      <c r="S1950" s="77"/>
      <c r="T1950" s="72"/>
      <c r="U1950" s="78"/>
      <c r="V1950" s="73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68"/>
      <c r="B1951" s="69"/>
      <c r="C1951" s="70"/>
      <c r="D1951" s="71"/>
      <c r="E1951" s="72"/>
      <c r="F1951" s="72"/>
      <c r="G1951" s="72"/>
      <c r="H1951" s="72"/>
      <c r="I1951" s="71"/>
      <c r="J1951" s="73"/>
      <c r="K1951" s="74"/>
      <c r="L1951" s="75"/>
      <c r="M1951" s="76"/>
      <c r="N1951" s="76"/>
      <c r="O1951" s="75"/>
      <c r="P1951" s="72"/>
      <c r="Q1951" s="72"/>
      <c r="R1951" s="72"/>
      <c r="S1951" s="77"/>
      <c r="T1951" s="72"/>
      <c r="U1951" s="78"/>
      <c r="V1951" s="73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68"/>
      <c r="B1952" s="69"/>
      <c r="C1952" s="70"/>
      <c r="D1952" s="71"/>
      <c r="E1952" s="72"/>
      <c r="F1952" s="72"/>
      <c r="G1952" s="72"/>
      <c r="H1952" s="72"/>
      <c r="I1952" s="71"/>
      <c r="J1952" s="73"/>
      <c r="K1952" s="74"/>
      <c r="L1952" s="75"/>
      <c r="M1952" s="76"/>
      <c r="N1952" s="76"/>
      <c r="O1952" s="75"/>
      <c r="P1952" s="72"/>
      <c r="Q1952" s="72"/>
      <c r="R1952" s="72"/>
      <c r="S1952" s="77"/>
      <c r="T1952" s="72"/>
      <c r="U1952" s="78"/>
      <c r="V1952" s="73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68"/>
      <c r="B1953" s="69"/>
      <c r="C1953" s="70"/>
      <c r="D1953" s="71"/>
      <c r="E1953" s="72"/>
      <c r="F1953" s="72"/>
      <c r="G1953" s="72"/>
      <c r="H1953" s="72"/>
      <c r="I1953" s="71"/>
      <c r="J1953" s="73"/>
      <c r="K1953" s="74"/>
      <c r="L1953" s="75"/>
      <c r="M1953" s="76"/>
      <c r="N1953" s="76"/>
      <c r="O1953" s="75"/>
      <c r="P1953" s="72"/>
      <c r="Q1953" s="72"/>
      <c r="R1953" s="72"/>
      <c r="S1953" s="77"/>
      <c r="T1953" s="72"/>
      <c r="U1953" s="78"/>
      <c r="V1953" s="73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68"/>
      <c r="B1954" s="69"/>
      <c r="C1954" s="70"/>
      <c r="D1954" s="71"/>
      <c r="E1954" s="72"/>
      <c r="F1954" s="72"/>
      <c r="G1954" s="72"/>
      <c r="H1954" s="72"/>
      <c r="I1954" s="71"/>
      <c r="J1954" s="73"/>
      <c r="K1954" s="74"/>
      <c r="L1954" s="75"/>
      <c r="M1954" s="76"/>
      <c r="N1954" s="76"/>
      <c r="O1954" s="75"/>
      <c r="P1954" s="72"/>
      <c r="Q1954" s="72"/>
      <c r="R1954" s="72"/>
      <c r="S1954" s="77"/>
      <c r="T1954" s="72"/>
      <c r="U1954" s="78"/>
      <c r="V1954" s="73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68"/>
      <c r="B1955" s="69"/>
      <c r="C1955" s="70"/>
      <c r="D1955" s="71"/>
      <c r="E1955" s="72"/>
      <c r="F1955" s="72"/>
      <c r="G1955" s="72"/>
      <c r="H1955" s="72"/>
      <c r="I1955" s="71"/>
      <c r="J1955" s="73"/>
      <c r="K1955" s="74"/>
      <c r="L1955" s="75"/>
      <c r="M1955" s="76"/>
      <c r="N1955" s="76"/>
      <c r="O1955" s="75"/>
      <c r="P1955" s="72"/>
      <c r="Q1955" s="72"/>
      <c r="R1955" s="72"/>
      <c r="S1955" s="77"/>
      <c r="T1955" s="72"/>
      <c r="U1955" s="78"/>
      <c r="V1955" s="73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68"/>
      <c r="B1956" s="69"/>
      <c r="C1956" s="70"/>
      <c r="D1956" s="71"/>
      <c r="E1956" s="72"/>
      <c r="F1956" s="72"/>
      <c r="G1956" s="72"/>
      <c r="H1956" s="72"/>
      <c r="I1956" s="71"/>
      <c r="J1956" s="73"/>
      <c r="K1956" s="74"/>
      <c r="L1956" s="75"/>
      <c r="M1956" s="76"/>
      <c r="N1956" s="76"/>
      <c r="O1956" s="75"/>
      <c r="P1956" s="72"/>
      <c r="Q1956" s="72"/>
      <c r="R1956" s="72"/>
      <c r="S1956" s="77"/>
      <c r="T1956" s="72"/>
      <c r="U1956" s="78"/>
      <c r="V1956" s="73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68"/>
      <c r="B1957" s="69"/>
      <c r="C1957" s="70"/>
      <c r="D1957" s="71"/>
      <c r="E1957" s="72"/>
      <c r="F1957" s="72"/>
      <c r="G1957" s="72"/>
      <c r="H1957" s="72"/>
      <c r="I1957" s="71"/>
      <c r="J1957" s="73"/>
      <c r="K1957" s="74"/>
      <c r="L1957" s="75"/>
      <c r="M1957" s="76"/>
      <c r="N1957" s="76"/>
      <c r="O1957" s="75"/>
      <c r="P1957" s="72"/>
      <c r="Q1957" s="72"/>
      <c r="R1957" s="72"/>
      <c r="S1957" s="77"/>
      <c r="T1957" s="72"/>
      <c r="U1957" s="78"/>
      <c r="V1957" s="73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68"/>
      <c r="B1958" s="69"/>
      <c r="C1958" s="70"/>
      <c r="D1958" s="71"/>
      <c r="E1958" s="72"/>
      <c r="F1958" s="72"/>
      <c r="G1958" s="72"/>
      <c r="H1958" s="72"/>
      <c r="I1958" s="71"/>
      <c r="J1958" s="73"/>
      <c r="K1958" s="74"/>
      <c r="L1958" s="75"/>
      <c r="M1958" s="76"/>
      <c r="N1958" s="76"/>
      <c r="O1958" s="75"/>
      <c r="P1958" s="72"/>
      <c r="Q1958" s="72"/>
      <c r="R1958" s="72"/>
      <c r="S1958" s="77"/>
      <c r="T1958" s="72"/>
      <c r="U1958" s="78"/>
      <c r="V1958" s="73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68"/>
      <c r="B1959" s="69"/>
      <c r="C1959" s="70"/>
      <c r="D1959" s="71"/>
      <c r="E1959" s="72"/>
      <c r="F1959" s="72"/>
      <c r="G1959" s="72"/>
      <c r="H1959" s="72"/>
      <c r="I1959" s="71"/>
      <c r="J1959" s="73"/>
      <c r="K1959" s="74"/>
      <c r="L1959" s="75"/>
      <c r="M1959" s="76"/>
      <c r="N1959" s="76"/>
      <c r="O1959" s="75"/>
      <c r="P1959" s="72"/>
      <c r="Q1959" s="72"/>
      <c r="R1959" s="72"/>
      <c r="S1959" s="77"/>
      <c r="T1959" s="72"/>
      <c r="U1959" s="78"/>
      <c r="V1959" s="73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68"/>
      <c r="B1960" s="69"/>
      <c r="C1960" s="70"/>
      <c r="D1960" s="71"/>
      <c r="E1960" s="72"/>
      <c r="F1960" s="72"/>
      <c r="G1960" s="72"/>
      <c r="H1960" s="72"/>
      <c r="I1960" s="71"/>
      <c r="J1960" s="73"/>
      <c r="K1960" s="74"/>
      <c r="L1960" s="75"/>
      <c r="M1960" s="76"/>
      <c r="N1960" s="76"/>
      <c r="O1960" s="75"/>
      <c r="P1960" s="72"/>
      <c r="Q1960" s="72"/>
      <c r="R1960" s="72"/>
      <c r="S1960" s="77"/>
      <c r="T1960" s="72"/>
      <c r="U1960" s="78"/>
      <c r="V1960" s="73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68"/>
      <c r="B1961" s="69"/>
      <c r="C1961" s="70"/>
      <c r="D1961" s="71"/>
      <c r="E1961" s="72"/>
      <c r="F1961" s="72"/>
      <c r="G1961" s="72"/>
      <c r="H1961" s="72"/>
      <c r="I1961" s="71"/>
      <c r="J1961" s="73"/>
      <c r="K1961" s="74"/>
      <c r="L1961" s="75"/>
      <c r="M1961" s="76"/>
      <c r="N1961" s="76"/>
      <c r="O1961" s="75"/>
      <c r="P1961" s="72"/>
      <c r="Q1961" s="72"/>
      <c r="R1961" s="72"/>
      <c r="S1961" s="77"/>
      <c r="T1961" s="72"/>
      <c r="U1961" s="78"/>
      <c r="V1961" s="73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68"/>
      <c r="B1962" s="69"/>
      <c r="C1962" s="70"/>
      <c r="D1962" s="71"/>
      <c r="E1962" s="72"/>
      <c r="F1962" s="72"/>
      <c r="G1962" s="72"/>
      <c r="H1962" s="72"/>
      <c r="I1962" s="71"/>
      <c r="J1962" s="73"/>
      <c r="K1962" s="74"/>
      <c r="L1962" s="75"/>
      <c r="M1962" s="76"/>
      <c r="N1962" s="76"/>
      <c r="O1962" s="75"/>
      <c r="P1962" s="72"/>
      <c r="Q1962" s="72"/>
      <c r="R1962" s="72"/>
      <c r="S1962" s="77"/>
      <c r="T1962" s="72"/>
      <c r="U1962" s="78"/>
      <c r="V1962" s="73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68"/>
      <c r="B1963" s="69"/>
      <c r="C1963" s="70"/>
      <c r="D1963" s="71"/>
      <c r="E1963" s="72"/>
      <c r="F1963" s="72"/>
      <c r="G1963" s="72"/>
      <c r="H1963" s="72"/>
      <c r="I1963" s="71"/>
      <c r="J1963" s="73"/>
      <c r="K1963" s="74"/>
      <c r="L1963" s="75"/>
      <c r="M1963" s="76"/>
      <c r="N1963" s="76"/>
      <c r="O1963" s="75"/>
      <c r="P1963" s="72"/>
      <c r="Q1963" s="72"/>
      <c r="R1963" s="72"/>
      <c r="S1963" s="77"/>
      <c r="T1963" s="72"/>
      <c r="U1963" s="78"/>
      <c r="V1963" s="73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68"/>
      <c r="B1964" s="69"/>
      <c r="C1964" s="70"/>
      <c r="D1964" s="71"/>
      <c r="E1964" s="72"/>
      <c r="F1964" s="72"/>
      <c r="G1964" s="72"/>
      <c r="H1964" s="72"/>
      <c r="I1964" s="71"/>
      <c r="J1964" s="73"/>
      <c r="K1964" s="74"/>
      <c r="L1964" s="75"/>
      <c r="M1964" s="76"/>
      <c r="N1964" s="76"/>
      <c r="O1964" s="75"/>
      <c r="P1964" s="72"/>
      <c r="Q1964" s="72"/>
      <c r="R1964" s="72"/>
      <c r="S1964" s="77"/>
      <c r="T1964" s="72"/>
      <c r="U1964" s="78"/>
      <c r="V1964" s="73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68"/>
      <c r="B1965" s="69"/>
      <c r="C1965" s="70"/>
      <c r="D1965" s="71"/>
      <c r="E1965" s="72"/>
      <c r="F1965" s="72"/>
      <c r="G1965" s="72"/>
      <c r="H1965" s="72"/>
      <c r="I1965" s="71"/>
      <c r="J1965" s="73"/>
      <c r="K1965" s="74"/>
      <c r="L1965" s="75"/>
      <c r="M1965" s="76"/>
      <c r="N1965" s="76"/>
      <c r="O1965" s="75"/>
      <c r="P1965" s="72"/>
      <c r="Q1965" s="72"/>
      <c r="R1965" s="72"/>
      <c r="S1965" s="77"/>
      <c r="T1965" s="72"/>
      <c r="U1965" s="78"/>
      <c r="V1965" s="73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68"/>
      <c r="B1966" s="69"/>
      <c r="C1966" s="70"/>
      <c r="D1966" s="71"/>
      <c r="E1966" s="72"/>
      <c r="F1966" s="72"/>
      <c r="G1966" s="72"/>
      <c r="H1966" s="72"/>
      <c r="I1966" s="71"/>
      <c r="J1966" s="73"/>
      <c r="K1966" s="74"/>
      <c r="L1966" s="75"/>
      <c r="M1966" s="76"/>
      <c r="N1966" s="76"/>
      <c r="O1966" s="75"/>
      <c r="P1966" s="72"/>
      <c r="Q1966" s="72"/>
      <c r="R1966" s="72"/>
      <c r="S1966" s="77"/>
      <c r="T1966" s="72"/>
      <c r="U1966" s="78"/>
      <c r="V1966" s="73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68"/>
      <c r="B1967" s="69"/>
      <c r="C1967" s="70"/>
      <c r="D1967" s="71"/>
      <c r="E1967" s="72"/>
      <c r="F1967" s="72"/>
      <c r="G1967" s="72"/>
      <c r="H1967" s="72"/>
      <c r="I1967" s="71"/>
      <c r="J1967" s="73"/>
      <c r="K1967" s="74"/>
      <c r="L1967" s="75"/>
      <c r="M1967" s="76"/>
      <c r="N1967" s="76"/>
      <c r="O1967" s="75"/>
      <c r="P1967" s="72"/>
      <c r="Q1967" s="72"/>
      <c r="R1967" s="72"/>
      <c r="S1967" s="77"/>
      <c r="T1967" s="72"/>
      <c r="U1967" s="78"/>
      <c r="V1967" s="73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68"/>
      <c r="B1968" s="69"/>
      <c r="C1968" s="70"/>
      <c r="D1968" s="71"/>
      <c r="E1968" s="72"/>
      <c r="F1968" s="72"/>
      <c r="G1968" s="72"/>
      <c r="H1968" s="72"/>
      <c r="I1968" s="71"/>
      <c r="J1968" s="73"/>
      <c r="K1968" s="74"/>
      <c r="L1968" s="75"/>
      <c r="M1968" s="76"/>
      <c r="N1968" s="76"/>
      <c r="O1968" s="75"/>
      <c r="P1968" s="72"/>
      <c r="Q1968" s="72"/>
      <c r="R1968" s="72"/>
      <c r="S1968" s="77"/>
      <c r="T1968" s="72"/>
      <c r="U1968" s="78"/>
      <c r="V1968" s="73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68"/>
      <c r="B1969" s="69"/>
      <c r="C1969" s="70"/>
      <c r="D1969" s="71"/>
      <c r="E1969" s="72"/>
      <c r="F1969" s="72"/>
      <c r="G1969" s="72"/>
      <c r="H1969" s="72"/>
      <c r="I1969" s="71"/>
      <c r="J1969" s="73"/>
      <c r="K1969" s="74"/>
      <c r="L1969" s="75"/>
      <c r="M1969" s="76"/>
      <c r="N1969" s="76"/>
      <c r="O1969" s="75"/>
      <c r="P1969" s="72"/>
      <c r="Q1969" s="72"/>
      <c r="R1969" s="72"/>
      <c r="S1969" s="77"/>
      <c r="T1969" s="72"/>
      <c r="U1969" s="78"/>
      <c r="V1969" s="73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68"/>
      <c r="B1970" s="69"/>
      <c r="C1970" s="70"/>
      <c r="D1970" s="71"/>
      <c r="E1970" s="72"/>
      <c r="F1970" s="72"/>
      <c r="G1970" s="72"/>
      <c r="H1970" s="72"/>
      <c r="I1970" s="71"/>
      <c r="J1970" s="73"/>
      <c r="K1970" s="74"/>
      <c r="L1970" s="75"/>
      <c r="M1970" s="76"/>
      <c r="N1970" s="76"/>
      <c r="O1970" s="75"/>
      <c r="P1970" s="72"/>
      <c r="Q1970" s="72"/>
      <c r="R1970" s="72"/>
      <c r="S1970" s="77"/>
      <c r="T1970" s="72"/>
      <c r="U1970" s="78"/>
      <c r="V1970" s="73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68"/>
      <c r="B1971" s="69"/>
      <c r="C1971" s="70"/>
      <c r="D1971" s="71"/>
      <c r="E1971" s="72"/>
      <c r="F1971" s="72"/>
      <c r="G1971" s="72"/>
      <c r="H1971" s="72"/>
      <c r="I1971" s="71"/>
      <c r="J1971" s="73"/>
      <c r="K1971" s="74"/>
      <c r="L1971" s="75"/>
      <c r="M1971" s="76"/>
      <c r="N1971" s="76"/>
      <c r="O1971" s="75"/>
      <c r="P1971" s="72"/>
      <c r="Q1971" s="72"/>
      <c r="R1971" s="72"/>
      <c r="S1971" s="77"/>
      <c r="T1971" s="72"/>
      <c r="U1971" s="78"/>
      <c r="V1971" s="73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68"/>
      <c r="B1972" s="69"/>
      <c r="C1972" s="70"/>
      <c r="D1972" s="71"/>
      <c r="E1972" s="72"/>
      <c r="F1972" s="72"/>
      <c r="G1972" s="72"/>
      <c r="H1972" s="72"/>
      <c r="I1972" s="71"/>
      <c r="J1972" s="73"/>
      <c r="K1972" s="74"/>
      <c r="L1972" s="75"/>
      <c r="M1972" s="76"/>
      <c r="N1972" s="76"/>
      <c r="O1972" s="75"/>
      <c r="P1972" s="72"/>
      <c r="Q1972" s="72"/>
      <c r="R1972" s="72"/>
      <c r="S1972" s="77"/>
      <c r="T1972" s="72"/>
      <c r="U1972" s="78"/>
      <c r="V1972" s="73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68"/>
      <c r="B1973" s="69"/>
      <c r="C1973" s="70"/>
      <c r="D1973" s="71"/>
      <c r="E1973" s="72"/>
      <c r="F1973" s="72"/>
      <c r="G1973" s="72"/>
      <c r="H1973" s="72"/>
      <c r="I1973" s="71"/>
      <c r="J1973" s="73"/>
      <c r="K1973" s="74"/>
      <c r="L1973" s="75"/>
      <c r="M1973" s="76"/>
      <c r="N1973" s="76"/>
      <c r="O1973" s="75"/>
      <c r="P1973" s="72"/>
      <c r="Q1973" s="72"/>
      <c r="R1973" s="72"/>
      <c r="S1973" s="77"/>
      <c r="T1973" s="72"/>
      <c r="U1973" s="78"/>
      <c r="V1973" s="73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68"/>
      <c r="B1974" s="69"/>
      <c r="C1974" s="70"/>
      <c r="D1974" s="71"/>
      <c r="E1974" s="72"/>
      <c r="F1974" s="72"/>
      <c r="G1974" s="72"/>
      <c r="H1974" s="72"/>
      <c r="I1974" s="71"/>
      <c r="J1974" s="73"/>
      <c r="K1974" s="74"/>
      <c r="L1974" s="75"/>
      <c r="M1974" s="76"/>
      <c r="N1974" s="76"/>
      <c r="O1974" s="75"/>
      <c r="P1974" s="72"/>
      <c r="Q1974" s="72"/>
      <c r="R1974" s="72"/>
      <c r="S1974" s="77"/>
      <c r="T1974" s="72"/>
      <c r="U1974" s="78"/>
      <c r="V1974" s="73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68"/>
      <c r="B1975" s="69"/>
      <c r="C1975" s="70"/>
      <c r="D1975" s="71"/>
      <c r="E1975" s="72"/>
      <c r="F1975" s="72"/>
      <c r="G1975" s="72"/>
      <c r="H1975" s="72"/>
      <c r="I1975" s="71"/>
      <c r="J1975" s="73"/>
      <c r="K1975" s="74"/>
      <c r="L1975" s="75"/>
      <c r="M1975" s="76"/>
      <c r="N1975" s="76"/>
      <c r="O1975" s="75"/>
      <c r="P1975" s="72"/>
      <c r="Q1975" s="72"/>
      <c r="R1975" s="72"/>
      <c r="S1975" s="77"/>
      <c r="T1975" s="72"/>
      <c r="U1975" s="78"/>
      <c r="V1975" s="73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68"/>
      <c r="B1976" s="69"/>
      <c r="C1976" s="70"/>
      <c r="D1976" s="71"/>
      <c r="E1976" s="72"/>
      <c r="F1976" s="72"/>
      <c r="G1976" s="72"/>
      <c r="H1976" s="72"/>
      <c r="I1976" s="71"/>
      <c r="J1976" s="73"/>
      <c r="K1976" s="74"/>
      <c r="L1976" s="75"/>
      <c r="M1976" s="76"/>
      <c r="N1976" s="76"/>
      <c r="O1976" s="75"/>
      <c r="P1976" s="72"/>
      <c r="Q1976" s="72"/>
      <c r="R1976" s="72"/>
      <c r="S1976" s="77"/>
      <c r="T1976" s="72"/>
      <c r="U1976" s="78"/>
      <c r="V1976" s="73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68"/>
      <c r="B1977" s="69"/>
      <c r="C1977" s="70"/>
      <c r="D1977" s="71"/>
      <c r="E1977" s="72"/>
      <c r="F1977" s="72"/>
      <c r="G1977" s="72"/>
      <c r="H1977" s="72"/>
      <c r="I1977" s="71"/>
      <c r="J1977" s="73"/>
      <c r="K1977" s="74"/>
      <c r="L1977" s="75"/>
      <c r="M1977" s="76"/>
      <c r="N1977" s="76"/>
      <c r="O1977" s="75"/>
      <c r="P1977" s="72"/>
      <c r="Q1977" s="72"/>
      <c r="R1977" s="72"/>
      <c r="S1977" s="77"/>
      <c r="T1977" s="72"/>
      <c r="U1977" s="78"/>
      <c r="V1977" s="73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68"/>
      <c r="B1978" s="69"/>
      <c r="C1978" s="70"/>
      <c r="D1978" s="71"/>
      <c r="E1978" s="72"/>
      <c r="F1978" s="72"/>
      <c r="G1978" s="72"/>
      <c r="H1978" s="72"/>
      <c r="I1978" s="71"/>
      <c r="J1978" s="73"/>
      <c r="K1978" s="74"/>
      <c r="L1978" s="75"/>
      <c r="M1978" s="76"/>
      <c r="N1978" s="76"/>
      <c r="O1978" s="75"/>
      <c r="P1978" s="72"/>
      <c r="Q1978" s="72"/>
      <c r="R1978" s="72"/>
      <c r="S1978" s="77"/>
      <c r="T1978" s="72"/>
      <c r="U1978" s="78"/>
      <c r="V1978" s="73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68"/>
      <c r="B1979" s="69"/>
      <c r="C1979" s="70"/>
      <c r="D1979" s="71"/>
      <c r="E1979" s="72"/>
      <c r="F1979" s="72"/>
      <c r="G1979" s="72"/>
      <c r="H1979" s="72"/>
      <c r="I1979" s="71"/>
      <c r="J1979" s="73"/>
      <c r="K1979" s="74"/>
      <c r="L1979" s="75"/>
      <c r="M1979" s="76"/>
      <c r="N1979" s="76"/>
      <c r="O1979" s="75"/>
      <c r="P1979" s="72"/>
      <c r="Q1979" s="72"/>
      <c r="R1979" s="72"/>
      <c r="S1979" s="77"/>
      <c r="T1979" s="72"/>
      <c r="U1979" s="78"/>
      <c r="V1979" s="73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68"/>
      <c r="B1980" s="69"/>
      <c r="C1980" s="70"/>
      <c r="D1980" s="71"/>
      <c r="E1980" s="72"/>
      <c r="F1980" s="72"/>
      <c r="G1980" s="72"/>
      <c r="H1980" s="72"/>
      <c r="I1980" s="71"/>
      <c r="J1980" s="73"/>
      <c r="K1980" s="74"/>
      <c r="L1980" s="75"/>
      <c r="M1980" s="76"/>
      <c r="N1980" s="76"/>
      <c r="O1980" s="75"/>
      <c r="P1980" s="72"/>
      <c r="Q1980" s="72"/>
      <c r="R1980" s="72"/>
      <c r="S1980" s="77"/>
      <c r="T1980" s="72"/>
      <c r="U1980" s="78"/>
      <c r="V1980" s="73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68"/>
      <c r="B1981" s="69"/>
      <c r="C1981" s="70"/>
      <c r="D1981" s="71"/>
      <c r="E1981" s="72"/>
      <c r="F1981" s="72"/>
      <c r="G1981" s="72"/>
      <c r="H1981" s="72"/>
      <c r="I1981" s="71"/>
      <c r="J1981" s="73"/>
      <c r="K1981" s="74"/>
      <c r="L1981" s="75"/>
      <c r="M1981" s="76"/>
      <c r="N1981" s="76"/>
      <c r="O1981" s="75"/>
      <c r="P1981" s="72"/>
      <c r="Q1981" s="72"/>
      <c r="R1981" s="72"/>
      <c r="S1981" s="77"/>
      <c r="T1981" s="72"/>
      <c r="U1981" s="78"/>
      <c r="V1981" s="73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68"/>
      <c r="B1982" s="69"/>
      <c r="C1982" s="70"/>
      <c r="D1982" s="71"/>
      <c r="E1982" s="72"/>
      <c r="F1982" s="72"/>
      <c r="G1982" s="72"/>
      <c r="H1982" s="72"/>
      <c r="I1982" s="71"/>
      <c r="J1982" s="73"/>
      <c r="K1982" s="74"/>
      <c r="L1982" s="75"/>
      <c r="M1982" s="76"/>
      <c r="N1982" s="76"/>
      <c r="O1982" s="75"/>
      <c r="P1982" s="72"/>
      <c r="Q1982" s="72"/>
      <c r="R1982" s="72"/>
      <c r="S1982" s="77"/>
      <c r="T1982" s="72"/>
      <c r="U1982" s="78"/>
      <c r="V1982" s="73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68"/>
      <c r="B1983" s="69"/>
      <c r="C1983" s="70"/>
      <c r="D1983" s="71"/>
      <c r="E1983" s="72"/>
      <c r="F1983" s="72"/>
      <c r="G1983" s="72"/>
      <c r="H1983" s="72"/>
      <c r="I1983" s="71"/>
      <c r="J1983" s="73"/>
      <c r="K1983" s="74"/>
      <c r="L1983" s="75"/>
      <c r="M1983" s="76"/>
      <c r="N1983" s="76"/>
      <c r="O1983" s="75"/>
      <c r="P1983" s="72"/>
      <c r="Q1983" s="72"/>
      <c r="R1983" s="72"/>
      <c r="S1983" s="77"/>
      <c r="T1983" s="72"/>
      <c r="U1983" s="78"/>
      <c r="V1983" s="73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68"/>
      <c r="B1984" s="69"/>
      <c r="C1984" s="70"/>
      <c r="D1984" s="71"/>
      <c r="E1984" s="72"/>
      <c r="F1984" s="72"/>
      <c r="G1984" s="72"/>
      <c r="H1984" s="72"/>
      <c r="I1984" s="71"/>
      <c r="J1984" s="73"/>
      <c r="K1984" s="74"/>
      <c r="L1984" s="75"/>
      <c r="M1984" s="76"/>
      <c r="N1984" s="76"/>
      <c r="O1984" s="75"/>
      <c r="P1984" s="72"/>
      <c r="Q1984" s="72"/>
      <c r="R1984" s="72"/>
      <c r="S1984" s="77"/>
      <c r="T1984" s="72"/>
      <c r="U1984" s="78"/>
      <c r="V1984" s="73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68"/>
      <c r="B1985" s="69"/>
      <c r="C1985" s="70"/>
      <c r="D1985" s="71"/>
      <c r="E1985" s="72"/>
      <c r="F1985" s="72"/>
      <c r="G1985" s="72"/>
      <c r="H1985" s="72"/>
      <c r="I1985" s="71"/>
      <c r="J1985" s="73"/>
      <c r="K1985" s="74"/>
      <c r="L1985" s="75"/>
      <c r="M1985" s="76"/>
      <c r="N1985" s="76"/>
      <c r="O1985" s="75"/>
      <c r="P1985" s="72"/>
      <c r="Q1985" s="72"/>
      <c r="R1985" s="72"/>
      <c r="S1985" s="77"/>
      <c r="T1985" s="72"/>
      <c r="U1985" s="78"/>
      <c r="V1985" s="73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68"/>
      <c r="B1986" s="69"/>
      <c r="C1986" s="70"/>
      <c r="D1986" s="71"/>
      <c r="E1986" s="72"/>
      <c r="F1986" s="72"/>
      <c r="G1986" s="72"/>
      <c r="H1986" s="72"/>
      <c r="I1986" s="71"/>
      <c r="J1986" s="73"/>
      <c r="K1986" s="74"/>
      <c r="L1986" s="75"/>
      <c r="M1986" s="76"/>
      <c r="N1986" s="76"/>
      <c r="O1986" s="75"/>
      <c r="P1986" s="72"/>
      <c r="Q1986" s="72"/>
      <c r="R1986" s="72"/>
      <c r="S1986" s="77"/>
      <c r="T1986" s="72"/>
      <c r="U1986" s="78"/>
      <c r="V1986" s="73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68"/>
      <c r="B1987" s="69"/>
      <c r="C1987" s="70"/>
      <c r="D1987" s="71"/>
      <c r="E1987" s="72"/>
      <c r="F1987" s="72"/>
      <c r="G1987" s="72"/>
      <c r="H1987" s="72"/>
      <c r="I1987" s="71"/>
      <c r="J1987" s="73"/>
      <c r="K1987" s="74"/>
      <c r="L1987" s="75"/>
      <c r="M1987" s="76"/>
      <c r="N1987" s="76"/>
      <c r="O1987" s="75"/>
      <c r="P1987" s="72"/>
      <c r="Q1987" s="72"/>
      <c r="R1987" s="72"/>
      <c r="S1987" s="77"/>
      <c r="T1987" s="72"/>
      <c r="U1987" s="78"/>
      <c r="V1987" s="73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68"/>
      <c r="B1988" s="69"/>
      <c r="C1988" s="70"/>
      <c r="D1988" s="71"/>
      <c r="E1988" s="72"/>
      <c r="F1988" s="72"/>
      <c r="G1988" s="72"/>
      <c r="H1988" s="72"/>
      <c r="I1988" s="71"/>
      <c r="J1988" s="73"/>
      <c r="K1988" s="74"/>
      <c r="L1988" s="75"/>
      <c r="M1988" s="76"/>
      <c r="N1988" s="76"/>
      <c r="O1988" s="75"/>
      <c r="P1988" s="72"/>
      <c r="Q1988" s="72"/>
      <c r="R1988" s="72"/>
      <c r="S1988" s="77"/>
      <c r="T1988" s="72"/>
      <c r="U1988" s="78"/>
      <c r="V1988" s="73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68"/>
      <c r="B1989" s="69"/>
      <c r="C1989" s="70"/>
      <c r="D1989" s="71"/>
      <c r="E1989" s="72"/>
      <c r="F1989" s="72"/>
      <c r="G1989" s="72"/>
      <c r="H1989" s="72"/>
      <c r="I1989" s="71"/>
      <c r="J1989" s="73"/>
      <c r="K1989" s="74"/>
      <c r="L1989" s="75"/>
      <c r="M1989" s="76"/>
      <c r="N1989" s="76"/>
      <c r="O1989" s="75"/>
      <c r="P1989" s="72"/>
      <c r="Q1989" s="72"/>
      <c r="R1989" s="72"/>
      <c r="S1989" s="77"/>
      <c r="T1989" s="72"/>
      <c r="U1989" s="78"/>
      <c r="V1989" s="73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68"/>
      <c r="B1990" s="69"/>
      <c r="C1990" s="70"/>
      <c r="D1990" s="71"/>
      <c r="E1990" s="72"/>
      <c r="F1990" s="72"/>
      <c r="G1990" s="72"/>
      <c r="H1990" s="72"/>
      <c r="I1990" s="71"/>
      <c r="J1990" s="73"/>
      <c r="K1990" s="74"/>
      <c r="L1990" s="75"/>
      <c r="M1990" s="76"/>
      <c r="N1990" s="76"/>
      <c r="O1990" s="75"/>
      <c r="P1990" s="72"/>
      <c r="Q1990" s="72"/>
      <c r="R1990" s="72"/>
      <c r="S1990" s="77"/>
      <c r="T1990" s="72"/>
      <c r="U1990" s="78"/>
      <c r="V1990" s="73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68"/>
      <c r="B1991" s="69"/>
      <c r="C1991" s="70"/>
      <c r="D1991" s="71"/>
      <c r="E1991" s="72"/>
      <c r="F1991" s="72"/>
      <c r="G1991" s="72"/>
      <c r="H1991" s="72"/>
      <c r="I1991" s="71"/>
      <c r="J1991" s="73"/>
      <c r="K1991" s="74"/>
      <c r="L1991" s="75"/>
      <c r="M1991" s="76"/>
      <c r="N1991" s="76"/>
      <c r="O1991" s="75"/>
      <c r="P1991" s="72"/>
      <c r="Q1991" s="72"/>
      <c r="R1991" s="72"/>
      <c r="S1991" s="77"/>
      <c r="T1991" s="72"/>
      <c r="U1991" s="78"/>
      <c r="V1991" s="73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68"/>
      <c r="B1992" s="69"/>
      <c r="C1992" s="70"/>
      <c r="D1992" s="71"/>
      <c r="E1992" s="72"/>
      <c r="F1992" s="72"/>
      <c r="G1992" s="72"/>
      <c r="H1992" s="72"/>
      <c r="I1992" s="71"/>
      <c r="J1992" s="73"/>
      <c r="K1992" s="74"/>
      <c r="L1992" s="75"/>
      <c r="M1992" s="76"/>
      <c r="N1992" s="76"/>
      <c r="O1992" s="75"/>
      <c r="P1992" s="72"/>
      <c r="Q1992" s="72"/>
      <c r="R1992" s="72"/>
      <c r="S1992" s="77"/>
      <c r="T1992" s="72"/>
      <c r="U1992" s="78"/>
      <c r="V1992" s="73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68"/>
      <c r="B1993" s="69"/>
      <c r="C1993" s="70"/>
      <c r="D1993" s="71"/>
      <c r="E1993" s="72"/>
      <c r="F1993" s="72"/>
      <c r="G1993" s="72"/>
      <c r="H1993" s="72"/>
      <c r="I1993" s="71"/>
      <c r="J1993" s="73"/>
      <c r="K1993" s="74"/>
      <c r="L1993" s="75"/>
      <c r="M1993" s="76"/>
      <c r="N1993" s="76"/>
      <c r="O1993" s="75"/>
      <c r="P1993" s="72"/>
      <c r="Q1993" s="72"/>
      <c r="R1993" s="72"/>
      <c r="S1993" s="77"/>
      <c r="T1993" s="72"/>
      <c r="U1993" s="78"/>
      <c r="V1993" s="73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68"/>
      <c r="B1994" s="69"/>
      <c r="C1994" s="70"/>
      <c r="D1994" s="71"/>
      <c r="E1994" s="72"/>
      <c r="F1994" s="72"/>
      <c r="G1994" s="72"/>
      <c r="H1994" s="72"/>
      <c r="I1994" s="71"/>
      <c r="J1994" s="73"/>
      <c r="K1994" s="74"/>
      <c r="L1994" s="75"/>
      <c r="M1994" s="76"/>
      <c r="N1994" s="76"/>
      <c r="O1994" s="75"/>
      <c r="P1994" s="72"/>
      <c r="Q1994" s="72"/>
      <c r="R1994" s="72"/>
      <c r="S1994" s="77"/>
      <c r="T1994" s="72"/>
      <c r="U1994" s="78"/>
      <c r="V1994" s="73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68"/>
      <c r="B1995" s="69"/>
      <c r="C1995" s="70"/>
      <c r="D1995" s="71"/>
      <c r="E1995" s="72"/>
      <c r="F1995" s="72"/>
      <c r="G1995" s="72"/>
      <c r="H1995" s="72"/>
      <c r="I1995" s="71"/>
      <c r="J1995" s="73"/>
      <c r="K1995" s="74"/>
      <c r="L1995" s="75"/>
      <c r="M1995" s="76"/>
      <c r="N1995" s="76"/>
      <c r="O1995" s="75"/>
      <c r="P1995" s="72"/>
      <c r="Q1995" s="72"/>
      <c r="R1995" s="72"/>
      <c r="S1995" s="77"/>
      <c r="T1995" s="72"/>
      <c r="U1995" s="78"/>
      <c r="V1995" s="73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68"/>
      <c r="B1996" s="69"/>
      <c r="C1996" s="70"/>
      <c r="D1996" s="71"/>
      <c r="E1996" s="72"/>
      <c r="F1996" s="72"/>
      <c r="G1996" s="72"/>
      <c r="H1996" s="72"/>
      <c r="I1996" s="71"/>
      <c r="J1996" s="73"/>
      <c r="K1996" s="74"/>
      <c r="L1996" s="75"/>
      <c r="M1996" s="76"/>
      <c r="N1996" s="76"/>
      <c r="O1996" s="75"/>
      <c r="P1996" s="72"/>
      <c r="Q1996" s="72"/>
      <c r="R1996" s="72"/>
      <c r="S1996" s="77"/>
      <c r="T1996" s="72"/>
      <c r="U1996" s="78"/>
      <c r="V1996" s="73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68"/>
      <c r="B1997" s="69"/>
      <c r="C1997" s="70"/>
      <c r="D1997" s="71"/>
      <c r="E1997" s="72"/>
      <c r="F1997" s="72"/>
      <c r="G1997" s="72"/>
      <c r="H1997" s="72"/>
      <c r="I1997" s="71"/>
      <c r="J1997" s="73"/>
      <c r="K1997" s="74"/>
      <c r="L1997" s="75"/>
      <c r="M1997" s="76"/>
      <c r="N1997" s="76"/>
      <c r="O1997" s="75"/>
      <c r="P1997" s="72"/>
      <c r="Q1997" s="72"/>
      <c r="R1997" s="72"/>
      <c r="S1997" s="77"/>
      <c r="T1997" s="72"/>
      <c r="U1997" s="78"/>
      <c r="V1997" s="73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68"/>
      <c r="B1998" s="69"/>
      <c r="C1998" s="70"/>
      <c r="D1998" s="71"/>
      <c r="E1998" s="72"/>
      <c r="F1998" s="72"/>
      <c r="G1998" s="72"/>
      <c r="H1998" s="72"/>
      <c r="I1998" s="71"/>
      <c r="J1998" s="73"/>
      <c r="K1998" s="74"/>
      <c r="L1998" s="75"/>
      <c r="M1998" s="76"/>
      <c r="N1998" s="76"/>
      <c r="O1998" s="75"/>
      <c r="P1998" s="72"/>
      <c r="Q1998" s="72"/>
      <c r="R1998" s="72"/>
      <c r="S1998" s="77"/>
      <c r="T1998" s="72"/>
      <c r="U1998" s="78"/>
      <c r="V1998" s="73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68"/>
      <c r="B1999" s="69"/>
      <c r="C1999" s="70"/>
      <c r="D1999" s="71"/>
      <c r="E1999" s="72"/>
      <c r="F1999" s="72"/>
      <c r="G1999" s="72"/>
      <c r="H1999" s="72"/>
      <c r="I1999" s="71"/>
      <c r="J1999" s="73"/>
      <c r="K1999" s="74"/>
      <c r="L1999" s="75"/>
      <c r="M1999" s="76"/>
      <c r="N1999" s="76"/>
      <c r="O1999" s="75"/>
      <c r="P1999" s="72"/>
      <c r="Q1999" s="72"/>
      <c r="R1999" s="72"/>
      <c r="S1999" s="77"/>
      <c r="T1999" s="72"/>
      <c r="U1999" s="78"/>
      <c r="V1999" s="73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68"/>
      <c r="B2000" s="69"/>
      <c r="C2000" s="70"/>
      <c r="D2000" s="71"/>
      <c r="E2000" s="72"/>
      <c r="F2000" s="72"/>
      <c r="G2000" s="72"/>
      <c r="H2000" s="72"/>
      <c r="I2000" s="71"/>
      <c r="J2000" s="73"/>
      <c r="K2000" s="74"/>
      <c r="L2000" s="75"/>
      <c r="M2000" s="76"/>
      <c r="N2000" s="76"/>
      <c r="O2000" s="75"/>
      <c r="P2000" s="72"/>
      <c r="Q2000" s="72"/>
      <c r="R2000" s="72"/>
      <c r="S2000" s="77"/>
      <c r="T2000" s="72"/>
      <c r="U2000" s="78"/>
      <c r="V2000" s="73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68"/>
      <c r="B2001" s="69"/>
      <c r="C2001" s="70"/>
      <c r="D2001" s="71"/>
      <c r="E2001" s="72"/>
      <c r="F2001" s="72"/>
      <c r="G2001" s="72"/>
      <c r="H2001" s="72"/>
      <c r="I2001" s="71"/>
      <c r="J2001" s="73"/>
      <c r="K2001" s="74"/>
      <c r="L2001" s="75"/>
      <c r="M2001" s="76"/>
      <c r="N2001" s="76"/>
      <c r="O2001" s="75"/>
      <c r="P2001" s="72"/>
      <c r="Q2001" s="72"/>
      <c r="R2001" s="72"/>
      <c r="S2001" s="77"/>
      <c r="T2001" s="72"/>
      <c r="U2001" s="78"/>
      <c r="V2001" s="73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68"/>
      <c r="B2002" s="69"/>
      <c r="C2002" s="70"/>
      <c r="D2002" s="71"/>
      <c r="E2002" s="72"/>
      <c r="F2002" s="72"/>
      <c r="G2002" s="72"/>
      <c r="H2002" s="72"/>
      <c r="I2002" s="71"/>
      <c r="J2002" s="73"/>
      <c r="K2002" s="74"/>
      <c r="L2002" s="75"/>
      <c r="M2002" s="76"/>
      <c r="N2002" s="76"/>
      <c r="O2002" s="75"/>
      <c r="P2002" s="72"/>
      <c r="Q2002" s="72"/>
      <c r="R2002" s="72"/>
      <c r="S2002" s="77"/>
      <c r="T2002" s="72"/>
      <c r="U2002" s="78"/>
      <c r="V2002" s="73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68"/>
      <c r="B2003" s="69"/>
      <c r="C2003" s="70"/>
      <c r="D2003" s="71"/>
      <c r="E2003" s="72"/>
      <c r="F2003" s="72"/>
      <c r="G2003" s="72"/>
      <c r="H2003" s="72"/>
      <c r="I2003" s="71"/>
      <c r="J2003" s="73"/>
      <c r="K2003" s="74"/>
      <c r="L2003" s="75"/>
      <c r="M2003" s="76"/>
      <c r="N2003" s="76"/>
      <c r="O2003" s="75"/>
      <c r="P2003" s="72"/>
      <c r="Q2003" s="72"/>
      <c r="R2003" s="72"/>
      <c r="S2003" s="77"/>
      <c r="T2003" s="72"/>
      <c r="U2003" s="78"/>
      <c r="V2003" s="73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68"/>
      <c r="B2004" s="69"/>
      <c r="C2004" s="70"/>
      <c r="D2004" s="71"/>
      <c r="E2004" s="72"/>
      <c r="F2004" s="72"/>
      <c r="G2004" s="72"/>
      <c r="H2004" s="72"/>
      <c r="I2004" s="71"/>
      <c r="J2004" s="73"/>
      <c r="K2004" s="74"/>
      <c r="L2004" s="75"/>
      <c r="M2004" s="76"/>
      <c r="N2004" s="76"/>
      <c r="O2004" s="75"/>
      <c r="P2004" s="72"/>
      <c r="Q2004" s="72"/>
      <c r="R2004" s="72"/>
      <c r="S2004" s="77"/>
      <c r="T2004" s="72"/>
      <c r="U2004" s="78"/>
      <c r="V2004" s="73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68"/>
      <c r="B2005" s="69"/>
      <c r="C2005" s="70"/>
      <c r="D2005" s="71"/>
      <c r="E2005" s="72"/>
      <c r="F2005" s="72"/>
      <c r="G2005" s="72"/>
      <c r="H2005" s="72"/>
      <c r="I2005" s="71"/>
      <c r="J2005" s="73"/>
      <c r="K2005" s="74"/>
      <c r="L2005" s="75"/>
      <c r="M2005" s="76"/>
      <c r="N2005" s="76"/>
      <c r="O2005" s="75"/>
      <c r="P2005" s="72"/>
      <c r="Q2005" s="72"/>
      <c r="R2005" s="72"/>
      <c r="S2005" s="77"/>
      <c r="T2005" s="72"/>
      <c r="U2005" s="78"/>
      <c r="V2005" s="73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68"/>
      <c r="B2006" s="69"/>
      <c r="C2006" s="70"/>
      <c r="D2006" s="71"/>
      <c r="E2006" s="72"/>
      <c r="F2006" s="72"/>
      <c r="G2006" s="72"/>
      <c r="H2006" s="72"/>
      <c r="I2006" s="71"/>
      <c r="J2006" s="73"/>
      <c r="K2006" s="74"/>
      <c r="L2006" s="75"/>
      <c r="M2006" s="76"/>
      <c r="N2006" s="76"/>
      <c r="O2006" s="75"/>
      <c r="P2006" s="72"/>
      <c r="Q2006" s="72"/>
      <c r="R2006" s="72"/>
      <c r="S2006" s="77"/>
      <c r="T2006" s="72"/>
      <c r="U2006" s="78"/>
      <c r="V2006" s="73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68"/>
      <c r="B2007" s="69"/>
      <c r="C2007" s="70"/>
      <c r="D2007" s="71"/>
      <c r="E2007" s="72"/>
      <c r="F2007" s="72"/>
      <c r="G2007" s="72"/>
      <c r="H2007" s="72"/>
      <c r="I2007" s="71"/>
      <c r="J2007" s="73"/>
      <c r="K2007" s="74"/>
      <c r="L2007" s="75"/>
      <c r="M2007" s="76"/>
      <c r="N2007" s="76"/>
      <c r="O2007" s="75"/>
      <c r="P2007" s="72"/>
      <c r="Q2007" s="72"/>
      <c r="R2007" s="72"/>
      <c r="S2007" s="77"/>
      <c r="T2007" s="72"/>
      <c r="U2007" s="78"/>
      <c r="V2007" s="73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68"/>
      <c r="B2008" s="69"/>
      <c r="C2008" s="70"/>
      <c r="D2008" s="71"/>
      <c r="E2008" s="72"/>
      <c r="F2008" s="72"/>
      <c r="G2008" s="72"/>
      <c r="H2008" s="72"/>
      <c r="I2008" s="71"/>
      <c r="J2008" s="73"/>
      <c r="K2008" s="74"/>
      <c r="L2008" s="75"/>
      <c r="M2008" s="76"/>
      <c r="N2008" s="76"/>
      <c r="O2008" s="75"/>
      <c r="P2008" s="72"/>
      <c r="Q2008" s="72"/>
      <c r="R2008" s="72"/>
      <c r="S2008" s="77"/>
      <c r="T2008" s="72"/>
      <c r="U2008" s="78"/>
      <c r="V2008" s="73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68"/>
      <c r="B2009" s="69"/>
      <c r="C2009" s="70"/>
      <c r="D2009" s="71"/>
      <c r="E2009" s="72"/>
      <c r="F2009" s="72"/>
      <c r="G2009" s="72"/>
      <c r="H2009" s="72"/>
      <c r="I2009" s="71"/>
      <c r="J2009" s="73"/>
      <c r="K2009" s="74"/>
      <c r="L2009" s="75"/>
      <c r="M2009" s="76"/>
      <c r="N2009" s="76"/>
      <c r="O2009" s="75"/>
      <c r="P2009" s="72"/>
      <c r="Q2009" s="72"/>
      <c r="R2009" s="72"/>
      <c r="S2009" s="77"/>
      <c r="T2009" s="72"/>
      <c r="U2009" s="78"/>
      <c r="V2009" s="73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68"/>
      <c r="B2010" s="69"/>
      <c r="C2010" s="70"/>
      <c r="D2010" s="71"/>
      <c r="E2010" s="72"/>
      <c r="F2010" s="72"/>
      <c r="G2010" s="72"/>
      <c r="H2010" s="72"/>
      <c r="I2010" s="71"/>
      <c r="J2010" s="73"/>
      <c r="K2010" s="74"/>
      <c r="L2010" s="75"/>
      <c r="M2010" s="76"/>
      <c r="N2010" s="76"/>
      <c r="O2010" s="75"/>
      <c r="P2010" s="72"/>
      <c r="Q2010" s="72"/>
      <c r="R2010" s="72"/>
      <c r="S2010" s="77"/>
      <c r="T2010" s="72"/>
      <c r="U2010" s="78"/>
      <c r="V2010" s="73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68"/>
      <c r="B2011" s="69"/>
      <c r="C2011" s="70"/>
      <c r="D2011" s="71"/>
      <c r="E2011" s="72"/>
      <c r="F2011" s="72"/>
      <c r="G2011" s="72"/>
      <c r="H2011" s="72"/>
      <c r="I2011" s="71"/>
      <c r="J2011" s="73"/>
      <c r="K2011" s="74"/>
      <c r="L2011" s="75"/>
      <c r="M2011" s="76"/>
      <c r="N2011" s="76"/>
      <c r="O2011" s="75"/>
      <c r="P2011" s="72"/>
      <c r="Q2011" s="72"/>
      <c r="R2011" s="72"/>
      <c r="S2011" s="77"/>
      <c r="T2011" s="72"/>
      <c r="U2011" s="78"/>
      <c r="V2011" s="73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68"/>
      <c r="B2012" s="69"/>
      <c r="C2012" s="70"/>
      <c r="D2012" s="71"/>
      <c r="E2012" s="72"/>
      <c r="F2012" s="72"/>
      <c r="G2012" s="72"/>
      <c r="H2012" s="72"/>
      <c r="I2012" s="71"/>
      <c r="J2012" s="73"/>
      <c r="K2012" s="74"/>
      <c r="L2012" s="75"/>
      <c r="M2012" s="76"/>
      <c r="N2012" s="76"/>
      <c r="O2012" s="75"/>
      <c r="P2012" s="72"/>
      <c r="Q2012" s="72"/>
      <c r="R2012" s="72"/>
      <c r="S2012" s="77"/>
      <c r="T2012" s="72"/>
      <c r="U2012" s="78"/>
      <c r="V2012" s="73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68"/>
      <c r="B2013" s="69"/>
      <c r="C2013" s="70"/>
      <c r="D2013" s="71"/>
      <c r="E2013" s="72"/>
      <c r="F2013" s="72"/>
      <c r="G2013" s="72"/>
      <c r="H2013" s="72"/>
      <c r="I2013" s="71"/>
      <c r="J2013" s="73"/>
      <c r="K2013" s="74"/>
      <c r="L2013" s="75"/>
      <c r="M2013" s="76"/>
      <c r="N2013" s="76"/>
      <c r="O2013" s="75"/>
      <c r="P2013" s="72"/>
      <c r="Q2013" s="72"/>
      <c r="R2013" s="72"/>
      <c r="S2013" s="77"/>
      <c r="T2013" s="72"/>
      <c r="U2013" s="78"/>
      <c r="V2013" s="73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68"/>
      <c r="B2014" s="69"/>
      <c r="C2014" s="70"/>
      <c r="D2014" s="71"/>
      <c r="E2014" s="72"/>
      <c r="F2014" s="72"/>
      <c r="G2014" s="72"/>
      <c r="H2014" s="72"/>
      <c r="I2014" s="71"/>
      <c r="J2014" s="73"/>
      <c r="K2014" s="74"/>
      <c r="L2014" s="75"/>
      <c r="M2014" s="76"/>
      <c r="N2014" s="76"/>
      <c r="O2014" s="75"/>
      <c r="P2014" s="72"/>
      <c r="Q2014" s="72"/>
      <c r="R2014" s="72"/>
      <c r="S2014" s="77"/>
      <c r="T2014" s="72"/>
      <c r="U2014" s="78"/>
      <c r="V2014" s="73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68"/>
      <c r="B2015" s="69"/>
      <c r="C2015" s="70"/>
      <c r="D2015" s="71"/>
      <c r="E2015" s="72"/>
      <c r="F2015" s="72"/>
      <c r="G2015" s="72"/>
      <c r="H2015" s="72"/>
      <c r="I2015" s="71"/>
      <c r="J2015" s="73"/>
      <c r="K2015" s="74"/>
      <c r="L2015" s="75"/>
      <c r="M2015" s="76"/>
      <c r="N2015" s="76"/>
      <c r="O2015" s="75"/>
      <c r="P2015" s="72"/>
      <c r="Q2015" s="72"/>
      <c r="R2015" s="72"/>
      <c r="S2015" s="77"/>
      <c r="T2015" s="72"/>
      <c r="U2015" s="78"/>
      <c r="V2015" s="73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68"/>
      <c r="B2016" s="69"/>
      <c r="C2016" s="70"/>
      <c r="D2016" s="71"/>
      <c r="E2016" s="72"/>
      <c r="F2016" s="72"/>
      <c r="G2016" s="72"/>
      <c r="H2016" s="72"/>
      <c r="I2016" s="71"/>
      <c r="J2016" s="73"/>
      <c r="K2016" s="74"/>
      <c r="L2016" s="75"/>
      <c r="M2016" s="76"/>
      <c r="N2016" s="76"/>
      <c r="O2016" s="75"/>
      <c r="P2016" s="72"/>
      <c r="Q2016" s="72"/>
      <c r="R2016" s="72"/>
      <c r="S2016" s="77"/>
      <c r="T2016" s="72"/>
      <c r="U2016" s="78"/>
      <c r="V2016" s="73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68"/>
      <c r="B2017" s="69"/>
      <c r="C2017" s="70"/>
      <c r="D2017" s="71"/>
      <c r="E2017" s="72"/>
      <c r="F2017" s="72"/>
      <c r="G2017" s="72"/>
      <c r="H2017" s="72"/>
      <c r="I2017" s="71"/>
      <c r="J2017" s="73"/>
      <c r="K2017" s="74"/>
      <c r="L2017" s="75"/>
      <c r="M2017" s="76"/>
      <c r="N2017" s="76"/>
      <c r="O2017" s="75"/>
      <c r="P2017" s="72"/>
      <c r="Q2017" s="72"/>
      <c r="R2017" s="72"/>
      <c r="S2017" s="77"/>
      <c r="T2017" s="72"/>
      <c r="U2017" s="78"/>
      <c r="V2017" s="73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68"/>
      <c r="B2018" s="69"/>
      <c r="C2018" s="70"/>
      <c r="D2018" s="71"/>
      <c r="E2018" s="72"/>
      <c r="F2018" s="72"/>
      <c r="G2018" s="72"/>
      <c r="H2018" s="72"/>
      <c r="I2018" s="71"/>
      <c r="J2018" s="73"/>
      <c r="K2018" s="74"/>
      <c r="L2018" s="75"/>
      <c r="M2018" s="76"/>
      <c r="N2018" s="76"/>
      <c r="O2018" s="75"/>
      <c r="P2018" s="72"/>
      <c r="Q2018" s="72"/>
      <c r="R2018" s="72"/>
      <c r="S2018" s="77"/>
      <c r="T2018" s="72"/>
      <c r="U2018" s="78"/>
      <c r="V2018" s="73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68"/>
      <c r="B2019" s="69"/>
      <c r="C2019" s="70"/>
      <c r="D2019" s="71"/>
      <c r="E2019" s="72"/>
      <c r="F2019" s="72"/>
      <c r="G2019" s="72"/>
      <c r="H2019" s="72"/>
      <c r="I2019" s="71"/>
      <c r="J2019" s="73"/>
      <c r="K2019" s="74"/>
      <c r="L2019" s="75"/>
      <c r="M2019" s="76"/>
      <c r="N2019" s="76"/>
      <c r="O2019" s="75"/>
      <c r="P2019" s="72"/>
      <c r="Q2019" s="72"/>
      <c r="R2019" s="72"/>
      <c r="S2019" s="77"/>
      <c r="T2019" s="72"/>
      <c r="U2019" s="78"/>
      <c r="V2019" s="73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79"/>
      <c r="B2020" s="80"/>
      <c r="C2020" s="81"/>
      <c r="D2020" s="82"/>
      <c r="E2020" s="83"/>
      <c r="F2020" s="83"/>
      <c r="G2020" s="83"/>
      <c r="H2020" s="83"/>
      <c r="I2020" s="82"/>
      <c r="J2020" s="84"/>
      <c r="K2020" s="85"/>
      <c r="L2020" s="86"/>
      <c r="M2020" s="87"/>
      <c r="N2020" s="87"/>
      <c r="O2020" s="86"/>
      <c r="P2020" s="83"/>
      <c r="Q2020" s="83"/>
      <c r="R2020" s="83"/>
      <c r="S2020" s="88"/>
      <c r="T2020" s="83"/>
      <c r="U2020" s="89"/>
      <c r="V2020" s="84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68"/>
      <c r="B2021" s="69"/>
      <c r="C2021" s="70"/>
      <c r="D2021" s="71"/>
      <c r="E2021" s="72"/>
      <c r="F2021" s="72"/>
      <c r="G2021" s="72"/>
      <c r="H2021" s="72"/>
      <c r="I2021" s="71"/>
      <c r="J2021" s="73"/>
      <c r="K2021" s="74"/>
      <c r="L2021" s="75"/>
      <c r="M2021" s="76"/>
      <c r="N2021" s="76"/>
      <c r="O2021" s="75"/>
      <c r="P2021" s="72"/>
      <c r="Q2021" s="72"/>
      <c r="R2021" s="72"/>
      <c r="S2021" s="77"/>
      <c r="T2021" s="72"/>
      <c r="U2021" s="78"/>
      <c r="V2021" s="73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68"/>
      <c r="B2022" s="69"/>
      <c r="C2022" s="70"/>
      <c r="D2022" s="71"/>
      <c r="E2022" s="72"/>
      <c r="F2022" s="72"/>
      <c r="G2022" s="72"/>
      <c r="H2022" s="72"/>
      <c r="I2022" s="71"/>
      <c r="J2022" s="73"/>
      <c r="K2022" s="74"/>
      <c r="L2022" s="75"/>
      <c r="M2022" s="76"/>
      <c r="N2022" s="76"/>
      <c r="O2022" s="75"/>
      <c r="P2022" s="72"/>
      <c r="Q2022" s="72"/>
      <c r="R2022" s="72"/>
      <c r="S2022" s="77"/>
      <c r="T2022" s="72"/>
      <c r="U2022" s="78"/>
      <c r="V2022" s="73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68"/>
      <c r="B2023" s="69"/>
      <c r="C2023" s="70"/>
      <c r="D2023" s="71"/>
      <c r="E2023" s="72"/>
      <c r="F2023" s="72"/>
      <c r="G2023" s="72"/>
      <c r="H2023" s="72"/>
      <c r="I2023" s="71"/>
      <c r="J2023" s="73"/>
      <c r="K2023" s="74"/>
      <c r="L2023" s="75"/>
      <c r="M2023" s="76"/>
      <c r="N2023" s="76"/>
      <c r="O2023" s="75"/>
      <c r="P2023" s="72"/>
      <c r="Q2023" s="72"/>
      <c r="R2023" s="72"/>
      <c r="S2023" s="77"/>
      <c r="T2023" s="72"/>
      <c r="U2023" s="78"/>
      <c r="V2023" s="73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68"/>
      <c r="B2024" s="69"/>
      <c r="C2024" s="70"/>
      <c r="D2024" s="71"/>
      <c r="E2024" s="72"/>
      <c r="F2024" s="72"/>
      <c r="G2024" s="72"/>
      <c r="H2024" s="72"/>
      <c r="I2024" s="71"/>
      <c r="J2024" s="73"/>
      <c r="K2024" s="74"/>
      <c r="L2024" s="75"/>
      <c r="M2024" s="76"/>
      <c r="N2024" s="76"/>
      <c r="O2024" s="75"/>
      <c r="P2024" s="72"/>
      <c r="Q2024" s="72"/>
      <c r="R2024" s="72"/>
      <c r="S2024" s="77"/>
      <c r="T2024" s="72"/>
      <c r="U2024" s="78"/>
      <c r="V2024" s="73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68"/>
      <c r="B2025" s="69"/>
      <c r="C2025" s="70"/>
      <c r="D2025" s="71"/>
      <c r="E2025" s="72"/>
      <c r="F2025" s="72"/>
      <c r="G2025" s="72"/>
      <c r="H2025" s="72"/>
      <c r="I2025" s="71"/>
      <c r="J2025" s="73"/>
      <c r="K2025" s="74"/>
      <c r="L2025" s="75"/>
      <c r="M2025" s="76"/>
      <c r="N2025" s="76"/>
      <c r="O2025" s="75"/>
      <c r="P2025" s="72"/>
      <c r="Q2025" s="72"/>
      <c r="R2025" s="72"/>
      <c r="S2025" s="77"/>
      <c r="T2025" s="72"/>
      <c r="U2025" s="78"/>
      <c r="V2025" s="73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68"/>
      <c r="B2026" s="69"/>
      <c r="C2026" s="70"/>
      <c r="D2026" s="71"/>
      <c r="E2026" s="72"/>
      <c r="F2026" s="72"/>
      <c r="G2026" s="72"/>
      <c r="H2026" s="72"/>
      <c r="I2026" s="71"/>
      <c r="J2026" s="73"/>
      <c r="K2026" s="74"/>
      <c r="L2026" s="75"/>
      <c r="M2026" s="76"/>
      <c r="N2026" s="76"/>
      <c r="O2026" s="75"/>
      <c r="P2026" s="72"/>
      <c r="Q2026" s="72"/>
      <c r="R2026" s="72"/>
      <c r="S2026" s="77"/>
      <c r="T2026" s="72"/>
      <c r="U2026" s="78"/>
      <c r="V2026" s="73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68"/>
      <c r="B2027" s="69"/>
      <c r="C2027" s="70"/>
      <c r="D2027" s="71"/>
      <c r="E2027" s="72"/>
      <c r="F2027" s="72"/>
      <c r="G2027" s="72"/>
      <c r="H2027" s="72"/>
      <c r="I2027" s="71"/>
      <c r="J2027" s="73"/>
      <c r="K2027" s="74"/>
      <c r="L2027" s="75"/>
      <c r="M2027" s="76"/>
      <c r="N2027" s="76"/>
      <c r="O2027" s="75"/>
      <c r="P2027" s="72"/>
      <c r="Q2027" s="72"/>
      <c r="R2027" s="72"/>
      <c r="S2027" s="77"/>
      <c r="T2027" s="72"/>
      <c r="U2027" s="78"/>
      <c r="V2027" s="73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68"/>
      <c r="B2028" s="69"/>
      <c r="C2028" s="70"/>
      <c r="D2028" s="71"/>
      <c r="E2028" s="72"/>
      <c r="F2028" s="72"/>
      <c r="G2028" s="72"/>
      <c r="H2028" s="72"/>
      <c r="I2028" s="71"/>
      <c r="J2028" s="73"/>
      <c r="K2028" s="74"/>
      <c r="L2028" s="75"/>
      <c r="M2028" s="76"/>
      <c r="N2028" s="76"/>
      <c r="O2028" s="75"/>
      <c r="P2028" s="72"/>
      <c r="Q2028" s="72"/>
      <c r="R2028" s="72"/>
      <c r="S2028" s="77"/>
      <c r="T2028" s="72"/>
      <c r="U2028" s="78"/>
      <c r="V2028" s="73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68"/>
      <c r="B2029" s="69"/>
      <c r="C2029" s="70"/>
      <c r="D2029" s="71"/>
      <c r="E2029" s="72"/>
      <c r="F2029" s="72"/>
      <c r="G2029" s="72"/>
      <c r="H2029" s="72"/>
      <c r="I2029" s="71"/>
      <c r="J2029" s="73"/>
      <c r="K2029" s="74"/>
      <c r="L2029" s="75"/>
      <c r="M2029" s="76"/>
      <c r="N2029" s="76"/>
      <c r="O2029" s="75"/>
      <c r="P2029" s="72"/>
      <c r="Q2029" s="72"/>
      <c r="R2029" s="72"/>
      <c r="S2029" s="77"/>
      <c r="T2029" s="72"/>
      <c r="U2029" s="78"/>
      <c r="V2029" s="73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68"/>
      <c r="B2030" s="69"/>
      <c r="C2030" s="70"/>
      <c r="D2030" s="71"/>
      <c r="E2030" s="72"/>
      <c r="F2030" s="72"/>
      <c r="G2030" s="72"/>
      <c r="H2030" s="72"/>
      <c r="I2030" s="71"/>
      <c r="J2030" s="73"/>
      <c r="K2030" s="74"/>
      <c r="L2030" s="75"/>
      <c r="M2030" s="76"/>
      <c r="N2030" s="76"/>
      <c r="O2030" s="75"/>
      <c r="P2030" s="72"/>
      <c r="Q2030" s="72"/>
      <c r="R2030" s="72"/>
      <c r="S2030" s="77"/>
      <c r="T2030" s="72"/>
      <c r="U2030" s="78"/>
      <c r="V2030" s="73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68"/>
      <c r="B2031" s="69"/>
      <c r="C2031" s="70"/>
      <c r="D2031" s="71"/>
      <c r="E2031" s="72"/>
      <c r="F2031" s="72"/>
      <c r="G2031" s="72"/>
      <c r="H2031" s="72"/>
      <c r="I2031" s="71"/>
      <c r="J2031" s="73"/>
      <c r="K2031" s="74"/>
      <c r="L2031" s="75"/>
      <c r="M2031" s="76"/>
      <c r="N2031" s="76"/>
      <c r="O2031" s="75"/>
      <c r="P2031" s="72"/>
      <c r="Q2031" s="72"/>
      <c r="R2031" s="72"/>
      <c r="S2031" s="77"/>
      <c r="T2031" s="72"/>
      <c r="U2031" s="78"/>
      <c r="V2031" s="73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68"/>
      <c r="B2032" s="69"/>
      <c r="C2032" s="70"/>
      <c r="D2032" s="71"/>
      <c r="E2032" s="72"/>
      <c r="F2032" s="72"/>
      <c r="G2032" s="72"/>
      <c r="H2032" s="72"/>
      <c r="I2032" s="71"/>
      <c r="J2032" s="73"/>
      <c r="K2032" s="74"/>
      <c r="L2032" s="75"/>
      <c r="M2032" s="76"/>
      <c r="N2032" s="76"/>
      <c r="O2032" s="75"/>
      <c r="P2032" s="72"/>
      <c r="Q2032" s="72"/>
      <c r="R2032" s="72"/>
      <c r="S2032" s="77"/>
      <c r="T2032" s="72"/>
      <c r="U2032" s="78"/>
      <c r="V2032" s="73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68"/>
      <c r="B2033" s="69"/>
      <c r="C2033" s="70"/>
      <c r="D2033" s="71"/>
      <c r="E2033" s="72"/>
      <c r="F2033" s="72"/>
      <c r="G2033" s="72"/>
      <c r="H2033" s="72"/>
      <c r="I2033" s="71"/>
      <c r="J2033" s="73"/>
      <c r="K2033" s="74"/>
      <c r="L2033" s="75"/>
      <c r="M2033" s="76"/>
      <c r="N2033" s="76"/>
      <c r="O2033" s="75"/>
      <c r="P2033" s="72"/>
      <c r="Q2033" s="72"/>
      <c r="R2033" s="72"/>
      <c r="S2033" s="77"/>
      <c r="T2033" s="72"/>
      <c r="U2033" s="78"/>
      <c r="V2033" s="73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68"/>
      <c r="B2034" s="69"/>
      <c r="C2034" s="70"/>
      <c r="D2034" s="71"/>
      <c r="E2034" s="72"/>
      <c r="F2034" s="72"/>
      <c r="G2034" s="72"/>
      <c r="H2034" s="72"/>
      <c r="I2034" s="71"/>
      <c r="J2034" s="73"/>
      <c r="K2034" s="74"/>
      <c r="L2034" s="75"/>
      <c r="M2034" s="76"/>
      <c r="N2034" s="76"/>
      <c r="O2034" s="75"/>
      <c r="P2034" s="72"/>
      <c r="Q2034" s="72"/>
      <c r="R2034" s="72"/>
      <c r="S2034" s="77"/>
      <c r="T2034" s="72"/>
      <c r="U2034" s="78"/>
      <c r="V2034" s="73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68"/>
      <c r="B2035" s="69"/>
      <c r="C2035" s="70"/>
      <c r="D2035" s="71"/>
      <c r="E2035" s="72"/>
      <c r="F2035" s="72"/>
      <c r="G2035" s="72"/>
      <c r="H2035" s="72"/>
      <c r="I2035" s="71"/>
      <c r="J2035" s="73"/>
      <c r="K2035" s="74"/>
      <c r="L2035" s="75"/>
      <c r="M2035" s="76"/>
      <c r="N2035" s="76"/>
      <c r="O2035" s="75"/>
      <c r="P2035" s="72"/>
      <c r="Q2035" s="72"/>
      <c r="R2035" s="72"/>
      <c r="S2035" s="77"/>
      <c r="T2035" s="72"/>
      <c r="U2035" s="78"/>
      <c r="V2035" s="73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68"/>
      <c r="B2036" s="69"/>
      <c r="C2036" s="70"/>
      <c r="D2036" s="71"/>
      <c r="E2036" s="72"/>
      <c r="F2036" s="72"/>
      <c r="G2036" s="72"/>
      <c r="H2036" s="72"/>
      <c r="I2036" s="71"/>
      <c r="J2036" s="73"/>
      <c r="K2036" s="74"/>
      <c r="L2036" s="75"/>
      <c r="M2036" s="76"/>
      <c r="N2036" s="76"/>
      <c r="O2036" s="75"/>
      <c r="P2036" s="72"/>
      <c r="Q2036" s="72"/>
      <c r="R2036" s="72"/>
      <c r="S2036" s="77"/>
      <c r="T2036" s="72"/>
      <c r="U2036" s="78"/>
      <c r="V2036" s="73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68"/>
      <c r="B2037" s="69"/>
      <c r="C2037" s="70"/>
      <c r="D2037" s="71"/>
      <c r="E2037" s="72"/>
      <c r="F2037" s="72"/>
      <c r="G2037" s="72"/>
      <c r="H2037" s="72"/>
      <c r="I2037" s="71"/>
      <c r="J2037" s="73"/>
      <c r="K2037" s="74"/>
      <c r="L2037" s="75"/>
      <c r="M2037" s="76"/>
      <c r="N2037" s="76"/>
      <c r="O2037" s="75"/>
      <c r="P2037" s="72"/>
      <c r="Q2037" s="72"/>
      <c r="R2037" s="72"/>
      <c r="S2037" s="77"/>
      <c r="T2037" s="72"/>
      <c r="U2037" s="78"/>
      <c r="V2037" s="73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68"/>
      <c r="B2038" s="69"/>
      <c r="C2038" s="70"/>
      <c r="D2038" s="71"/>
      <c r="E2038" s="72"/>
      <c r="F2038" s="72"/>
      <c r="G2038" s="72"/>
      <c r="H2038" s="72"/>
      <c r="I2038" s="71"/>
      <c r="J2038" s="73"/>
      <c r="K2038" s="74"/>
      <c r="L2038" s="75"/>
      <c r="M2038" s="76"/>
      <c r="N2038" s="76"/>
      <c r="O2038" s="75"/>
      <c r="P2038" s="72"/>
      <c r="Q2038" s="72"/>
      <c r="R2038" s="72"/>
      <c r="S2038" s="77"/>
      <c r="T2038" s="72"/>
      <c r="U2038" s="78"/>
      <c r="V2038" s="73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68"/>
      <c r="B2039" s="69"/>
      <c r="C2039" s="70"/>
      <c r="D2039" s="71"/>
      <c r="E2039" s="72"/>
      <c r="F2039" s="72"/>
      <c r="G2039" s="72"/>
      <c r="H2039" s="72"/>
      <c r="I2039" s="71"/>
      <c r="J2039" s="73"/>
      <c r="K2039" s="74"/>
      <c r="L2039" s="75"/>
      <c r="M2039" s="76"/>
      <c r="N2039" s="76"/>
      <c r="O2039" s="75"/>
      <c r="P2039" s="72"/>
      <c r="Q2039" s="72"/>
      <c r="R2039" s="72"/>
      <c r="S2039" s="77"/>
      <c r="T2039" s="72"/>
      <c r="U2039" s="78"/>
      <c r="V2039" s="73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68"/>
      <c r="B2040" s="69"/>
      <c r="C2040" s="70"/>
      <c r="D2040" s="71"/>
      <c r="E2040" s="72"/>
      <c r="F2040" s="72"/>
      <c r="G2040" s="72"/>
      <c r="H2040" s="72"/>
      <c r="I2040" s="71"/>
      <c r="J2040" s="73"/>
      <c r="K2040" s="74"/>
      <c r="L2040" s="75"/>
      <c r="M2040" s="76"/>
      <c r="N2040" s="76"/>
      <c r="O2040" s="75"/>
      <c r="P2040" s="72"/>
      <c r="Q2040" s="72"/>
      <c r="R2040" s="72"/>
      <c r="S2040" s="77"/>
      <c r="T2040" s="72"/>
      <c r="U2040" s="78"/>
      <c r="V2040" s="73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68"/>
      <c r="B2041" s="69"/>
      <c r="C2041" s="70"/>
      <c r="D2041" s="71"/>
      <c r="E2041" s="72"/>
      <c r="F2041" s="72"/>
      <c r="G2041" s="72"/>
      <c r="H2041" s="72"/>
      <c r="I2041" s="71"/>
      <c r="J2041" s="73"/>
      <c r="K2041" s="74"/>
      <c r="L2041" s="75"/>
      <c r="M2041" s="76"/>
      <c r="N2041" s="76"/>
      <c r="O2041" s="75"/>
      <c r="P2041" s="72"/>
      <c r="Q2041" s="72"/>
      <c r="R2041" s="72"/>
      <c r="S2041" s="77"/>
      <c r="T2041" s="72"/>
      <c r="U2041" s="78"/>
      <c r="V2041" s="73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68"/>
      <c r="B2042" s="69"/>
      <c r="C2042" s="70"/>
      <c r="D2042" s="71"/>
      <c r="E2042" s="72"/>
      <c r="F2042" s="72"/>
      <c r="G2042" s="72"/>
      <c r="H2042" s="72"/>
      <c r="I2042" s="71"/>
      <c r="J2042" s="73"/>
      <c r="K2042" s="74"/>
      <c r="L2042" s="75"/>
      <c r="M2042" s="76"/>
      <c r="N2042" s="76"/>
      <c r="O2042" s="75"/>
      <c r="P2042" s="72"/>
      <c r="Q2042" s="72"/>
      <c r="R2042" s="72"/>
      <c r="S2042" s="77"/>
      <c r="T2042" s="72"/>
      <c r="U2042" s="78"/>
      <c r="V2042" s="73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68"/>
      <c r="B2043" s="69"/>
      <c r="C2043" s="70"/>
      <c r="D2043" s="71"/>
      <c r="E2043" s="72"/>
      <c r="F2043" s="72"/>
      <c r="G2043" s="72"/>
      <c r="H2043" s="72"/>
      <c r="I2043" s="71"/>
      <c r="J2043" s="73"/>
      <c r="K2043" s="74"/>
      <c r="L2043" s="75"/>
      <c r="M2043" s="76"/>
      <c r="N2043" s="76"/>
      <c r="O2043" s="75"/>
      <c r="P2043" s="72"/>
      <c r="Q2043" s="72"/>
      <c r="R2043" s="72"/>
      <c r="S2043" s="77"/>
      <c r="T2043" s="72"/>
      <c r="U2043" s="78"/>
      <c r="V2043" s="73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68"/>
      <c r="B2044" s="69"/>
      <c r="C2044" s="70"/>
      <c r="D2044" s="71"/>
      <c r="E2044" s="72"/>
      <c r="F2044" s="72"/>
      <c r="G2044" s="72"/>
      <c r="H2044" s="72"/>
      <c r="I2044" s="71"/>
      <c r="J2044" s="73"/>
      <c r="K2044" s="74"/>
      <c r="L2044" s="75"/>
      <c r="M2044" s="76"/>
      <c r="N2044" s="76"/>
      <c r="O2044" s="75"/>
      <c r="P2044" s="72"/>
      <c r="Q2044" s="72"/>
      <c r="R2044" s="72"/>
      <c r="S2044" s="77"/>
      <c r="T2044" s="72"/>
      <c r="U2044" s="78"/>
      <c r="V2044" s="73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68"/>
      <c r="B2045" s="69"/>
      <c r="C2045" s="70"/>
      <c r="D2045" s="71"/>
      <c r="E2045" s="72"/>
      <c r="F2045" s="72"/>
      <c r="G2045" s="72"/>
      <c r="H2045" s="72"/>
      <c r="I2045" s="71"/>
      <c r="J2045" s="73"/>
      <c r="K2045" s="74"/>
      <c r="L2045" s="75"/>
      <c r="M2045" s="76"/>
      <c r="N2045" s="76"/>
      <c r="O2045" s="75"/>
      <c r="P2045" s="72"/>
      <c r="Q2045" s="72"/>
      <c r="R2045" s="72"/>
      <c r="S2045" s="77"/>
      <c r="T2045" s="72"/>
      <c r="U2045" s="78"/>
      <c r="V2045" s="73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68"/>
      <c r="B2046" s="69"/>
      <c r="C2046" s="70"/>
      <c r="D2046" s="71"/>
      <c r="E2046" s="72"/>
      <c r="F2046" s="72"/>
      <c r="G2046" s="72"/>
      <c r="H2046" s="72"/>
      <c r="I2046" s="71"/>
      <c r="J2046" s="73"/>
      <c r="K2046" s="74"/>
      <c r="L2046" s="75"/>
      <c r="M2046" s="76"/>
      <c r="N2046" s="76"/>
      <c r="O2046" s="75"/>
      <c r="P2046" s="72"/>
      <c r="Q2046" s="72"/>
      <c r="R2046" s="72"/>
      <c r="S2046" s="77"/>
      <c r="T2046" s="72"/>
      <c r="U2046" s="78"/>
      <c r="V2046" s="73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68"/>
      <c r="B2047" s="69"/>
      <c r="C2047" s="70"/>
      <c r="D2047" s="71"/>
      <c r="E2047" s="72"/>
      <c r="F2047" s="72"/>
      <c r="G2047" s="72"/>
      <c r="H2047" s="72"/>
      <c r="I2047" s="71"/>
      <c r="J2047" s="73"/>
      <c r="K2047" s="74"/>
      <c r="L2047" s="75"/>
      <c r="M2047" s="76"/>
      <c r="N2047" s="76"/>
      <c r="O2047" s="75"/>
      <c r="P2047" s="72"/>
      <c r="Q2047" s="72"/>
      <c r="R2047" s="72"/>
      <c r="S2047" s="77"/>
      <c r="T2047" s="72"/>
      <c r="U2047" s="78"/>
      <c r="V2047" s="73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68"/>
      <c r="B2048" s="69"/>
      <c r="C2048" s="70"/>
      <c r="D2048" s="71"/>
      <c r="E2048" s="72"/>
      <c r="F2048" s="72"/>
      <c r="G2048" s="72"/>
      <c r="H2048" s="72"/>
      <c r="I2048" s="71"/>
      <c r="J2048" s="73"/>
      <c r="K2048" s="74"/>
      <c r="L2048" s="75"/>
      <c r="M2048" s="76"/>
      <c r="N2048" s="76"/>
      <c r="O2048" s="75"/>
      <c r="P2048" s="72"/>
      <c r="Q2048" s="72"/>
      <c r="R2048" s="72"/>
      <c r="S2048" s="77"/>
      <c r="T2048" s="72"/>
      <c r="U2048" s="78"/>
      <c r="V2048" s="73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68"/>
      <c r="B2049" s="69"/>
      <c r="C2049" s="70"/>
      <c r="D2049" s="71"/>
      <c r="E2049" s="72"/>
      <c r="F2049" s="72"/>
      <c r="G2049" s="72"/>
      <c r="H2049" s="72"/>
      <c r="I2049" s="71"/>
      <c r="J2049" s="73"/>
      <c r="K2049" s="74"/>
      <c r="L2049" s="75"/>
      <c r="M2049" s="76"/>
      <c r="N2049" s="76"/>
      <c r="O2049" s="75"/>
      <c r="P2049" s="72"/>
      <c r="Q2049" s="72"/>
      <c r="R2049" s="72"/>
      <c r="S2049" s="77"/>
      <c r="T2049" s="72"/>
      <c r="U2049" s="78"/>
      <c r="V2049" s="73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68"/>
      <c r="B2050" s="69"/>
      <c r="C2050" s="70"/>
      <c r="D2050" s="71"/>
      <c r="E2050" s="72"/>
      <c r="F2050" s="72"/>
      <c r="G2050" s="72"/>
      <c r="H2050" s="72"/>
      <c r="I2050" s="71"/>
      <c r="J2050" s="73"/>
      <c r="K2050" s="74"/>
      <c r="L2050" s="75"/>
      <c r="M2050" s="76"/>
      <c r="N2050" s="76"/>
      <c r="O2050" s="75"/>
      <c r="P2050" s="72"/>
      <c r="Q2050" s="72"/>
      <c r="R2050" s="72"/>
      <c r="S2050" s="77"/>
      <c r="T2050" s="72"/>
      <c r="U2050" s="78"/>
      <c r="V2050" s="73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68"/>
      <c r="B2051" s="69"/>
      <c r="C2051" s="70"/>
      <c r="D2051" s="71"/>
      <c r="E2051" s="72"/>
      <c r="F2051" s="72"/>
      <c r="G2051" s="72"/>
      <c r="H2051" s="72"/>
      <c r="I2051" s="71"/>
      <c r="J2051" s="73"/>
      <c r="K2051" s="74"/>
      <c r="L2051" s="75"/>
      <c r="M2051" s="76"/>
      <c r="N2051" s="76"/>
      <c r="O2051" s="75"/>
      <c r="P2051" s="72"/>
      <c r="Q2051" s="72"/>
      <c r="R2051" s="72"/>
      <c r="S2051" s="77"/>
      <c r="T2051" s="72"/>
      <c r="U2051" s="78"/>
      <c r="V2051" s="73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68"/>
      <c r="B2052" s="69"/>
      <c r="C2052" s="70"/>
      <c r="D2052" s="71"/>
      <c r="E2052" s="72"/>
      <c r="F2052" s="72"/>
      <c r="G2052" s="72"/>
      <c r="H2052" s="72"/>
      <c r="I2052" s="71"/>
      <c r="J2052" s="73"/>
      <c r="K2052" s="74"/>
      <c r="L2052" s="75"/>
      <c r="M2052" s="76"/>
      <c r="N2052" s="76"/>
      <c r="O2052" s="75"/>
      <c r="P2052" s="72"/>
      <c r="Q2052" s="72"/>
      <c r="R2052" s="72"/>
      <c r="S2052" s="77"/>
      <c r="T2052" s="72"/>
      <c r="U2052" s="78"/>
      <c r="V2052" s="73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68"/>
      <c r="B2053" s="69"/>
      <c r="C2053" s="70"/>
      <c r="D2053" s="71"/>
      <c r="E2053" s="72"/>
      <c r="F2053" s="72"/>
      <c r="G2053" s="72"/>
      <c r="H2053" s="72"/>
      <c r="I2053" s="71"/>
      <c r="J2053" s="73"/>
      <c r="K2053" s="74"/>
      <c r="L2053" s="75"/>
      <c r="M2053" s="76"/>
      <c r="N2053" s="76"/>
      <c r="O2053" s="75"/>
      <c r="P2053" s="72"/>
      <c r="Q2053" s="72"/>
      <c r="R2053" s="72"/>
      <c r="S2053" s="77"/>
      <c r="T2053" s="72"/>
      <c r="U2053" s="78"/>
      <c r="V2053" s="73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68"/>
      <c r="B2054" s="69"/>
      <c r="C2054" s="70"/>
      <c r="D2054" s="71"/>
      <c r="E2054" s="72"/>
      <c r="F2054" s="72"/>
      <c r="G2054" s="72"/>
      <c r="H2054" s="72"/>
      <c r="I2054" s="71"/>
      <c r="J2054" s="73"/>
      <c r="K2054" s="74"/>
      <c r="L2054" s="75"/>
      <c r="M2054" s="76"/>
      <c r="N2054" s="76"/>
      <c r="O2054" s="75"/>
      <c r="P2054" s="72"/>
      <c r="Q2054" s="72"/>
      <c r="R2054" s="72"/>
      <c r="S2054" s="77"/>
      <c r="T2054" s="72"/>
      <c r="U2054" s="78"/>
      <c r="V2054" s="73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68"/>
      <c r="B2055" s="69"/>
      <c r="C2055" s="70"/>
      <c r="D2055" s="71"/>
      <c r="E2055" s="72"/>
      <c r="F2055" s="72"/>
      <c r="G2055" s="72"/>
      <c r="H2055" s="72"/>
      <c r="I2055" s="71"/>
      <c r="J2055" s="73"/>
      <c r="K2055" s="74"/>
      <c r="L2055" s="75"/>
      <c r="M2055" s="76"/>
      <c r="N2055" s="76"/>
      <c r="O2055" s="75"/>
      <c r="P2055" s="72"/>
      <c r="Q2055" s="72"/>
      <c r="R2055" s="72"/>
      <c r="S2055" s="77"/>
      <c r="T2055" s="72"/>
      <c r="U2055" s="78"/>
      <c r="V2055" s="73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68"/>
      <c r="B2056" s="69"/>
      <c r="C2056" s="70"/>
      <c r="D2056" s="71"/>
      <c r="E2056" s="72"/>
      <c r="F2056" s="72"/>
      <c r="G2056" s="72"/>
      <c r="H2056" s="72"/>
      <c r="I2056" s="71"/>
      <c r="J2056" s="73"/>
      <c r="K2056" s="74"/>
      <c r="L2056" s="75"/>
      <c r="M2056" s="76"/>
      <c r="N2056" s="76"/>
      <c r="O2056" s="75"/>
      <c r="P2056" s="72"/>
      <c r="Q2056" s="72"/>
      <c r="R2056" s="72"/>
      <c r="S2056" s="77"/>
      <c r="T2056" s="72"/>
      <c r="U2056" s="78"/>
      <c r="V2056" s="73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68"/>
      <c r="B2057" s="69"/>
      <c r="C2057" s="70"/>
      <c r="D2057" s="71"/>
      <c r="E2057" s="72"/>
      <c r="F2057" s="72"/>
      <c r="G2057" s="72"/>
      <c r="H2057" s="72"/>
      <c r="I2057" s="71"/>
      <c r="J2057" s="73"/>
      <c r="K2057" s="74"/>
      <c r="L2057" s="75"/>
      <c r="M2057" s="76"/>
      <c r="N2057" s="76"/>
      <c r="O2057" s="75"/>
      <c r="P2057" s="72"/>
      <c r="Q2057" s="72"/>
      <c r="R2057" s="72"/>
      <c r="S2057" s="77"/>
      <c r="T2057" s="72"/>
      <c r="U2057" s="78"/>
      <c r="V2057" s="73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68"/>
      <c r="B2058" s="69"/>
      <c r="C2058" s="70"/>
      <c r="D2058" s="71"/>
      <c r="E2058" s="72"/>
      <c r="F2058" s="72"/>
      <c r="G2058" s="72"/>
      <c r="H2058" s="72"/>
      <c r="I2058" s="71"/>
      <c r="J2058" s="73"/>
      <c r="K2058" s="74"/>
      <c r="L2058" s="75"/>
      <c r="M2058" s="76"/>
      <c r="N2058" s="76"/>
      <c r="O2058" s="75"/>
      <c r="P2058" s="72"/>
      <c r="Q2058" s="72"/>
      <c r="R2058" s="72"/>
      <c r="S2058" s="77"/>
      <c r="T2058" s="72"/>
      <c r="U2058" s="78"/>
      <c r="V2058" s="73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68"/>
      <c r="B2059" s="69"/>
      <c r="C2059" s="70"/>
      <c r="D2059" s="71"/>
      <c r="E2059" s="72"/>
      <c r="F2059" s="72"/>
      <c r="G2059" s="72"/>
      <c r="H2059" s="72"/>
      <c r="I2059" s="71"/>
      <c r="J2059" s="73"/>
      <c r="K2059" s="74"/>
      <c r="L2059" s="75"/>
      <c r="M2059" s="76"/>
      <c r="N2059" s="76"/>
      <c r="O2059" s="75"/>
      <c r="P2059" s="72"/>
      <c r="Q2059" s="72"/>
      <c r="R2059" s="72"/>
      <c r="S2059" s="77"/>
      <c r="T2059" s="72"/>
      <c r="U2059" s="78"/>
      <c r="V2059" s="73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68"/>
      <c r="B2060" s="69"/>
      <c r="C2060" s="70"/>
      <c r="D2060" s="71"/>
      <c r="E2060" s="72"/>
      <c r="F2060" s="72"/>
      <c r="G2060" s="72"/>
      <c r="H2060" s="72"/>
      <c r="I2060" s="71"/>
      <c r="J2060" s="73"/>
      <c r="K2060" s="74"/>
      <c r="L2060" s="75"/>
      <c r="M2060" s="76"/>
      <c r="N2060" s="76"/>
      <c r="O2060" s="75"/>
      <c r="P2060" s="72"/>
      <c r="Q2060" s="72"/>
      <c r="R2060" s="72"/>
      <c r="S2060" s="77"/>
      <c r="T2060" s="72"/>
      <c r="U2060" s="78"/>
      <c r="V2060" s="73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68"/>
      <c r="B2061" s="69"/>
      <c r="C2061" s="70"/>
      <c r="D2061" s="71"/>
      <c r="E2061" s="72"/>
      <c r="F2061" s="72"/>
      <c r="G2061" s="72"/>
      <c r="H2061" s="72"/>
      <c r="I2061" s="71"/>
      <c r="J2061" s="73"/>
      <c r="K2061" s="74"/>
      <c r="L2061" s="75"/>
      <c r="M2061" s="76"/>
      <c r="N2061" s="76"/>
      <c r="O2061" s="75"/>
      <c r="P2061" s="72"/>
      <c r="Q2061" s="72"/>
      <c r="R2061" s="72"/>
      <c r="S2061" s="77"/>
      <c r="T2061" s="72"/>
      <c r="U2061" s="78"/>
      <c r="V2061" s="73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68"/>
      <c r="B2062" s="69"/>
      <c r="C2062" s="70"/>
      <c r="D2062" s="71"/>
      <c r="E2062" s="72"/>
      <c r="F2062" s="72"/>
      <c r="G2062" s="72"/>
      <c r="H2062" s="72"/>
      <c r="I2062" s="71"/>
      <c r="J2062" s="73"/>
      <c r="K2062" s="74"/>
      <c r="L2062" s="75"/>
      <c r="M2062" s="76"/>
      <c r="N2062" s="76"/>
      <c r="O2062" s="75"/>
      <c r="P2062" s="72"/>
      <c r="Q2062" s="72"/>
      <c r="R2062" s="72"/>
      <c r="S2062" s="77"/>
      <c r="T2062" s="72"/>
      <c r="U2062" s="78"/>
      <c r="V2062" s="73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68"/>
      <c r="B2063" s="69"/>
      <c r="C2063" s="70"/>
      <c r="D2063" s="71"/>
      <c r="E2063" s="72"/>
      <c r="F2063" s="72"/>
      <c r="G2063" s="72"/>
      <c r="H2063" s="72"/>
      <c r="I2063" s="71"/>
      <c r="J2063" s="73"/>
      <c r="K2063" s="74"/>
      <c r="L2063" s="75"/>
      <c r="M2063" s="76"/>
      <c r="N2063" s="76"/>
      <c r="O2063" s="75"/>
      <c r="P2063" s="72"/>
      <c r="Q2063" s="72"/>
      <c r="R2063" s="72"/>
      <c r="S2063" s="77"/>
      <c r="T2063" s="72"/>
      <c r="U2063" s="78"/>
      <c r="V2063" s="73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68"/>
      <c r="B2064" s="69"/>
      <c r="C2064" s="70"/>
      <c r="D2064" s="71"/>
      <c r="E2064" s="72"/>
      <c r="F2064" s="72"/>
      <c r="G2064" s="72"/>
      <c r="H2064" s="72"/>
      <c r="I2064" s="71"/>
      <c r="J2064" s="73"/>
      <c r="K2064" s="74"/>
      <c r="L2064" s="75"/>
      <c r="M2064" s="76"/>
      <c r="N2064" s="76"/>
      <c r="O2064" s="75"/>
      <c r="P2064" s="72"/>
      <c r="Q2064" s="72"/>
      <c r="R2064" s="72"/>
      <c r="S2064" s="77"/>
      <c r="T2064" s="72"/>
      <c r="U2064" s="78"/>
      <c r="V2064" s="73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68"/>
      <c r="B2065" s="69"/>
      <c r="C2065" s="70"/>
      <c r="D2065" s="71"/>
      <c r="E2065" s="72"/>
      <c r="F2065" s="72"/>
      <c r="G2065" s="72"/>
      <c r="H2065" s="72"/>
      <c r="I2065" s="71"/>
      <c r="J2065" s="73"/>
      <c r="K2065" s="74"/>
      <c r="L2065" s="75"/>
      <c r="M2065" s="76"/>
      <c r="N2065" s="76"/>
      <c r="O2065" s="75"/>
      <c r="P2065" s="72"/>
      <c r="Q2065" s="72"/>
      <c r="R2065" s="72"/>
      <c r="S2065" s="77"/>
      <c r="T2065" s="72"/>
      <c r="U2065" s="78"/>
      <c r="V2065" s="73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68"/>
      <c r="B2066" s="69"/>
      <c r="C2066" s="70"/>
      <c r="D2066" s="71"/>
      <c r="E2066" s="72"/>
      <c r="F2066" s="72"/>
      <c r="G2066" s="72"/>
      <c r="H2066" s="72"/>
      <c r="I2066" s="71"/>
      <c r="J2066" s="73"/>
      <c r="K2066" s="74"/>
      <c r="L2066" s="75"/>
      <c r="M2066" s="76"/>
      <c r="N2066" s="76"/>
      <c r="O2066" s="75"/>
      <c r="P2066" s="72"/>
      <c r="Q2066" s="72"/>
      <c r="R2066" s="72"/>
      <c r="S2066" s="77"/>
      <c r="T2066" s="72"/>
      <c r="U2066" s="78"/>
      <c r="V2066" s="73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68"/>
      <c r="B2067" s="69"/>
      <c r="C2067" s="70"/>
      <c r="D2067" s="71"/>
      <c r="E2067" s="72"/>
      <c r="F2067" s="72"/>
      <c r="G2067" s="72"/>
      <c r="H2067" s="72"/>
      <c r="I2067" s="71"/>
      <c r="J2067" s="73"/>
      <c r="K2067" s="74"/>
      <c r="L2067" s="75"/>
      <c r="M2067" s="76"/>
      <c r="N2067" s="76"/>
      <c r="O2067" s="75"/>
      <c r="P2067" s="72"/>
      <c r="Q2067" s="72"/>
      <c r="R2067" s="72"/>
      <c r="S2067" s="77"/>
      <c r="T2067" s="72"/>
      <c r="U2067" s="78"/>
      <c r="V2067" s="73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68"/>
      <c r="B2068" s="69"/>
      <c r="C2068" s="70"/>
      <c r="D2068" s="71"/>
      <c r="E2068" s="72"/>
      <c r="F2068" s="72"/>
      <c r="G2068" s="72"/>
      <c r="H2068" s="72"/>
      <c r="I2068" s="71"/>
      <c r="J2068" s="73"/>
      <c r="K2068" s="74"/>
      <c r="L2068" s="75"/>
      <c r="M2068" s="76"/>
      <c r="N2068" s="76"/>
      <c r="O2068" s="75"/>
      <c r="P2068" s="72"/>
      <c r="Q2068" s="72"/>
      <c r="R2068" s="72"/>
      <c r="S2068" s="77"/>
      <c r="T2068" s="72"/>
      <c r="U2068" s="78"/>
      <c r="V2068" s="73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68"/>
      <c r="B2069" s="69"/>
      <c r="C2069" s="70"/>
      <c r="D2069" s="71"/>
      <c r="E2069" s="72"/>
      <c r="F2069" s="72"/>
      <c r="G2069" s="72"/>
      <c r="H2069" s="72"/>
      <c r="I2069" s="71"/>
      <c r="J2069" s="73"/>
      <c r="K2069" s="74"/>
      <c r="L2069" s="75"/>
      <c r="M2069" s="76"/>
      <c r="N2069" s="76"/>
      <c r="O2069" s="75"/>
      <c r="P2069" s="72"/>
      <c r="Q2069" s="72"/>
      <c r="R2069" s="72"/>
      <c r="S2069" s="77"/>
      <c r="T2069" s="72"/>
      <c r="U2069" s="78"/>
      <c r="V2069" s="73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68"/>
      <c r="B2070" s="69"/>
      <c r="C2070" s="70"/>
      <c r="D2070" s="71"/>
      <c r="E2070" s="72"/>
      <c r="F2070" s="72"/>
      <c r="G2070" s="72"/>
      <c r="H2070" s="72"/>
      <c r="I2070" s="71"/>
      <c r="J2070" s="73"/>
      <c r="K2070" s="74"/>
      <c r="L2070" s="75"/>
      <c r="M2070" s="76"/>
      <c r="N2070" s="76"/>
      <c r="O2070" s="75"/>
      <c r="P2070" s="72"/>
      <c r="Q2070" s="72"/>
      <c r="R2070" s="72"/>
      <c r="S2070" s="77"/>
      <c r="T2070" s="72"/>
      <c r="U2070" s="78"/>
      <c r="V2070" s="73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68"/>
      <c r="B2071" s="69"/>
      <c r="C2071" s="70"/>
      <c r="D2071" s="71"/>
      <c r="E2071" s="72"/>
      <c r="F2071" s="72"/>
      <c r="G2071" s="72"/>
      <c r="H2071" s="72"/>
      <c r="I2071" s="71"/>
      <c r="J2071" s="73"/>
      <c r="K2071" s="74"/>
      <c r="L2071" s="75"/>
      <c r="M2071" s="76"/>
      <c r="N2071" s="76"/>
      <c r="O2071" s="75"/>
      <c r="P2071" s="72"/>
      <c r="Q2071" s="72"/>
      <c r="R2071" s="72"/>
      <c r="S2071" s="77"/>
      <c r="T2071" s="72"/>
      <c r="U2071" s="78"/>
      <c r="V2071" s="73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68"/>
      <c r="B2072" s="69"/>
      <c r="C2072" s="70"/>
      <c r="D2072" s="71"/>
      <c r="E2072" s="72"/>
      <c r="F2072" s="72"/>
      <c r="G2072" s="72"/>
      <c r="H2072" s="72"/>
      <c r="I2072" s="71"/>
      <c r="J2072" s="73"/>
      <c r="K2072" s="74"/>
      <c r="L2072" s="75"/>
      <c r="M2072" s="76"/>
      <c r="N2072" s="76"/>
      <c r="O2072" s="75"/>
      <c r="P2072" s="72"/>
      <c r="Q2072" s="72"/>
      <c r="R2072" s="72"/>
      <c r="S2072" s="77"/>
      <c r="T2072" s="72"/>
      <c r="U2072" s="78"/>
      <c r="V2072" s="73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68"/>
      <c r="B2073" s="69"/>
      <c r="C2073" s="70"/>
      <c r="D2073" s="71"/>
      <c r="E2073" s="72"/>
      <c r="F2073" s="72"/>
      <c r="G2073" s="72"/>
      <c r="H2073" s="72"/>
      <c r="I2073" s="71"/>
      <c r="J2073" s="73"/>
      <c r="K2073" s="74"/>
      <c r="L2073" s="75"/>
      <c r="M2073" s="76"/>
      <c r="N2073" s="76"/>
      <c r="O2073" s="75"/>
      <c r="P2073" s="72"/>
      <c r="Q2073" s="72"/>
      <c r="R2073" s="72"/>
      <c r="S2073" s="77"/>
      <c r="T2073" s="72"/>
      <c r="U2073" s="78"/>
      <c r="V2073" s="73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68"/>
      <c r="B2074" s="69"/>
      <c r="C2074" s="70"/>
      <c r="D2074" s="71"/>
      <c r="E2074" s="72"/>
      <c r="F2074" s="72"/>
      <c r="G2074" s="72"/>
      <c r="H2074" s="72"/>
      <c r="I2074" s="71"/>
      <c r="J2074" s="73"/>
      <c r="K2074" s="74"/>
      <c r="L2074" s="75"/>
      <c r="M2074" s="76"/>
      <c r="N2074" s="76"/>
      <c r="O2074" s="75"/>
      <c r="P2074" s="72"/>
      <c r="Q2074" s="72"/>
      <c r="R2074" s="72"/>
      <c r="S2074" s="77"/>
      <c r="T2074" s="72"/>
      <c r="U2074" s="78"/>
      <c r="V2074" s="73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68"/>
      <c r="B2075" s="69"/>
      <c r="C2075" s="70"/>
      <c r="D2075" s="71"/>
      <c r="E2075" s="72"/>
      <c r="F2075" s="72"/>
      <c r="G2075" s="72"/>
      <c r="H2075" s="72"/>
      <c r="I2075" s="71"/>
      <c r="J2075" s="73"/>
      <c r="K2075" s="74"/>
      <c r="L2075" s="75"/>
      <c r="M2075" s="76"/>
      <c r="N2075" s="76"/>
      <c r="O2075" s="75"/>
      <c r="P2075" s="72"/>
      <c r="Q2075" s="72"/>
      <c r="R2075" s="72"/>
      <c r="S2075" s="77"/>
      <c r="T2075" s="72"/>
      <c r="U2075" s="78"/>
      <c r="V2075" s="73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68"/>
      <c r="B2076" s="69"/>
      <c r="C2076" s="70"/>
      <c r="D2076" s="71"/>
      <c r="E2076" s="72"/>
      <c r="F2076" s="72"/>
      <c r="G2076" s="72"/>
      <c r="H2076" s="72"/>
      <c r="I2076" s="71"/>
      <c r="J2076" s="73"/>
      <c r="K2076" s="74"/>
      <c r="L2076" s="75"/>
      <c r="M2076" s="76"/>
      <c r="N2076" s="76"/>
      <c r="O2076" s="75"/>
      <c r="P2076" s="72"/>
      <c r="Q2076" s="72"/>
      <c r="R2076" s="72"/>
      <c r="S2076" s="77"/>
      <c r="T2076" s="72"/>
      <c r="U2076" s="78"/>
      <c r="V2076" s="73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68"/>
      <c r="B2077" s="69"/>
      <c r="C2077" s="70"/>
      <c r="D2077" s="71"/>
      <c r="E2077" s="72"/>
      <c r="F2077" s="72"/>
      <c r="G2077" s="72"/>
      <c r="H2077" s="72"/>
      <c r="I2077" s="71"/>
      <c r="J2077" s="73"/>
      <c r="K2077" s="74"/>
      <c r="L2077" s="75"/>
      <c r="M2077" s="76"/>
      <c r="N2077" s="76"/>
      <c r="O2077" s="75"/>
      <c r="P2077" s="72"/>
      <c r="Q2077" s="72"/>
      <c r="R2077" s="72"/>
      <c r="S2077" s="77"/>
      <c r="T2077" s="72"/>
      <c r="U2077" s="78"/>
      <c r="V2077" s="73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68"/>
      <c r="B2078" s="69"/>
      <c r="C2078" s="70"/>
      <c r="D2078" s="71"/>
      <c r="E2078" s="72"/>
      <c r="F2078" s="72"/>
      <c r="G2078" s="72"/>
      <c r="H2078" s="72"/>
      <c r="I2078" s="71"/>
      <c r="J2078" s="73"/>
      <c r="K2078" s="74"/>
      <c r="L2078" s="75"/>
      <c r="M2078" s="76"/>
      <c r="N2078" s="76"/>
      <c r="O2078" s="75"/>
      <c r="P2078" s="72"/>
      <c r="Q2078" s="72"/>
      <c r="R2078" s="72"/>
      <c r="S2078" s="77"/>
      <c r="T2078" s="72"/>
      <c r="U2078" s="78"/>
      <c r="V2078" s="73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68"/>
      <c r="B2079" s="69"/>
      <c r="C2079" s="70"/>
      <c r="D2079" s="71"/>
      <c r="E2079" s="72"/>
      <c r="F2079" s="72"/>
      <c r="G2079" s="72"/>
      <c r="H2079" s="72"/>
      <c r="I2079" s="71"/>
      <c r="J2079" s="73"/>
      <c r="K2079" s="74"/>
      <c r="L2079" s="75"/>
      <c r="M2079" s="76"/>
      <c r="N2079" s="76"/>
      <c r="O2079" s="75"/>
      <c r="P2079" s="72"/>
      <c r="Q2079" s="72"/>
      <c r="R2079" s="72"/>
      <c r="S2079" s="77"/>
      <c r="T2079" s="72"/>
      <c r="U2079" s="78"/>
      <c r="V2079" s="73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68"/>
      <c r="B2080" s="69"/>
      <c r="C2080" s="70"/>
      <c r="D2080" s="71"/>
      <c r="E2080" s="72"/>
      <c r="F2080" s="72"/>
      <c r="G2080" s="72"/>
      <c r="H2080" s="72"/>
      <c r="I2080" s="71"/>
      <c r="J2080" s="73"/>
      <c r="K2080" s="74"/>
      <c r="L2080" s="75"/>
      <c r="M2080" s="76"/>
      <c r="N2080" s="76"/>
      <c r="O2080" s="75"/>
      <c r="P2080" s="72"/>
      <c r="Q2080" s="72"/>
      <c r="R2080" s="72"/>
      <c r="S2080" s="77"/>
      <c r="T2080" s="72"/>
      <c r="U2080" s="78"/>
      <c r="V2080" s="73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68"/>
      <c r="B2081" s="69"/>
      <c r="C2081" s="70"/>
      <c r="D2081" s="71"/>
      <c r="E2081" s="72"/>
      <c r="F2081" s="72"/>
      <c r="G2081" s="72"/>
      <c r="H2081" s="72"/>
      <c r="I2081" s="71"/>
      <c r="J2081" s="73"/>
      <c r="K2081" s="74"/>
      <c r="L2081" s="75"/>
      <c r="M2081" s="76"/>
      <c r="N2081" s="76"/>
      <c r="O2081" s="75"/>
      <c r="P2081" s="72"/>
      <c r="Q2081" s="72"/>
      <c r="R2081" s="72"/>
      <c r="S2081" s="77"/>
      <c r="T2081" s="72"/>
      <c r="U2081" s="78"/>
      <c r="V2081" s="73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68"/>
      <c r="B2082" s="69"/>
      <c r="C2082" s="70"/>
      <c r="D2082" s="71"/>
      <c r="E2082" s="72"/>
      <c r="F2082" s="72"/>
      <c r="G2082" s="72"/>
      <c r="H2082" s="72"/>
      <c r="I2082" s="71"/>
      <c r="J2082" s="73"/>
      <c r="K2082" s="74"/>
      <c r="L2082" s="75"/>
      <c r="M2082" s="76"/>
      <c r="N2082" s="76"/>
      <c r="O2082" s="75"/>
      <c r="P2082" s="72"/>
      <c r="Q2082" s="72"/>
      <c r="R2082" s="72"/>
      <c r="S2082" s="77"/>
      <c r="T2082" s="72"/>
      <c r="U2082" s="78"/>
      <c r="V2082" s="73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68"/>
      <c r="B2083" s="69"/>
      <c r="C2083" s="70"/>
      <c r="D2083" s="71"/>
      <c r="E2083" s="72"/>
      <c r="F2083" s="72"/>
      <c r="G2083" s="72"/>
      <c r="H2083" s="72"/>
      <c r="I2083" s="71"/>
      <c r="J2083" s="73"/>
      <c r="K2083" s="74"/>
      <c r="L2083" s="75"/>
      <c r="M2083" s="76"/>
      <c r="N2083" s="76"/>
      <c r="O2083" s="75"/>
      <c r="P2083" s="72"/>
      <c r="Q2083" s="72"/>
      <c r="R2083" s="72"/>
      <c r="S2083" s="77"/>
      <c r="T2083" s="72"/>
      <c r="U2083" s="78"/>
      <c r="V2083" s="73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68"/>
      <c r="B2084" s="69"/>
      <c r="C2084" s="70"/>
      <c r="D2084" s="71"/>
      <c r="E2084" s="72"/>
      <c r="F2084" s="72"/>
      <c r="G2084" s="72"/>
      <c r="H2084" s="72"/>
      <c r="I2084" s="71"/>
      <c r="J2084" s="73"/>
      <c r="K2084" s="74"/>
      <c r="L2084" s="75"/>
      <c r="M2084" s="76"/>
      <c r="N2084" s="76"/>
      <c r="O2084" s="75"/>
      <c r="P2084" s="72"/>
      <c r="Q2084" s="72"/>
      <c r="R2084" s="72"/>
      <c r="S2084" s="77"/>
      <c r="T2084" s="72"/>
      <c r="U2084" s="78"/>
      <c r="V2084" s="73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68"/>
      <c r="B2085" s="69"/>
      <c r="C2085" s="70"/>
      <c r="D2085" s="71"/>
      <c r="E2085" s="72"/>
      <c r="F2085" s="72"/>
      <c r="G2085" s="72"/>
      <c r="H2085" s="72"/>
      <c r="I2085" s="71"/>
      <c r="J2085" s="73"/>
      <c r="K2085" s="74"/>
      <c r="L2085" s="75"/>
      <c r="M2085" s="76"/>
      <c r="N2085" s="76"/>
      <c r="O2085" s="75"/>
      <c r="P2085" s="72"/>
      <c r="Q2085" s="72"/>
      <c r="R2085" s="72"/>
      <c r="S2085" s="77"/>
      <c r="T2085" s="72"/>
      <c r="U2085" s="78"/>
      <c r="V2085" s="73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68"/>
      <c r="B2086" s="69"/>
      <c r="C2086" s="70"/>
      <c r="D2086" s="71"/>
      <c r="E2086" s="72"/>
      <c r="F2086" s="72"/>
      <c r="G2086" s="72"/>
      <c r="H2086" s="72"/>
      <c r="I2086" s="71"/>
      <c r="J2086" s="73"/>
      <c r="K2086" s="74"/>
      <c r="L2086" s="75"/>
      <c r="M2086" s="76"/>
      <c r="N2086" s="76"/>
      <c r="O2086" s="75"/>
      <c r="P2086" s="72"/>
      <c r="Q2086" s="72"/>
      <c r="R2086" s="72"/>
      <c r="S2086" s="77"/>
      <c r="T2086" s="72"/>
      <c r="U2086" s="78"/>
      <c r="V2086" s="73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68"/>
      <c r="B2087" s="69"/>
      <c r="C2087" s="70"/>
      <c r="D2087" s="71"/>
      <c r="E2087" s="72"/>
      <c r="F2087" s="72"/>
      <c r="G2087" s="72"/>
      <c r="H2087" s="72"/>
      <c r="I2087" s="71"/>
      <c r="J2087" s="73"/>
      <c r="K2087" s="74"/>
      <c r="L2087" s="75"/>
      <c r="M2087" s="76"/>
      <c r="N2087" s="76"/>
      <c r="O2087" s="75"/>
      <c r="P2087" s="72"/>
      <c r="Q2087" s="72"/>
      <c r="R2087" s="72"/>
      <c r="S2087" s="77"/>
      <c r="T2087" s="72"/>
      <c r="U2087" s="78"/>
      <c r="V2087" s="73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68"/>
      <c r="B2088" s="69"/>
      <c r="C2088" s="70"/>
      <c r="D2088" s="71"/>
      <c r="E2088" s="72"/>
      <c r="F2088" s="72"/>
      <c r="G2088" s="72"/>
      <c r="H2088" s="72"/>
      <c r="I2088" s="71"/>
      <c r="J2088" s="73"/>
      <c r="K2088" s="74"/>
      <c r="L2088" s="75"/>
      <c r="M2088" s="76"/>
      <c r="N2088" s="76"/>
      <c r="O2088" s="75"/>
      <c r="P2088" s="72"/>
      <c r="Q2088" s="72"/>
      <c r="R2088" s="72"/>
      <c r="S2088" s="77"/>
      <c r="T2088" s="72"/>
      <c r="U2088" s="78"/>
      <c r="V2088" s="73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68"/>
      <c r="B2089" s="69"/>
      <c r="C2089" s="70"/>
      <c r="D2089" s="71"/>
      <c r="E2089" s="72"/>
      <c r="F2089" s="72"/>
      <c r="G2089" s="72"/>
      <c r="H2089" s="72"/>
      <c r="I2089" s="71"/>
      <c r="J2089" s="73"/>
      <c r="K2089" s="74"/>
      <c r="L2089" s="75"/>
      <c r="M2089" s="76"/>
      <c r="N2089" s="76"/>
      <c r="O2089" s="75"/>
      <c r="P2089" s="72"/>
      <c r="Q2089" s="72"/>
      <c r="R2089" s="72"/>
      <c r="S2089" s="77"/>
      <c r="T2089" s="72"/>
      <c r="U2089" s="78"/>
      <c r="V2089" s="73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68"/>
      <c r="B2090" s="69"/>
      <c r="C2090" s="70"/>
      <c r="D2090" s="71"/>
      <c r="E2090" s="72"/>
      <c r="F2090" s="72"/>
      <c r="G2090" s="72"/>
      <c r="H2090" s="72"/>
      <c r="I2090" s="71"/>
      <c r="J2090" s="73"/>
      <c r="K2090" s="74"/>
      <c r="L2090" s="75"/>
      <c r="M2090" s="76"/>
      <c r="N2090" s="76"/>
      <c r="O2090" s="75"/>
      <c r="P2090" s="72"/>
      <c r="Q2090" s="72"/>
      <c r="R2090" s="72"/>
      <c r="S2090" s="77"/>
      <c r="T2090" s="72"/>
      <c r="U2090" s="78"/>
      <c r="V2090" s="73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68"/>
      <c r="B2091" s="69"/>
      <c r="C2091" s="70"/>
      <c r="D2091" s="71"/>
      <c r="E2091" s="72"/>
      <c r="F2091" s="72"/>
      <c r="G2091" s="72"/>
      <c r="H2091" s="72"/>
      <c r="I2091" s="71"/>
      <c r="J2091" s="73"/>
      <c r="K2091" s="74"/>
      <c r="L2091" s="75"/>
      <c r="M2091" s="76"/>
      <c r="N2091" s="76"/>
      <c r="O2091" s="75"/>
      <c r="P2091" s="72"/>
      <c r="Q2091" s="72"/>
      <c r="R2091" s="72"/>
      <c r="S2091" s="77"/>
      <c r="T2091" s="72"/>
      <c r="U2091" s="78"/>
      <c r="V2091" s="73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68"/>
      <c r="B2092" s="69"/>
      <c r="C2092" s="70"/>
      <c r="D2092" s="71"/>
      <c r="E2092" s="72"/>
      <c r="F2092" s="72"/>
      <c r="G2092" s="72"/>
      <c r="H2092" s="72"/>
      <c r="I2092" s="71"/>
      <c r="J2092" s="73"/>
      <c r="K2092" s="74"/>
      <c r="L2092" s="75"/>
      <c r="M2092" s="76"/>
      <c r="N2092" s="76"/>
      <c r="O2092" s="75"/>
      <c r="P2092" s="72"/>
      <c r="Q2092" s="72"/>
      <c r="R2092" s="72"/>
      <c r="S2092" s="77"/>
      <c r="T2092" s="72"/>
      <c r="U2092" s="78"/>
      <c r="V2092" s="73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68"/>
      <c r="B2093" s="69"/>
      <c r="C2093" s="70"/>
      <c r="D2093" s="71"/>
      <c r="E2093" s="72"/>
      <c r="F2093" s="72"/>
      <c r="G2093" s="72"/>
      <c r="H2093" s="72"/>
      <c r="I2093" s="71"/>
      <c r="J2093" s="73"/>
      <c r="K2093" s="74"/>
      <c r="L2093" s="75"/>
      <c r="M2093" s="76"/>
      <c r="N2093" s="76"/>
      <c r="O2093" s="75"/>
      <c r="P2093" s="72"/>
      <c r="Q2093" s="72"/>
      <c r="R2093" s="72"/>
      <c r="S2093" s="77"/>
      <c r="T2093" s="72"/>
      <c r="U2093" s="78"/>
      <c r="V2093" s="73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68"/>
      <c r="B2094" s="69"/>
      <c r="C2094" s="70"/>
      <c r="D2094" s="71"/>
      <c r="E2094" s="72"/>
      <c r="F2094" s="72"/>
      <c r="G2094" s="72"/>
      <c r="H2094" s="72"/>
      <c r="I2094" s="71"/>
      <c r="J2094" s="73"/>
      <c r="K2094" s="74"/>
      <c r="L2094" s="75"/>
      <c r="M2094" s="76"/>
      <c r="N2094" s="76"/>
      <c r="O2094" s="75"/>
      <c r="P2094" s="72"/>
      <c r="Q2094" s="72"/>
      <c r="R2094" s="72"/>
      <c r="S2094" s="77"/>
      <c r="T2094" s="72"/>
      <c r="U2094" s="78"/>
      <c r="V2094" s="73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68"/>
      <c r="B2095" s="69"/>
      <c r="C2095" s="70"/>
      <c r="D2095" s="71"/>
      <c r="E2095" s="72"/>
      <c r="F2095" s="72"/>
      <c r="G2095" s="72"/>
      <c r="H2095" s="72"/>
      <c r="I2095" s="71"/>
      <c r="J2095" s="73"/>
      <c r="K2095" s="74"/>
      <c r="L2095" s="75"/>
      <c r="M2095" s="76"/>
      <c r="N2095" s="76"/>
      <c r="O2095" s="75"/>
      <c r="P2095" s="72"/>
      <c r="Q2095" s="72"/>
      <c r="R2095" s="72"/>
      <c r="S2095" s="77"/>
      <c r="T2095" s="72"/>
      <c r="U2095" s="78"/>
      <c r="V2095" s="73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68"/>
      <c r="B2096" s="69"/>
      <c r="C2096" s="70"/>
      <c r="D2096" s="71"/>
      <c r="E2096" s="72"/>
      <c r="F2096" s="72"/>
      <c r="G2096" s="72"/>
      <c r="H2096" s="72"/>
      <c r="I2096" s="71"/>
      <c r="J2096" s="73"/>
      <c r="K2096" s="74"/>
      <c r="L2096" s="75"/>
      <c r="M2096" s="76"/>
      <c r="N2096" s="76"/>
      <c r="O2096" s="75"/>
      <c r="P2096" s="72"/>
      <c r="Q2096" s="72"/>
      <c r="R2096" s="72"/>
      <c r="S2096" s="77"/>
      <c r="T2096" s="72"/>
      <c r="U2096" s="78"/>
      <c r="V2096" s="73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68"/>
      <c r="B2097" s="69"/>
      <c r="C2097" s="70"/>
      <c r="D2097" s="71"/>
      <c r="E2097" s="72"/>
      <c r="F2097" s="72"/>
      <c r="G2097" s="72"/>
      <c r="H2097" s="72"/>
      <c r="I2097" s="71"/>
      <c r="J2097" s="73"/>
      <c r="K2097" s="74"/>
      <c r="L2097" s="75"/>
      <c r="M2097" s="76"/>
      <c r="N2097" s="76"/>
      <c r="O2097" s="75"/>
      <c r="P2097" s="72"/>
      <c r="Q2097" s="72"/>
      <c r="R2097" s="72"/>
      <c r="S2097" s="77"/>
      <c r="T2097" s="72"/>
      <c r="U2097" s="78"/>
      <c r="V2097" s="73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68"/>
      <c r="B2098" s="69"/>
      <c r="C2098" s="70"/>
      <c r="D2098" s="71"/>
      <c r="E2098" s="72"/>
      <c r="F2098" s="72"/>
      <c r="G2098" s="72"/>
      <c r="H2098" s="72"/>
      <c r="I2098" s="71"/>
      <c r="J2098" s="73"/>
      <c r="K2098" s="74"/>
      <c r="L2098" s="75"/>
      <c r="M2098" s="76"/>
      <c r="N2098" s="76"/>
      <c r="O2098" s="75"/>
      <c r="P2098" s="72"/>
      <c r="Q2098" s="72"/>
      <c r="R2098" s="72"/>
      <c r="S2098" s="77"/>
      <c r="T2098" s="72"/>
      <c r="U2098" s="78"/>
      <c r="V2098" s="73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68"/>
      <c r="B2099" s="69"/>
      <c r="C2099" s="70"/>
      <c r="D2099" s="71"/>
      <c r="E2099" s="72"/>
      <c r="F2099" s="72"/>
      <c r="G2099" s="72"/>
      <c r="H2099" s="72"/>
      <c r="I2099" s="71"/>
      <c r="J2099" s="73"/>
      <c r="K2099" s="74"/>
      <c r="L2099" s="75"/>
      <c r="M2099" s="76"/>
      <c r="N2099" s="76"/>
      <c r="O2099" s="75"/>
      <c r="P2099" s="72"/>
      <c r="Q2099" s="72"/>
      <c r="R2099" s="72"/>
      <c r="S2099" s="77"/>
      <c r="T2099" s="72"/>
      <c r="U2099" s="78"/>
      <c r="V2099" s="73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68"/>
      <c r="B2100" s="69"/>
      <c r="C2100" s="70"/>
      <c r="D2100" s="71"/>
      <c r="E2100" s="72"/>
      <c r="F2100" s="72"/>
      <c r="G2100" s="72"/>
      <c r="H2100" s="72"/>
      <c r="I2100" s="71"/>
      <c r="J2100" s="73"/>
      <c r="K2100" s="74"/>
      <c r="L2100" s="75"/>
      <c r="M2100" s="76"/>
      <c r="N2100" s="76"/>
      <c r="O2100" s="75"/>
      <c r="P2100" s="72"/>
      <c r="Q2100" s="72"/>
      <c r="R2100" s="72"/>
      <c r="S2100" s="77"/>
      <c r="T2100" s="72"/>
      <c r="U2100" s="78"/>
      <c r="V2100" s="73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68"/>
      <c r="B2101" s="69"/>
      <c r="C2101" s="70"/>
      <c r="D2101" s="71"/>
      <c r="E2101" s="72"/>
      <c r="F2101" s="72"/>
      <c r="G2101" s="72"/>
      <c r="H2101" s="72"/>
      <c r="I2101" s="71"/>
      <c r="J2101" s="73"/>
      <c r="K2101" s="74"/>
      <c r="L2101" s="75"/>
      <c r="M2101" s="76"/>
      <c r="N2101" s="76"/>
      <c r="O2101" s="75"/>
      <c r="P2101" s="72"/>
      <c r="Q2101" s="72"/>
      <c r="R2101" s="72"/>
      <c r="S2101" s="77"/>
      <c r="T2101" s="72"/>
      <c r="U2101" s="78"/>
      <c r="V2101" s="73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68"/>
      <c r="B2102" s="69"/>
      <c r="C2102" s="70"/>
      <c r="D2102" s="71"/>
      <c r="E2102" s="72"/>
      <c r="F2102" s="72"/>
      <c r="G2102" s="72"/>
      <c r="H2102" s="72"/>
      <c r="I2102" s="71"/>
      <c r="J2102" s="73"/>
      <c r="K2102" s="74"/>
      <c r="L2102" s="75"/>
      <c r="M2102" s="76"/>
      <c r="N2102" s="76"/>
      <c r="O2102" s="75"/>
      <c r="P2102" s="72"/>
      <c r="Q2102" s="72"/>
      <c r="R2102" s="72"/>
      <c r="S2102" s="77"/>
      <c r="T2102" s="72"/>
      <c r="U2102" s="78"/>
      <c r="V2102" s="73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68"/>
      <c r="B2103" s="69"/>
      <c r="C2103" s="70"/>
      <c r="D2103" s="71"/>
      <c r="E2103" s="72"/>
      <c r="F2103" s="72"/>
      <c r="G2103" s="72"/>
      <c r="H2103" s="72"/>
      <c r="I2103" s="71"/>
      <c r="J2103" s="73"/>
      <c r="K2103" s="74"/>
      <c r="L2103" s="75"/>
      <c r="M2103" s="76"/>
      <c r="N2103" s="76"/>
      <c r="O2103" s="75"/>
      <c r="P2103" s="72"/>
      <c r="Q2103" s="72"/>
      <c r="R2103" s="72"/>
      <c r="S2103" s="77"/>
      <c r="T2103" s="72"/>
      <c r="U2103" s="78"/>
      <c r="V2103" s="73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68"/>
      <c r="B2104" s="69"/>
      <c r="C2104" s="70"/>
      <c r="D2104" s="71"/>
      <c r="E2104" s="72"/>
      <c r="F2104" s="72"/>
      <c r="G2104" s="72"/>
      <c r="H2104" s="72"/>
      <c r="I2104" s="71"/>
      <c r="J2104" s="73"/>
      <c r="K2104" s="74"/>
      <c r="L2104" s="75"/>
      <c r="M2104" s="76"/>
      <c r="N2104" s="76"/>
      <c r="O2104" s="75"/>
      <c r="P2104" s="72"/>
      <c r="Q2104" s="72"/>
      <c r="R2104" s="72"/>
      <c r="S2104" s="77"/>
      <c r="T2104" s="72"/>
      <c r="U2104" s="78"/>
      <c r="V2104" s="73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68"/>
      <c r="B2105" s="69"/>
      <c r="C2105" s="70"/>
      <c r="D2105" s="71"/>
      <c r="E2105" s="72"/>
      <c r="F2105" s="72"/>
      <c r="G2105" s="72"/>
      <c r="H2105" s="72"/>
      <c r="I2105" s="71"/>
      <c r="J2105" s="73"/>
      <c r="K2105" s="74"/>
      <c r="L2105" s="75"/>
      <c r="M2105" s="76"/>
      <c r="N2105" s="76"/>
      <c r="O2105" s="75"/>
      <c r="P2105" s="72"/>
      <c r="Q2105" s="72"/>
      <c r="R2105" s="72"/>
      <c r="S2105" s="77"/>
      <c r="T2105" s="72"/>
      <c r="U2105" s="78"/>
      <c r="V2105" s="73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68"/>
      <c r="B2106" s="69"/>
      <c r="C2106" s="70"/>
      <c r="D2106" s="71"/>
      <c r="E2106" s="72"/>
      <c r="F2106" s="72"/>
      <c r="G2106" s="72"/>
      <c r="H2106" s="72"/>
      <c r="I2106" s="71"/>
      <c r="J2106" s="73"/>
      <c r="K2106" s="74"/>
      <c r="L2106" s="75"/>
      <c r="M2106" s="76"/>
      <c r="N2106" s="76"/>
      <c r="O2106" s="75"/>
      <c r="P2106" s="72"/>
      <c r="Q2106" s="72"/>
      <c r="R2106" s="72"/>
      <c r="S2106" s="77"/>
      <c r="T2106" s="72"/>
      <c r="U2106" s="78"/>
      <c r="V2106" s="73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68"/>
      <c r="B2107" s="69"/>
      <c r="C2107" s="70"/>
      <c r="D2107" s="71"/>
      <c r="E2107" s="72"/>
      <c r="F2107" s="72"/>
      <c r="G2107" s="72"/>
      <c r="H2107" s="72"/>
      <c r="I2107" s="71"/>
      <c r="J2107" s="73"/>
      <c r="K2107" s="74"/>
      <c r="L2107" s="75"/>
      <c r="M2107" s="76"/>
      <c r="N2107" s="76"/>
      <c r="O2107" s="75"/>
      <c r="P2107" s="72"/>
      <c r="Q2107" s="72"/>
      <c r="R2107" s="72"/>
      <c r="S2107" s="77"/>
      <c r="T2107" s="72"/>
      <c r="U2107" s="78"/>
      <c r="V2107" s="73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68"/>
      <c r="B2108" s="69"/>
      <c r="C2108" s="70"/>
      <c r="D2108" s="71"/>
      <c r="E2108" s="72"/>
      <c r="F2108" s="72"/>
      <c r="G2108" s="72"/>
      <c r="H2108" s="72"/>
      <c r="I2108" s="71"/>
      <c r="J2108" s="73"/>
      <c r="K2108" s="74"/>
      <c r="L2108" s="75"/>
      <c r="M2108" s="76"/>
      <c r="N2108" s="76"/>
      <c r="O2108" s="75"/>
      <c r="P2108" s="72"/>
      <c r="Q2108" s="72"/>
      <c r="R2108" s="72"/>
      <c r="S2108" s="77"/>
      <c r="T2108" s="72"/>
      <c r="U2108" s="78"/>
      <c r="V2108" s="73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68"/>
      <c r="B2109" s="69"/>
      <c r="C2109" s="70"/>
      <c r="D2109" s="71"/>
      <c r="E2109" s="72"/>
      <c r="F2109" s="72"/>
      <c r="G2109" s="72"/>
      <c r="H2109" s="72"/>
      <c r="I2109" s="71"/>
      <c r="J2109" s="73"/>
      <c r="K2109" s="74"/>
      <c r="L2109" s="75"/>
      <c r="M2109" s="76"/>
      <c r="N2109" s="76"/>
      <c r="O2109" s="75"/>
      <c r="P2109" s="72"/>
      <c r="Q2109" s="72"/>
      <c r="R2109" s="72"/>
      <c r="S2109" s="77"/>
      <c r="T2109" s="72"/>
      <c r="U2109" s="78"/>
      <c r="V2109" s="73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68"/>
      <c r="B2110" s="69"/>
      <c r="C2110" s="70"/>
      <c r="D2110" s="71"/>
      <c r="E2110" s="72"/>
      <c r="F2110" s="72"/>
      <c r="G2110" s="72"/>
      <c r="H2110" s="72"/>
      <c r="I2110" s="71"/>
      <c r="J2110" s="73"/>
      <c r="K2110" s="74"/>
      <c r="L2110" s="75"/>
      <c r="M2110" s="76"/>
      <c r="N2110" s="76"/>
      <c r="O2110" s="75"/>
      <c r="P2110" s="72"/>
      <c r="Q2110" s="72"/>
      <c r="R2110" s="72"/>
      <c r="S2110" s="77"/>
      <c r="T2110" s="72"/>
      <c r="U2110" s="78"/>
      <c r="V2110" s="73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68"/>
      <c r="B2111" s="69"/>
      <c r="C2111" s="70"/>
      <c r="D2111" s="71"/>
      <c r="E2111" s="72"/>
      <c r="F2111" s="72"/>
      <c r="G2111" s="72"/>
      <c r="H2111" s="72"/>
      <c r="I2111" s="71"/>
      <c r="J2111" s="73"/>
      <c r="K2111" s="74"/>
      <c r="L2111" s="75"/>
      <c r="M2111" s="76"/>
      <c r="N2111" s="76"/>
      <c r="O2111" s="75"/>
      <c r="P2111" s="72"/>
      <c r="Q2111" s="72"/>
      <c r="R2111" s="72"/>
      <c r="S2111" s="77"/>
      <c r="T2111" s="72"/>
      <c r="U2111" s="78"/>
      <c r="V2111" s="73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68"/>
      <c r="B2112" s="69"/>
      <c r="C2112" s="70"/>
      <c r="D2112" s="71"/>
      <c r="E2112" s="72"/>
      <c r="F2112" s="72"/>
      <c r="G2112" s="72"/>
      <c r="H2112" s="72"/>
      <c r="I2112" s="71"/>
      <c r="J2112" s="73"/>
      <c r="K2112" s="74"/>
      <c r="L2112" s="75"/>
      <c r="M2112" s="76"/>
      <c r="N2112" s="76"/>
      <c r="O2112" s="75"/>
      <c r="P2112" s="72"/>
      <c r="Q2112" s="72"/>
      <c r="R2112" s="72"/>
      <c r="S2112" s="77"/>
      <c r="T2112" s="72"/>
      <c r="U2112" s="78"/>
      <c r="V2112" s="73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68"/>
      <c r="B2113" s="69"/>
      <c r="C2113" s="70"/>
      <c r="D2113" s="71"/>
      <c r="E2113" s="72"/>
      <c r="F2113" s="72"/>
      <c r="G2113" s="72"/>
      <c r="H2113" s="72"/>
      <c r="I2113" s="71"/>
      <c r="J2113" s="73"/>
      <c r="K2113" s="74"/>
      <c r="L2113" s="75"/>
      <c r="M2113" s="76"/>
      <c r="N2113" s="76"/>
      <c r="O2113" s="75"/>
      <c r="P2113" s="72"/>
      <c r="Q2113" s="72"/>
      <c r="R2113" s="72"/>
      <c r="S2113" s="77"/>
      <c r="T2113" s="72"/>
      <c r="U2113" s="78"/>
      <c r="V2113" s="73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68"/>
      <c r="B2114" s="69"/>
      <c r="C2114" s="70"/>
      <c r="D2114" s="71"/>
      <c r="E2114" s="72"/>
      <c r="F2114" s="72"/>
      <c r="G2114" s="72"/>
      <c r="H2114" s="72"/>
      <c r="I2114" s="71"/>
      <c r="J2114" s="73"/>
      <c r="K2114" s="74"/>
      <c r="L2114" s="75"/>
      <c r="M2114" s="76"/>
      <c r="N2114" s="76"/>
      <c r="O2114" s="75"/>
      <c r="P2114" s="72"/>
      <c r="Q2114" s="72"/>
      <c r="R2114" s="72"/>
      <c r="S2114" s="77"/>
      <c r="T2114" s="72"/>
      <c r="U2114" s="78"/>
      <c r="V2114" s="73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68"/>
      <c r="B2115" s="69"/>
      <c r="C2115" s="70"/>
      <c r="D2115" s="71"/>
      <c r="E2115" s="72"/>
      <c r="F2115" s="72"/>
      <c r="G2115" s="72"/>
      <c r="H2115" s="72"/>
      <c r="I2115" s="71"/>
      <c r="J2115" s="73"/>
      <c r="K2115" s="74"/>
      <c r="L2115" s="75"/>
      <c r="M2115" s="76"/>
      <c r="N2115" s="76"/>
      <c r="O2115" s="75"/>
      <c r="P2115" s="72"/>
      <c r="Q2115" s="72"/>
      <c r="R2115" s="72"/>
      <c r="S2115" s="77"/>
      <c r="T2115" s="72"/>
      <c r="U2115" s="78"/>
      <c r="V2115" s="73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68"/>
      <c r="B2116" s="69"/>
      <c r="C2116" s="70"/>
      <c r="D2116" s="71"/>
      <c r="E2116" s="72"/>
      <c r="F2116" s="72"/>
      <c r="G2116" s="72"/>
      <c r="H2116" s="72"/>
      <c r="I2116" s="71"/>
      <c r="J2116" s="73"/>
      <c r="K2116" s="74"/>
      <c r="L2116" s="75"/>
      <c r="M2116" s="76"/>
      <c r="N2116" s="76"/>
      <c r="O2116" s="75"/>
      <c r="P2116" s="72"/>
      <c r="Q2116" s="72"/>
      <c r="R2116" s="72"/>
      <c r="S2116" s="77"/>
      <c r="T2116" s="72"/>
      <c r="U2116" s="78"/>
      <c r="V2116" s="73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68"/>
      <c r="B2117" s="69"/>
      <c r="C2117" s="70"/>
      <c r="D2117" s="71"/>
      <c r="E2117" s="72"/>
      <c r="F2117" s="72"/>
      <c r="G2117" s="72"/>
      <c r="H2117" s="72"/>
      <c r="I2117" s="71"/>
      <c r="J2117" s="73"/>
      <c r="K2117" s="74"/>
      <c r="L2117" s="75"/>
      <c r="M2117" s="76"/>
      <c r="N2117" s="76"/>
      <c r="O2117" s="75"/>
      <c r="P2117" s="72"/>
      <c r="Q2117" s="72"/>
      <c r="R2117" s="72"/>
      <c r="S2117" s="77"/>
      <c r="T2117" s="72"/>
      <c r="U2117" s="78"/>
      <c r="V2117" s="73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68"/>
      <c r="B2118" s="69"/>
      <c r="C2118" s="70"/>
      <c r="D2118" s="71"/>
      <c r="E2118" s="72"/>
      <c r="F2118" s="72"/>
      <c r="G2118" s="72"/>
      <c r="H2118" s="72"/>
      <c r="I2118" s="71"/>
      <c r="J2118" s="73"/>
      <c r="K2118" s="74"/>
      <c r="L2118" s="75"/>
      <c r="M2118" s="76"/>
      <c r="N2118" s="76"/>
      <c r="O2118" s="75"/>
      <c r="P2118" s="72"/>
      <c r="Q2118" s="72"/>
      <c r="R2118" s="72"/>
      <c r="S2118" s="77"/>
      <c r="T2118" s="72"/>
      <c r="U2118" s="78"/>
      <c r="V2118" s="73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68"/>
      <c r="B2119" s="69"/>
      <c r="C2119" s="70"/>
      <c r="D2119" s="71"/>
      <c r="E2119" s="72"/>
      <c r="F2119" s="72"/>
      <c r="G2119" s="72"/>
      <c r="H2119" s="72"/>
      <c r="I2119" s="71"/>
      <c r="J2119" s="73"/>
      <c r="K2119" s="74"/>
      <c r="L2119" s="75"/>
      <c r="M2119" s="76"/>
      <c r="N2119" s="76"/>
      <c r="O2119" s="75"/>
      <c r="P2119" s="72"/>
      <c r="Q2119" s="72"/>
      <c r="R2119" s="72"/>
      <c r="S2119" s="77"/>
      <c r="T2119" s="72"/>
      <c r="U2119" s="78"/>
      <c r="V2119" s="73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68"/>
      <c r="B2120" s="69"/>
      <c r="C2120" s="70"/>
      <c r="D2120" s="71"/>
      <c r="E2120" s="72"/>
      <c r="F2120" s="72"/>
      <c r="G2120" s="72"/>
      <c r="H2120" s="72"/>
      <c r="I2120" s="71"/>
      <c r="J2120" s="73"/>
      <c r="K2120" s="74"/>
      <c r="L2120" s="75"/>
      <c r="M2120" s="76"/>
      <c r="N2120" s="76"/>
      <c r="O2120" s="75"/>
      <c r="P2120" s="72"/>
      <c r="Q2120" s="72"/>
      <c r="R2120" s="72"/>
      <c r="S2120" s="77"/>
      <c r="T2120" s="72"/>
      <c r="U2120" s="78"/>
      <c r="V2120" s="73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68"/>
      <c r="B2121" s="69"/>
      <c r="C2121" s="70"/>
      <c r="D2121" s="71"/>
      <c r="E2121" s="72"/>
      <c r="F2121" s="72"/>
      <c r="G2121" s="72"/>
      <c r="H2121" s="72"/>
      <c r="I2121" s="71"/>
      <c r="J2121" s="73"/>
      <c r="K2121" s="74"/>
      <c r="L2121" s="75"/>
      <c r="M2121" s="76"/>
      <c r="N2121" s="76"/>
      <c r="O2121" s="75"/>
      <c r="P2121" s="72"/>
      <c r="Q2121" s="72"/>
      <c r="R2121" s="72"/>
      <c r="S2121" s="77"/>
      <c r="T2121" s="72"/>
      <c r="U2121" s="78"/>
      <c r="V2121" s="73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68"/>
      <c r="B2122" s="69"/>
      <c r="C2122" s="70"/>
      <c r="D2122" s="71"/>
      <c r="E2122" s="72"/>
      <c r="F2122" s="72"/>
      <c r="G2122" s="72"/>
      <c r="H2122" s="72"/>
      <c r="I2122" s="71"/>
      <c r="J2122" s="73"/>
      <c r="K2122" s="74"/>
      <c r="L2122" s="75"/>
      <c r="M2122" s="76"/>
      <c r="N2122" s="76"/>
      <c r="O2122" s="75"/>
      <c r="P2122" s="72"/>
      <c r="Q2122" s="72"/>
      <c r="R2122" s="72"/>
      <c r="S2122" s="77"/>
      <c r="T2122" s="72"/>
      <c r="U2122" s="78"/>
      <c r="V2122" s="73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68"/>
      <c r="B2123" s="69"/>
      <c r="C2123" s="70"/>
      <c r="D2123" s="71"/>
      <c r="E2123" s="72"/>
      <c r="F2123" s="72"/>
      <c r="G2123" s="72"/>
      <c r="H2123" s="72"/>
      <c r="I2123" s="71"/>
      <c r="J2123" s="73"/>
      <c r="K2123" s="74"/>
      <c r="L2123" s="75"/>
      <c r="M2123" s="76"/>
      <c r="N2123" s="76"/>
      <c r="O2123" s="75"/>
      <c r="P2123" s="72"/>
      <c r="Q2123" s="72"/>
      <c r="R2123" s="72"/>
      <c r="S2123" s="77"/>
      <c r="T2123" s="72"/>
      <c r="U2123" s="78"/>
      <c r="V2123" s="73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68"/>
      <c r="B2124" s="69"/>
      <c r="C2124" s="70"/>
      <c r="D2124" s="71"/>
      <c r="E2124" s="72"/>
      <c r="F2124" s="72"/>
      <c r="G2124" s="72"/>
      <c r="H2124" s="72"/>
      <c r="I2124" s="71"/>
      <c r="J2124" s="73"/>
      <c r="K2124" s="74"/>
      <c r="L2124" s="75"/>
      <c r="M2124" s="76"/>
      <c r="N2124" s="76"/>
      <c r="O2124" s="75"/>
      <c r="P2124" s="72"/>
      <c r="Q2124" s="72"/>
      <c r="R2124" s="72"/>
      <c r="S2124" s="77"/>
      <c r="T2124" s="72"/>
      <c r="U2124" s="78"/>
      <c r="V2124" s="73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68"/>
      <c r="B2125" s="69"/>
      <c r="C2125" s="70"/>
      <c r="D2125" s="71"/>
      <c r="E2125" s="72"/>
      <c r="F2125" s="72"/>
      <c r="G2125" s="72"/>
      <c r="H2125" s="72"/>
      <c r="I2125" s="71"/>
      <c r="J2125" s="73"/>
      <c r="K2125" s="74"/>
      <c r="L2125" s="75"/>
      <c r="M2125" s="76"/>
      <c r="N2125" s="76"/>
      <c r="O2125" s="75"/>
      <c r="P2125" s="72"/>
      <c r="Q2125" s="72"/>
      <c r="R2125" s="72"/>
      <c r="S2125" s="77"/>
      <c r="T2125" s="72"/>
      <c r="U2125" s="78"/>
      <c r="V2125" s="73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68"/>
      <c r="B2126" s="69"/>
      <c r="C2126" s="70"/>
      <c r="D2126" s="71"/>
      <c r="E2126" s="72"/>
      <c r="F2126" s="72"/>
      <c r="G2126" s="72"/>
      <c r="H2126" s="72"/>
      <c r="I2126" s="71"/>
      <c r="J2126" s="73"/>
      <c r="K2126" s="74"/>
      <c r="L2126" s="75"/>
      <c r="M2126" s="76"/>
      <c r="N2126" s="76"/>
      <c r="O2126" s="75"/>
      <c r="P2126" s="72"/>
      <c r="Q2126" s="72"/>
      <c r="R2126" s="72"/>
      <c r="S2126" s="77"/>
      <c r="T2126" s="72"/>
      <c r="U2126" s="78"/>
      <c r="V2126" s="73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68"/>
      <c r="B2127" s="69"/>
      <c r="C2127" s="70"/>
      <c r="D2127" s="71"/>
      <c r="E2127" s="72"/>
      <c r="F2127" s="72"/>
      <c r="G2127" s="72"/>
      <c r="H2127" s="72"/>
      <c r="I2127" s="71"/>
      <c r="J2127" s="73"/>
      <c r="K2127" s="74"/>
      <c r="L2127" s="75"/>
      <c r="M2127" s="76"/>
      <c r="N2127" s="76"/>
      <c r="O2127" s="75"/>
      <c r="P2127" s="72"/>
      <c r="Q2127" s="72"/>
      <c r="R2127" s="72"/>
      <c r="S2127" s="77"/>
      <c r="T2127" s="72"/>
      <c r="U2127" s="78"/>
      <c r="V2127" s="73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68"/>
      <c r="B2128" s="69"/>
      <c r="C2128" s="70"/>
      <c r="D2128" s="71"/>
      <c r="E2128" s="72"/>
      <c r="F2128" s="72"/>
      <c r="G2128" s="72"/>
      <c r="H2128" s="72"/>
      <c r="I2128" s="71"/>
      <c r="J2128" s="73"/>
      <c r="K2128" s="74"/>
      <c r="L2128" s="75"/>
      <c r="M2128" s="76"/>
      <c r="N2128" s="76"/>
      <c r="O2128" s="75"/>
      <c r="P2128" s="72"/>
      <c r="Q2128" s="72"/>
      <c r="R2128" s="72"/>
      <c r="S2128" s="77"/>
      <c r="T2128" s="72"/>
      <c r="U2128" s="78"/>
      <c r="V2128" s="73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68"/>
      <c r="B2129" s="69"/>
      <c r="C2129" s="70"/>
      <c r="D2129" s="71"/>
      <c r="E2129" s="72"/>
      <c r="F2129" s="72"/>
      <c r="G2129" s="72"/>
      <c r="H2129" s="72"/>
      <c r="I2129" s="71"/>
      <c r="J2129" s="73"/>
      <c r="K2129" s="74"/>
      <c r="L2129" s="75"/>
      <c r="M2129" s="76"/>
      <c r="N2129" s="76"/>
      <c r="O2129" s="75"/>
      <c r="P2129" s="72"/>
      <c r="Q2129" s="72"/>
      <c r="R2129" s="72"/>
      <c r="S2129" s="77"/>
      <c r="T2129" s="72"/>
      <c r="U2129" s="78"/>
      <c r="V2129" s="73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68"/>
      <c r="B2130" s="69"/>
      <c r="C2130" s="70"/>
      <c r="D2130" s="71"/>
      <c r="E2130" s="72"/>
      <c r="F2130" s="72"/>
      <c r="G2130" s="72"/>
      <c r="H2130" s="72"/>
      <c r="I2130" s="71"/>
      <c r="J2130" s="73"/>
      <c r="K2130" s="74"/>
      <c r="L2130" s="75"/>
      <c r="M2130" s="76"/>
      <c r="N2130" s="76"/>
      <c r="O2130" s="75"/>
      <c r="P2130" s="72"/>
      <c r="Q2130" s="72"/>
      <c r="R2130" s="72"/>
      <c r="S2130" s="77"/>
      <c r="T2130" s="72"/>
      <c r="U2130" s="78"/>
      <c r="V2130" s="73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68"/>
      <c r="B2131" s="69"/>
      <c r="C2131" s="70"/>
      <c r="D2131" s="71"/>
      <c r="E2131" s="72"/>
      <c r="F2131" s="72"/>
      <c r="G2131" s="72"/>
      <c r="H2131" s="72"/>
      <c r="I2131" s="71"/>
      <c r="J2131" s="73"/>
      <c r="K2131" s="74"/>
      <c r="L2131" s="75"/>
      <c r="M2131" s="76"/>
      <c r="N2131" s="76"/>
      <c r="O2131" s="75"/>
      <c r="P2131" s="72"/>
      <c r="Q2131" s="72"/>
      <c r="R2131" s="72"/>
      <c r="S2131" s="77"/>
      <c r="T2131" s="72"/>
      <c r="U2131" s="78"/>
      <c r="V2131" s="73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68"/>
      <c r="B2132" s="69"/>
      <c r="C2132" s="70"/>
      <c r="D2132" s="71"/>
      <c r="E2132" s="72"/>
      <c r="F2132" s="72"/>
      <c r="G2132" s="72"/>
      <c r="H2132" s="72"/>
      <c r="I2132" s="71"/>
      <c r="J2132" s="73"/>
      <c r="K2132" s="74"/>
      <c r="L2132" s="75"/>
      <c r="M2132" s="76"/>
      <c r="N2132" s="76"/>
      <c r="O2132" s="75"/>
      <c r="P2132" s="72"/>
      <c r="Q2132" s="72"/>
      <c r="R2132" s="72"/>
      <c r="S2132" s="77"/>
      <c r="T2132" s="72"/>
      <c r="U2132" s="78"/>
      <c r="V2132" s="73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68"/>
      <c r="B2133" s="69"/>
      <c r="C2133" s="70"/>
      <c r="D2133" s="71"/>
      <c r="E2133" s="72"/>
      <c r="F2133" s="72"/>
      <c r="G2133" s="72"/>
      <c r="H2133" s="72"/>
      <c r="I2133" s="71"/>
      <c r="J2133" s="73"/>
      <c r="K2133" s="74"/>
      <c r="L2133" s="75"/>
      <c r="M2133" s="76"/>
      <c r="N2133" s="76"/>
      <c r="O2133" s="75"/>
      <c r="P2133" s="72"/>
      <c r="Q2133" s="72"/>
      <c r="R2133" s="72"/>
      <c r="S2133" s="77"/>
      <c r="T2133" s="72"/>
      <c r="U2133" s="78"/>
      <c r="V2133" s="73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68"/>
      <c r="B2134" s="69"/>
      <c r="C2134" s="70"/>
      <c r="D2134" s="71"/>
      <c r="E2134" s="72"/>
      <c r="F2134" s="72"/>
      <c r="G2134" s="72"/>
      <c r="H2134" s="72"/>
      <c r="I2134" s="71"/>
      <c r="J2134" s="73"/>
      <c r="K2134" s="74"/>
      <c r="L2134" s="75"/>
      <c r="M2134" s="76"/>
      <c r="N2134" s="76"/>
      <c r="O2134" s="75"/>
      <c r="P2134" s="72"/>
      <c r="Q2134" s="72"/>
      <c r="R2134" s="72"/>
      <c r="S2134" s="77"/>
      <c r="T2134" s="72"/>
      <c r="U2134" s="78"/>
      <c r="V2134" s="73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68"/>
      <c r="B2135" s="69"/>
      <c r="C2135" s="70"/>
      <c r="D2135" s="71"/>
      <c r="E2135" s="72"/>
      <c r="F2135" s="72"/>
      <c r="G2135" s="72"/>
      <c r="H2135" s="72"/>
      <c r="I2135" s="71"/>
      <c r="J2135" s="73"/>
      <c r="K2135" s="74"/>
      <c r="L2135" s="75"/>
      <c r="M2135" s="76"/>
      <c r="N2135" s="76"/>
      <c r="O2135" s="75"/>
      <c r="P2135" s="72"/>
      <c r="Q2135" s="72"/>
      <c r="R2135" s="72"/>
      <c r="S2135" s="77"/>
      <c r="T2135" s="72"/>
      <c r="U2135" s="78"/>
      <c r="V2135" s="73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68"/>
      <c r="B2136" s="69"/>
      <c r="C2136" s="70"/>
      <c r="D2136" s="71"/>
      <c r="E2136" s="72"/>
      <c r="F2136" s="72"/>
      <c r="G2136" s="72"/>
      <c r="H2136" s="72"/>
      <c r="I2136" s="71"/>
      <c r="J2136" s="73"/>
      <c r="K2136" s="74"/>
      <c r="L2136" s="75"/>
      <c r="M2136" s="76"/>
      <c r="N2136" s="76"/>
      <c r="O2136" s="75"/>
      <c r="P2136" s="72"/>
      <c r="Q2136" s="72"/>
      <c r="R2136" s="72"/>
      <c r="S2136" s="77"/>
      <c r="T2136" s="72"/>
      <c r="U2136" s="78"/>
      <c r="V2136" s="73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68"/>
      <c r="B2137" s="69"/>
      <c r="C2137" s="70"/>
      <c r="D2137" s="71"/>
      <c r="E2137" s="72"/>
      <c r="F2137" s="72"/>
      <c r="G2137" s="72"/>
      <c r="H2137" s="72"/>
      <c r="I2137" s="71"/>
      <c r="J2137" s="73"/>
      <c r="K2137" s="74"/>
      <c r="L2137" s="75"/>
      <c r="M2137" s="76"/>
      <c r="N2137" s="76"/>
      <c r="O2137" s="75"/>
      <c r="P2137" s="72"/>
      <c r="Q2137" s="72"/>
      <c r="R2137" s="72"/>
      <c r="S2137" s="77"/>
      <c r="T2137" s="72"/>
      <c r="U2137" s="78"/>
      <c r="V2137" s="73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68"/>
      <c r="B2138" s="69"/>
      <c r="C2138" s="70"/>
      <c r="D2138" s="71"/>
      <c r="E2138" s="72"/>
      <c r="F2138" s="72"/>
      <c r="G2138" s="72"/>
      <c r="H2138" s="72"/>
      <c r="I2138" s="71"/>
      <c r="J2138" s="73"/>
      <c r="K2138" s="74"/>
      <c r="L2138" s="75"/>
      <c r="M2138" s="76"/>
      <c r="N2138" s="76"/>
      <c r="O2138" s="75"/>
      <c r="P2138" s="72"/>
      <c r="Q2138" s="72"/>
      <c r="R2138" s="72"/>
      <c r="S2138" s="77"/>
      <c r="T2138" s="72"/>
      <c r="U2138" s="78"/>
      <c r="V2138" s="73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68"/>
      <c r="B2139" s="69"/>
      <c r="C2139" s="70"/>
      <c r="D2139" s="71"/>
      <c r="E2139" s="72"/>
      <c r="F2139" s="72"/>
      <c r="G2139" s="72"/>
      <c r="H2139" s="72"/>
      <c r="I2139" s="71"/>
      <c r="J2139" s="73"/>
      <c r="K2139" s="74"/>
      <c r="L2139" s="75"/>
      <c r="M2139" s="76"/>
      <c r="N2139" s="76"/>
      <c r="O2139" s="75"/>
      <c r="P2139" s="72"/>
      <c r="Q2139" s="72"/>
      <c r="R2139" s="72"/>
      <c r="S2139" s="77"/>
      <c r="T2139" s="72"/>
      <c r="U2139" s="78"/>
      <c r="V2139" s="73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68"/>
      <c r="B2140" s="69"/>
      <c r="C2140" s="70"/>
      <c r="D2140" s="71"/>
      <c r="E2140" s="72"/>
      <c r="F2140" s="72"/>
      <c r="G2140" s="72"/>
      <c r="H2140" s="72"/>
      <c r="I2140" s="71"/>
      <c r="J2140" s="73"/>
      <c r="K2140" s="74"/>
      <c r="L2140" s="75"/>
      <c r="M2140" s="76"/>
      <c r="N2140" s="76"/>
      <c r="O2140" s="75"/>
      <c r="P2140" s="72"/>
      <c r="Q2140" s="72"/>
      <c r="R2140" s="72"/>
      <c r="S2140" s="77"/>
      <c r="T2140" s="72"/>
      <c r="U2140" s="78"/>
      <c r="V2140" s="73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68"/>
      <c r="B2141" s="69"/>
      <c r="C2141" s="70"/>
      <c r="D2141" s="71"/>
      <c r="E2141" s="72"/>
      <c r="F2141" s="72"/>
      <c r="G2141" s="72"/>
      <c r="H2141" s="72"/>
      <c r="I2141" s="71"/>
      <c r="J2141" s="73"/>
      <c r="K2141" s="74"/>
      <c r="L2141" s="75"/>
      <c r="M2141" s="76"/>
      <c r="N2141" s="76"/>
      <c r="O2141" s="75"/>
      <c r="P2141" s="72"/>
      <c r="Q2141" s="72"/>
      <c r="R2141" s="72"/>
      <c r="S2141" s="77"/>
      <c r="T2141" s="72"/>
      <c r="U2141" s="78"/>
      <c r="V2141" s="73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68"/>
      <c r="B2142" s="69"/>
      <c r="C2142" s="70"/>
      <c r="D2142" s="71"/>
      <c r="E2142" s="72"/>
      <c r="F2142" s="72"/>
      <c r="G2142" s="72"/>
      <c r="H2142" s="72"/>
      <c r="I2142" s="71"/>
      <c r="J2142" s="73"/>
      <c r="K2142" s="74"/>
      <c r="L2142" s="75"/>
      <c r="M2142" s="76"/>
      <c r="N2142" s="76"/>
      <c r="O2142" s="75"/>
      <c r="P2142" s="72"/>
      <c r="Q2142" s="72"/>
      <c r="R2142" s="72"/>
      <c r="S2142" s="77"/>
      <c r="T2142" s="72"/>
      <c r="U2142" s="78"/>
      <c r="V2142" s="73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68"/>
      <c r="B2143" s="69"/>
      <c r="C2143" s="70"/>
      <c r="D2143" s="71"/>
      <c r="E2143" s="72"/>
      <c r="F2143" s="72"/>
      <c r="G2143" s="72"/>
      <c r="H2143" s="72"/>
      <c r="I2143" s="71"/>
      <c r="J2143" s="73"/>
      <c r="K2143" s="74"/>
      <c r="L2143" s="75"/>
      <c r="M2143" s="76"/>
      <c r="N2143" s="76"/>
      <c r="O2143" s="75"/>
      <c r="P2143" s="72"/>
      <c r="Q2143" s="72"/>
      <c r="R2143" s="72"/>
      <c r="S2143" s="77"/>
      <c r="T2143" s="72"/>
      <c r="U2143" s="78"/>
      <c r="V2143" s="73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68"/>
      <c r="B2144" s="69"/>
      <c r="C2144" s="70"/>
      <c r="D2144" s="71"/>
      <c r="E2144" s="72"/>
      <c r="F2144" s="72"/>
      <c r="G2144" s="72"/>
      <c r="H2144" s="72"/>
      <c r="I2144" s="71"/>
      <c r="J2144" s="73"/>
      <c r="K2144" s="74"/>
      <c r="L2144" s="75"/>
      <c r="M2144" s="76"/>
      <c r="N2144" s="76"/>
      <c r="O2144" s="75"/>
      <c r="P2144" s="72"/>
      <c r="Q2144" s="72"/>
      <c r="R2144" s="72"/>
      <c r="S2144" s="77"/>
      <c r="T2144" s="72"/>
      <c r="U2144" s="78"/>
      <c r="V2144" s="73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68"/>
      <c r="B2145" s="69"/>
      <c r="C2145" s="70"/>
      <c r="D2145" s="71"/>
      <c r="E2145" s="72"/>
      <c r="F2145" s="72"/>
      <c r="G2145" s="72"/>
      <c r="H2145" s="72"/>
      <c r="I2145" s="71"/>
      <c r="J2145" s="73"/>
      <c r="K2145" s="74"/>
      <c r="L2145" s="75"/>
      <c r="M2145" s="76"/>
      <c r="N2145" s="76"/>
      <c r="O2145" s="75"/>
      <c r="P2145" s="72"/>
      <c r="Q2145" s="72"/>
      <c r="R2145" s="72"/>
      <c r="S2145" s="77"/>
      <c r="T2145" s="72"/>
      <c r="U2145" s="78"/>
      <c r="V2145" s="73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68"/>
      <c r="B2146" s="69"/>
      <c r="C2146" s="70"/>
      <c r="D2146" s="71"/>
      <c r="E2146" s="72"/>
      <c r="F2146" s="72"/>
      <c r="G2146" s="72"/>
      <c r="H2146" s="72"/>
      <c r="I2146" s="71"/>
      <c r="J2146" s="73"/>
      <c r="K2146" s="74"/>
      <c r="L2146" s="75"/>
      <c r="M2146" s="76"/>
      <c r="N2146" s="76"/>
      <c r="O2146" s="75"/>
      <c r="P2146" s="72"/>
      <c r="Q2146" s="72"/>
      <c r="R2146" s="72"/>
      <c r="S2146" s="77"/>
      <c r="T2146" s="72"/>
      <c r="U2146" s="78"/>
      <c r="V2146" s="73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68"/>
      <c r="B2147" s="69"/>
      <c r="C2147" s="70"/>
      <c r="D2147" s="71"/>
      <c r="E2147" s="72"/>
      <c r="F2147" s="72"/>
      <c r="G2147" s="72"/>
      <c r="H2147" s="72"/>
      <c r="I2147" s="71"/>
      <c r="J2147" s="73"/>
      <c r="K2147" s="74"/>
      <c r="L2147" s="75"/>
      <c r="M2147" s="76"/>
      <c r="N2147" s="76"/>
      <c r="O2147" s="75"/>
      <c r="P2147" s="72"/>
      <c r="Q2147" s="72"/>
      <c r="R2147" s="72"/>
      <c r="S2147" s="77"/>
      <c r="T2147" s="72"/>
      <c r="U2147" s="78"/>
      <c r="V2147" s="73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68"/>
      <c r="B2148" s="69"/>
      <c r="C2148" s="70"/>
      <c r="D2148" s="71"/>
      <c r="E2148" s="72"/>
      <c r="F2148" s="72"/>
      <c r="G2148" s="72"/>
      <c r="H2148" s="72"/>
      <c r="I2148" s="71"/>
      <c r="J2148" s="73"/>
      <c r="K2148" s="74"/>
      <c r="L2148" s="75"/>
      <c r="M2148" s="76"/>
      <c r="N2148" s="76"/>
      <c r="O2148" s="75"/>
      <c r="P2148" s="72"/>
      <c r="Q2148" s="72"/>
      <c r="R2148" s="72"/>
      <c r="S2148" s="77"/>
      <c r="T2148" s="72"/>
      <c r="U2148" s="78"/>
      <c r="V2148" s="73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68"/>
      <c r="B2149" s="69"/>
      <c r="C2149" s="70"/>
      <c r="D2149" s="71"/>
      <c r="E2149" s="72"/>
      <c r="F2149" s="72"/>
      <c r="G2149" s="72"/>
      <c r="H2149" s="72"/>
      <c r="I2149" s="71"/>
      <c r="J2149" s="73"/>
      <c r="K2149" s="74"/>
      <c r="L2149" s="75"/>
      <c r="M2149" s="76"/>
      <c r="N2149" s="76"/>
      <c r="O2149" s="75"/>
      <c r="P2149" s="72"/>
      <c r="Q2149" s="72"/>
      <c r="R2149" s="72"/>
      <c r="S2149" s="77"/>
      <c r="T2149" s="72"/>
      <c r="U2149" s="78"/>
      <c r="V2149" s="73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68"/>
      <c r="B2150" s="69"/>
      <c r="C2150" s="70"/>
      <c r="D2150" s="71"/>
      <c r="E2150" s="72"/>
      <c r="F2150" s="72"/>
      <c r="G2150" s="72"/>
      <c r="H2150" s="72"/>
      <c r="I2150" s="71"/>
      <c r="J2150" s="73"/>
      <c r="K2150" s="74"/>
      <c r="L2150" s="75"/>
      <c r="M2150" s="76"/>
      <c r="N2150" s="76"/>
      <c r="O2150" s="75"/>
      <c r="P2150" s="72"/>
      <c r="Q2150" s="72"/>
      <c r="R2150" s="72"/>
      <c r="S2150" s="77"/>
      <c r="T2150" s="72"/>
      <c r="U2150" s="78"/>
      <c r="V2150" s="73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68"/>
      <c r="B2151" s="69"/>
      <c r="C2151" s="70"/>
      <c r="D2151" s="71"/>
      <c r="E2151" s="72"/>
      <c r="F2151" s="72"/>
      <c r="G2151" s="72"/>
      <c r="H2151" s="72"/>
      <c r="I2151" s="71"/>
      <c r="J2151" s="73"/>
      <c r="K2151" s="74"/>
      <c r="L2151" s="75"/>
      <c r="M2151" s="76"/>
      <c r="N2151" s="76"/>
      <c r="O2151" s="75"/>
      <c r="P2151" s="72"/>
      <c r="Q2151" s="72"/>
      <c r="R2151" s="72"/>
      <c r="S2151" s="77"/>
      <c r="T2151" s="72"/>
      <c r="U2151" s="78"/>
      <c r="V2151" s="73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68"/>
      <c r="B2152" s="69"/>
      <c r="C2152" s="70"/>
      <c r="D2152" s="71"/>
      <c r="E2152" s="72"/>
      <c r="F2152" s="72"/>
      <c r="G2152" s="72"/>
      <c r="H2152" s="72"/>
      <c r="I2152" s="71"/>
      <c r="J2152" s="73"/>
      <c r="K2152" s="74"/>
      <c r="L2152" s="75"/>
      <c r="M2152" s="76"/>
      <c r="N2152" s="76"/>
      <c r="O2152" s="75"/>
      <c r="P2152" s="72"/>
      <c r="Q2152" s="72"/>
      <c r="R2152" s="72"/>
      <c r="S2152" s="77"/>
      <c r="T2152" s="72"/>
      <c r="U2152" s="78"/>
      <c r="V2152" s="73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68"/>
      <c r="B2153" s="69"/>
      <c r="C2153" s="70"/>
      <c r="D2153" s="71"/>
      <c r="E2153" s="72"/>
      <c r="F2153" s="72"/>
      <c r="G2153" s="72"/>
      <c r="H2153" s="72"/>
      <c r="I2153" s="71"/>
      <c r="J2153" s="73"/>
      <c r="K2153" s="74"/>
      <c r="L2153" s="75"/>
      <c r="M2153" s="76"/>
      <c r="N2153" s="76"/>
      <c r="O2153" s="75"/>
      <c r="P2153" s="72"/>
      <c r="Q2153" s="72"/>
      <c r="R2153" s="72"/>
      <c r="S2153" s="77"/>
      <c r="T2153" s="72"/>
      <c r="U2153" s="78"/>
      <c r="V2153" s="73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68"/>
      <c r="B2154" s="69"/>
      <c r="C2154" s="70"/>
      <c r="D2154" s="71"/>
      <c r="E2154" s="72"/>
      <c r="F2154" s="72"/>
      <c r="G2154" s="72"/>
      <c r="H2154" s="72"/>
      <c r="I2154" s="71"/>
      <c r="J2154" s="73"/>
      <c r="K2154" s="74"/>
      <c r="L2154" s="75"/>
      <c r="M2154" s="76"/>
      <c r="N2154" s="76"/>
      <c r="O2154" s="75"/>
      <c r="P2154" s="72"/>
      <c r="Q2154" s="72"/>
      <c r="R2154" s="72"/>
      <c r="S2154" s="77"/>
      <c r="T2154" s="72"/>
      <c r="U2154" s="78"/>
      <c r="V2154" s="73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68"/>
      <c r="B2155" s="69"/>
      <c r="C2155" s="70"/>
      <c r="D2155" s="71"/>
      <c r="E2155" s="72"/>
      <c r="F2155" s="72"/>
      <c r="G2155" s="72"/>
      <c r="H2155" s="72"/>
      <c r="I2155" s="71"/>
      <c r="J2155" s="73"/>
      <c r="K2155" s="74"/>
      <c r="L2155" s="75"/>
      <c r="M2155" s="76"/>
      <c r="N2155" s="76"/>
      <c r="O2155" s="75"/>
      <c r="P2155" s="72"/>
      <c r="Q2155" s="72"/>
      <c r="R2155" s="72"/>
      <c r="S2155" s="77"/>
      <c r="T2155" s="72"/>
      <c r="U2155" s="78"/>
      <c r="V2155" s="73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68"/>
      <c r="B2156" s="69"/>
      <c r="C2156" s="70"/>
      <c r="D2156" s="71"/>
      <c r="E2156" s="72"/>
      <c r="F2156" s="72"/>
      <c r="G2156" s="72"/>
      <c r="H2156" s="72"/>
      <c r="I2156" s="71"/>
      <c r="J2156" s="73"/>
      <c r="K2156" s="74"/>
      <c r="L2156" s="75"/>
      <c r="M2156" s="76"/>
      <c r="N2156" s="76"/>
      <c r="O2156" s="75"/>
      <c r="P2156" s="72"/>
      <c r="Q2156" s="72"/>
      <c r="R2156" s="72"/>
      <c r="S2156" s="77"/>
      <c r="T2156" s="72"/>
      <c r="U2156" s="78"/>
      <c r="V2156" s="73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68"/>
      <c r="B2157" s="69"/>
      <c r="C2157" s="70"/>
      <c r="D2157" s="71"/>
      <c r="E2157" s="72"/>
      <c r="F2157" s="72"/>
      <c r="G2157" s="72"/>
      <c r="H2157" s="72"/>
      <c r="I2157" s="71"/>
      <c r="J2157" s="73"/>
      <c r="K2157" s="74"/>
      <c r="L2157" s="75"/>
      <c r="M2157" s="76"/>
      <c r="N2157" s="76"/>
      <c r="O2157" s="75"/>
      <c r="P2157" s="72"/>
      <c r="Q2157" s="72"/>
      <c r="R2157" s="72"/>
      <c r="S2157" s="77"/>
      <c r="T2157" s="72"/>
      <c r="U2157" s="78"/>
      <c r="V2157" s="73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68"/>
      <c r="B2158" s="69"/>
      <c r="C2158" s="70"/>
      <c r="D2158" s="71"/>
      <c r="E2158" s="72"/>
      <c r="F2158" s="72"/>
      <c r="G2158" s="72"/>
      <c r="H2158" s="72"/>
      <c r="I2158" s="71"/>
      <c r="J2158" s="73"/>
      <c r="K2158" s="74"/>
      <c r="L2158" s="75"/>
      <c r="M2158" s="76"/>
      <c r="N2158" s="76"/>
      <c r="O2158" s="75"/>
      <c r="P2158" s="72"/>
      <c r="Q2158" s="72"/>
      <c r="R2158" s="72"/>
      <c r="S2158" s="77"/>
      <c r="T2158" s="72"/>
      <c r="U2158" s="78"/>
      <c r="V2158" s="73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68"/>
      <c r="B2159" s="69"/>
      <c r="C2159" s="70"/>
      <c r="D2159" s="71"/>
      <c r="E2159" s="72"/>
      <c r="F2159" s="72"/>
      <c r="G2159" s="72"/>
      <c r="H2159" s="72"/>
      <c r="I2159" s="71"/>
      <c r="J2159" s="73"/>
      <c r="K2159" s="74"/>
      <c r="L2159" s="75"/>
      <c r="M2159" s="76"/>
      <c r="N2159" s="76"/>
      <c r="O2159" s="75"/>
      <c r="P2159" s="72"/>
      <c r="Q2159" s="72"/>
      <c r="R2159" s="72"/>
      <c r="S2159" s="77"/>
      <c r="T2159" s="72"/>
      <c r="U2159" s="78"/>
      <c r="V2159" s="73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68"/>
      <c r="B2160" s="69"/>
      <c r="C2160" s="70"/>
      <c r="D2160" s="71"/>
      <c r="E2160" s="72"/>
      <c r="F2160" s="72"/>
      <c r="G2160" s="72"/>
      <c r="H2160" s="72"/>
      <c r="I2160" s="71"/>
      <c r="J2160" s="73"/>
      <c r="K2160" s="74"/>
      <c r="L2160" s="75"/>
      <c r="M2160" s="76"/>
      <c r="N2160" s="76"/>
      <c r="O2160" s="75"/>
      <c r="P2160" s="72"/>
      <c r="Q2160" s="72"/>
      <c r="R2160" s="72"/>
      <c r="S2160" s="77"/>
      <c r="T2160" s="72"/>
      <c r="U2160" s="78"/>
      <c r="V2160" s="73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68"/>
      <c r="B2161" s="69"/>
      <c r="C2161" s="70"/>
      <c r="D2161" s="71"/>
      <c r="E2161" s="72"/>
      <c r="F2161" s="72"/>
      <c r="G2161" s="72"/>
      <c r="H2161" s="72"/>
      <c r="I2161" s="71"/>
      <c r="J2161" s="73"/>
      <c r="K2161" s="74"/>
      <c r="L2161" s="75"/>
      <c r="M2161" s="76"/>
      <c r="N2161" s="76"/>
      <c r="O2161" s="75"/>
      <c r="P2161" s="72"/>
      <c r="Q2161" s="72"/>
      <c r="R2161" s="72"/>
      <c r="S2161" s="77"/>
      <c r="T2161" s="72"/>
      <c r="U2161" s="78"/>
      <c r="V2161" s="73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68"/>
      <c r="B2162" s="69"/>
      <c r="C2162" s="70"/>
      <c r="D2162" s="71"/>
      <c r="E2162" s="72"/>
      <c r="F2162" s="72"/>
      <c r="G2162" s="72"/>
      <c r="H2162" s="72"/>
      <c r="I2162" s="71"/>
      <c r="J2162" s="73"/>
      <c r="K2162" s="74"/>
      <c r="L2162" s="75"/>
      <c r="M2162" s="76"/>
      <c r="N2162" s="76"/>
      <c r="O2162" s="75"/>
      <c r="P2162" s="72"/>
      <c r="Q2162" s="72"/>
      <c r="R2162" s="72"/>
      <c r="S2162" s="77"/>
      <c r="T2162" s="72"/>
      <c r="U2162" s="78"/>
      <c r="V2162" s="73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68"/>
      <c r="B2163" s="69"/>
      <c r="C2163" s="70"/>
      <c r="D2163" s="71"/>
      <c r="E2163" s="72"/>
      <c r="F2163" s="72"/>
      <c r="G2163" s="72"/>
      <c r="H2163" s="72"/>
      <c r="I2163" s="71"/>
      <c r="J2163" s="73"/>
      <c r="K2163" s="74"/>
      <c r="L2163" s="75"/>
      <c r="M2163" s="76"/>
      <c r="N2163" s="76"/>
      <c r="O2163" s="75"/>
      <c r="P2163" s="72"/>
      <c r="Q2163" s="72"/>
      <c r="R2163" s="72"/>
      <c r="S2163" s="77"/>
      <c r="T2163" s="72"/>
      <c r="U2163" s="78"/>
      <c r="V2163" s="73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68"/>
      <c r="B2164" s="69"/>
      <c r="C2164" s="70"/>
      <c r="D2164" s="71"/>
      <c r="E2164" s="72"/>
      <c r="F2164" s="72"/>
      <c r="G2164" s="72"/>
      <c r="H2164" s="72"/>
      <c r="I2164" s="71"/>
      <c r="J2164" s="73"/>
      <c r="K2164" s="74"/>
      <c r="L2164" s="75"/>
      <c r="M2164" s="76"/>
      <c r="N2164" s="76"/>
      <c r="O2164" s="75"/>
      <c r="P2164" s="72"/>
      <c r="Q2164" s="72"/>
      <c r="R2164" s="72"/>
      <c r="S2164" s="77"/>
      <c r="T2164" s="72"/>
      <c r="U2164" s="78"/>
      <c r="V2164" s="73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68"/>
      <c r="B2165" s="69"/>
      <c r="C2165" s="70"/>
      <c r="D2165" s="71"/>
      <c r="E2165" s="72"/>
      <c r="F2165" s="72"/>
      <c r="G2165" s="72"/>
      <c r="H2165" s="72"/>
      <c r="I2165" s="71"/>
      <c r="J2165" s="73"/>
      <c r="K2165" s="74"/>
      <c r="L2165" s="75"/>
      <c r="M2165" s="76"/>
      <c r="N2165" s="76"/>
      <c r="O2165" s="75"/>
      <c r="P2165" s="72"/>
      <c r="Q2165" s="72"/>
      <c r="R2165" s="72"/>
      <c r="S2165" s="77"/>
      <c r="T2165" s="72"/>
      <c r="U2165" s="78"/>
      <c r="V2165" s="73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68"/>
      <c r="B2166" s="69"/>
      <c r="C2166" s="70"/>
      <c r="D2166" s="71"/>
      <c r="E2166" s="72"/>
      <c r="F2166" s="72"/>
      <c r="G2166" s="72"/>
      <c r="H2166" s="72"/>
      <c r="I2166" s="71"/>
      <c r="J2166" s="73"/>
      <c r="K2166" s="74"/>
      <c r="L2166" s="75"/>
      <c r="M2166" s="76"/>
      <c r="N2166" s="76"/>
      <c r="O2166" s="75"/>
      <c r="P2166" s="72"/>
      <c r="Q2166" s="72"/>
      <c r="R2166" s="72"/>
      <c r="S2166" s="77"/>
      <c r="T2166" s="72"/>
      <c r="U2166" s="78"/>
      <c r="V2166" s="73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68"/>
      <c r="B2167" s="69"/>
      <c r="C2167" s="70"/>
      <c r="D2167" s="71"/>
      <c r="E2167" s="72"/>
      <c r="F2167" s="72"/>
      <c r="G2167" s="72"/>
      <c r="H2167" s="72"/>
      <c r="I2167" s="71"/>
      <c r="J2167" s="73"/>
      <c r="K2167" s="74"/>
      <c r="L2167" s="75"/>
      <c r="M2167" s="76"/>
      <c r="N2167" s="76"/>
      <c r="O2167" s="75"/>
      <c r="P2167" s="72"/>
      <c r="Q2167" s="72"/>
      <c r="R2167" s="72"/>
      <c r="S2167" s="77"/>
      <c r="T2167" s="72"/>
      <c r="U2167" s="78"/>
      <c r="V2167" s="73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68"/>
      <c r="B2168" s="69"/>
      <c r="C2168" s="70"/>
      <c r="D2168" s="71"/>
      <c r="E2168" s="72"/>
      <c r="F2168" s="72"/>
      <c r="G2168" s="72"/>
      <c r="H2168" s="72"/>
      <c r="I2168" s="71"/>
      <c r="J2168" s="73"/>
      <c r="K2168" s="74"/>
      <c r="L2168" s="75"/>
      <c r="M2168" s="76"/>
      <c r="N2168" s="76"/>
      <c r="O2168" s="75"/>
      <c r="P2168" s="72"/>
      <c r="Q2168" s="72"/>
      <c r="R2168" s="72"/>
      <c r="S2168" s="77"/>
      <c r="T2168" s="72"/>
      <c r="U2168" s="78"/>
      <c r="V2168" s="73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68"/>
      <c r="B2169" s="69"/>
      <c r="C2169" s="70"/>
      <c r="D2169" s="71"/>
      <c r="E2169" s="72"/>
      <c r="F2169" s="72"/>
      <c r="G2169" s="72"/>
      <c r="H2169" s="72"/>
      <c r="I2169" s="71"/>
      <c r="J2169" s="73"/>
      <c r="K2169" s="74"/>
      <c r="L2169" s="75"/>
      <c r="M2169" s="76"/>
      <c r="N2169" s="76"/>
      <c r="O2169" s="75"/>
      <c r="P2169" s="72"/>
      <c r="Q2169" s="72"/>
      <c r="R2169" s="72"/>
      <c r="S2169" s="77"/>
      <c r="T2169" s="72"/>
      <c r="U2169" s="78"/>
      <c r="V2169" s="73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68"/>
      <c r="B2170" s="69"/>
      <c r="C2170" s="70"/>
      <c r="D2170" s="71"/>
      <c r="E2170" s="72"/>
      <c r="F2170" s="72"/>
      <c r="G2170" s="72"/>
      <c r="H2170" s="72"/>
      <c r="I2170" s="71"/>
      <c r="J2170" s="73"/>
      <c r="K2170" s="74"/>
      <c r="L2170" s="75"/>
      <c r="M2170" s="76"/>
      <c r="N2170" s="76"/>
      <c r="O2170" s="75"/>
      <c r="P2170" s="72"/>
      <c r="Q2170" s="72"/>
      <c r="R2170" s="72"/>
      <c r="S2170" s="77"/>
      <c r="T2170" s="72"/>
      <c r="U2170" s="78"/>
      <c r="V2170" s="73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68"/>
      <c r="B2171" s="69"/>
      <c r="C2171" s="70"/>
      <c r="D2171" s="71"/>
      <c r="E2171" s="72"/>
      <c r="F2171" s="72"/>
      <c r="G2171" s="72"/>
      <c r="H2171" s="72"/>
      <c r="I2171" s="71"/>
      <c r="J2171" s="73"/>
      <c r="K2171" s="74"/>
      <c r="L2171" s="75"/>
      <c r="M2171" s="76"/>
      <c r="N2171" s="76"/>
      <c r="O2171" s="75"/>
      <c r="P2171" s="72"/>
      <c r="Q2171" s="72"/>
      <c r="R2171" s="72"/>
      <c r="S2171" s="77"/>
      <c r="T2171" s="72"/>
      <c r="U2171" s="78"/>
      <c r="V2171" s="73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68"/>
      <c r="B2172" s="69"/>
      <c r="C2172" s="70"/>
      <c r="D2172" s="71"/>
      <c r="E2172" s="72"/>
      <c r="F2172" s="72"/>
      <c r="G2172" s="72"/>
      <c r="H2172" s="72"/>
      <c r="I2172" s="71"/>
      <c r="J2172" s="73"/>
      <c r="K2172" s="74"/>
      <c r="L2172" s="75"/>
      <c r="M2172" s="76"/>
      <c r="N2172" s="76"/>
      <c r="O2172" s="75"/>
      <c r="P2172" s="72"/>
      <c r="Q2172" s="72"/>
      <c r="R2172" s="72"/>
      <c r="S2172" s="77"/>
      <c r="T2172" s="72"/>
      <c r="U2172" s="78"/>
      <c r="V2172" s="73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68"/>
      <c r="B2173" s="69"/>
      <c r="C2173" s="70"/>
      <c r="D2173" s="71"/>
      <c r="E2173" s="72"/>
      <c r="F2173" s="72"/>
      <c r="G2173" s="72"/>
      <c r="H2173" s="72"/>
      <c r="I2173" s="71"/>
      <c r="J2173" s="73"/>
      <c r="K2173" s="74"/>
      <c r="L2173" s="75"/>
      <c r="M2173" s="76"/>
      <c r="N2173" s="76"/>
      <c r="O2173" s="75"/>
      <c r="P2173" s="72"/>
      <c r="Q2173" s="72"/>
      <c r="R2173" s="72"/>
      <c r="S2173" s="77"/>
      <c r="T2173" s="72"/>
      <c r="U2173" s="78"/>
      <c r="V2173" s="73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68"/>
      <c r="B2174" s="69"/>
      <c r="C2174" s="70"/>
      <c r="D2174" s="71"/>
      <c r="E2174" s="72"/>
      <c r="F2174" s="72"/>
      <c r="G2174" s="72"/>
      <c r="H2174" s="72"/>
      <c r="I2174" s="71"/>
      <c r="J2174" s="73"/>
      <c r="K2174" s="74"/>
      <c r="L2174" s="75"/>
      <c r="M2174" s="76"/>
      <c r="N2174" s="76"/>
      <c r="O2174" s="75"/>
      <c r="P2174" s="72"/>
      <c r="Q2174" s="72"/>
      <c r="R2174" s="72"/>
      <c r="S2174" s="77"/>
      <c r="T2174" s="72"/>
      <c r="U2174" s="78"/>
      <c r="V2174" s="73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68"/>
      <c r="B2175" s="69"/>
      <c r="C2175" s="70"/>
      <c r="D2175" s="71"/>
      <c r="E2175" s="72"/>
      <c r="F2175" s="72"/>
      <c r="G2175" s="72"/>
      <c r="H2175" s="72"/>
      <c r="I2175" s="71"/>
      <c r="J2175" s="73"/>
      <c r="K2175" s="74"/>
      <c r="L2175" s="75"/>
      <c r="M2175" s="76"/>
      <c r="N2175" s="76"/>
      <c r="O2175" s="75"/>
      <c r="P2175" s="72"/>
      <c r="Q2175" s="72"/>
      <c r="R2175" s="72"/>
      <c r="S2175" s="77"/>
      <c r="T2175" s="72"/>
      <c r="U2175" s="78"/>
      <c r="V2175" s="73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68"/>
      <c r="B2176" s="69"/>
      <c r="C2176" s="70"/>
      <c r="D2176" s="71"/>
      <c r="E2176" s="72"/>
      <c r="F2176" s="72"/>
      <c r="G2176" s="72"/>
      <c r="H2176" s="72"/>
      <c r="I2176" s="71"/>
      <c r="J2176" s="73"/>
      <c r="K2176" s="74"/>
      <c r="L2176" s="75"/>
      <c r="M2176" s="76"/>
      <c r="N2176" s="76"/>
      <c r="O2176" s="75"/>
      <c r="P2176" s="72"/>
      <c r="Q2176" s="72"/>
      <c r="R2176" s="72"/>
      <c r="S2176" s="77"/>
      <c r="T2176" s="72"/>
      <c r="U2176" s="78"/>
      <c r="V2176" s="73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68"/>
      <c r="B2177" s="69"/>
      <c r="C2177" s="70"/>
      <c r="D2177" s="71"/>
      <c r="E2177" s="72"/>
      <c r="F2177" s="72"/>
      <c r="G2177" s="72"/>
      <c r="H2177" s="72"/>
      <c r="I2177" s="71"/>
      <c r="J2177" s="73"/>
      <c r="K2177" s="74"/>
      <c r="L2177" s="75"/>
      <c r="M2177" s="76"/>
      <c r="N2177" s="76"/>
      <c r="O2177" s="75"/>
      <c r="P2177" s="72"/>
      <c r="Q2177" s="72"/>
      <c r="R2177" s="72"/>
      <c r="S2177" s="77"/>
      <c r="T2177" s="72"/>
      <c r="U2177" s="78"/>
      <c r="V2177" s="73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68"/>
      <c r="B2178" s="69"/>
      <c r="C2178" s="70"/>
      <c r="D2178" s="71"/>
      <c r="E2178" s="72"/>
      <c r="F2178" s="72"/>
      <c r="G2178" s="72"/>
      <c r="H2178" s="72"/>
      <c r="I2178" s="71"/>
      <c r="J2178" s="73"/>
      <c r="K2178" s="74"/>
      <c r="L2178" s="75"/>
      <c r="M2178" s="76"/>
      <c r="N2178" s="76"/>
      <c r="O2178" s="75"/>
      <c r="P2178" s="72"/>
      <c r="Q2178" s="72"/>
      <c r="R2178" s="72"/>
      <c r="S2178" s="77"/>
      <c r="T2178" s="72"/>
      <c r="U2178" s="78"/>
      <c r="V2178" s="73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68"/>
      <c r="B2179" s="69"/>
      <c r="C2179" s="70"/>
      <c r="D2179" s="71"/>
      <c r="E2179" s="72"/>
      <c r="F2179" s="72"/>
      <c r="G2179" s="72"/>
      <c r="H2179" s="72"/>
      <c r="I2179" s="71"/>
      <c r="J2179" s="73"/>
      <c r="K2179" s="74"/>
      <c r="L2179" s="75"/>
      <c r="M2179" s="76"/>
      <c r="N2179" s="76"/>
      <c r="O2179" s="75"/>
      <c r="P2179" s="72"/>
      <c r="Q2179" s="72"/>
      <c r="R2179" s="72"/>
      <c r="S2179" s="77"/>
      <c r="T2179" s="72"/>
      <c r="U2179" s="78"/>
      <c r="V2179" s="73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68"/>
      <c r="B2180" s="69"/>
      <c r="C2180" s="70"/>
      <c r="D2180" s="71"/>
      <c r="E2180" s="72"/>
      <c r="F2180" s="72"/>
      <c r="G2180" s="72"/>
      <c r="H2180" s="72"/>
      <c r="I2180" s="71"/>
      <c r="J2180" s="73"/>
      <c r="K2180" s="74"/>
      <c r="L2180" s="75"/>
      <c r="M2180" s="76"/>
      <c r="N2180" s="76"/>
      <c r="O2180" s="75"/>
      <c r="P2180" s="72"/>
      <c r="Q2180" s="72"/>
      <c r="R2180" s="72"/>
      <c r="S2180" s="77"/>
      <c r="T2180" s="72"/>
      <c r="U2180" s="78"/>
      <c r="V2180" s="73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68"/>
      <c r="B2181" s="69"/>
      <c r="C2181" s="70"/>
      <c r="D2181" s="71"/>
      <c r="E2181" s="72"/>
      <c r="F2181" s="72"/>
      <c r="G2181" s="72"/>
      <c r="H2181" s="72"/>
      <c r="I2181" s="71"/>
      <c r="J2181" s="73"/>
      <c r="K2181" s="74"/>
      <c r="L2181" s="75"/>
      <c r="M2181" s="76"/>
      <c r="N2181" s="76"/>
      <c r="O2181" s="75"/>
      <c r="P2181" s="72"/>
      <c r="Q2181" s="72"/>
      <c r="R2181" s="72"/>
      <c r="S2181" s="77"/>
      <c r="T2181" s="72"/>
      <c r="U2181" s="78"/>
      <c r="V2181" s="73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68"/>
      <c r="B2182" s="69"/>
      <c r="C2182" s="70"/>
      <c r="D2182" s="71"/>
      <c r="E2182" s="72"/>
      <c r="F2182" s="72"/>
      <c r="G2182" s="72"/>
      <c r="H2182" s="72"/>
      <c r="I2182" s="71"/>
      <c r="J2182" s="73"/>
      <c r="K2182" s="74"/>
      <c r="L2182" s="75"/>
      <c r="M2182" s="76"/>
      <c r="N2182" s="76"/>
      <c r="O2182" s="75"/>
      <c r="P2182" s="72"/>
      <c r="Q2182" s="72"/>
      <c r="R2182" s="72"/>
      <c r="S2182" s="77"/>
      <c r="T2182" s="72"/>
      <c r="U2182" s="78"/>
      <c r="V2182" s="73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68"/>
      <c r="B2183" s="69"/>
      <c r="C2183" s="70"/>
      <c r="D2183" s="71"/>
      <c r="E2183" s="72"/>
      <c r="F2183" s="72"/>
      <c r="G2183" s="72"/>
      <c r="H2183" s="72"/>
      <c r="I2183" s="71"/>
      <c r="J2183" s="73"/>
      <c r="K2183" s="74"/>
      <c r="L2183" s="75"/>
      <c r="M2183" s="76"/>
      <c r="N2183" s="76"/>
      <c r="O2183" s="75"/>
      <c r="P2183" s="72"/>
      <c r="Q2183" s="72"/>
      <c r="R2183" s="72"/>
      <c r="S2183" s="77"/>
      <c r="T2183" s="72"/>
      <c r="U2183" s="78"/>
      <c r="V2183" s="73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68"/>
      <c r="B2184" s="69"/>
      <c r="C2184" s="70"/>
      <c r="D2184" s="71"/>
      <c r="E2184" s="72"/>
      <c r="F2184" s="72"/>
      <c r="G2184" s="72"/>
      <c r="H2184" s="72"/>
      <c r="I2184" s="71"/>
      <c r="J2184" s="73"/>
      <c r="K2184" s="74"/>
      <c r="L2184" s="75"/>
      <c r="M2184" s="76"/>
      <c r="N2184" s="76"/>
      <c r="O2184" s="75"/>
      <c r="P2184" s="72"/>
      <c r="Q2184" s="72"/>
      <c r="R2184" s="72"/>
      <c r="S2184" s="77"/>
      <c r="T2184" s="72"/>
      <c r="U2184" s="78"/>
      <c r="V2184" s="73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68"/>
      <c r="B2185" s="69"/>
      <c r="C2185" s="70"/>
      <c r="D2185" s="71"/>
      <c r="E2185" s="72"/>
      <c r="F2185" s="72"/>
      <c r="G2185" s="72"/>
      <c r="H2185" s="72"/>
      <c r="I2185" s="71"/>
      <c r="J2185" s="73"/>
      <c r="K2185" s="74"/>
      <c r="L2185" s="75"/>
      <c r="M2185" s="76"/>
      <c r="N2185" s="76"/>
      <c r="O2185" s="75"/>
      <c r="P2185" s="72"/>
      <c r="Q2185" s="72"/>
      <c r="R2185" s="72"/>
      <c r="S2185" s="77"/>
      <c r="T2185" s="72"/>
      <c r="U2185" s="78"/>
      <c r="V2185" s="73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68"/>
      <c r="B2186" s="69"/>
      <c r="C2186" s="70"/>
      <c r="D2186" s="71"/>
      <c r="E2186" s="72"/>
      <c r="F2186" s="72"/>
      <c r="G2186" s="72"/>
      <c r="H2186" s="72"/>
      <c r="I2186" s="71"/>
      <c r="J2186" s="73"/>
      <c r="K2186" s="74"/>
      <c r="L2186" s="75"/>
      <c r="M2186" s="76"/>
      <c r="N2186" s="76"/>
      <c r="O2186" s="75"/>
      <c r="P2186" s="72"/>
      <c r="Q2186" s="72"/>
      <c r="R2186" s="72"/>
      <c r="S2186" s="77"/>
      <c r="T2186" s="72"/>
      <c r="U2186" s="78"/>
      <c r="V2186" s="73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68"/>
      <c r="B2187" s="69"/>
      <c r="C2187" s="70"/>
      <c r="D2187" s="71"/>
      <c r="E2187" s="72"/>
      <c r="F2187" s="72"/>
      <c r="G2187" s="72"/>
      <c r="H2187" s="72"/>
      <c r="I2187" s="71"/>
      <c r="J2187" s="73"/>
      <c r="K2187" s="74"/>
      <c r="L2187" s="75"/>
      <c r="M2187" s="76"/>
      <c r="N2187" s="76"/>
      <c r="O2187" s="75"/>
      <c r="P2187" s="72"/>
      <c r="Q2187" s="72"/>
      <c r="R2187" s="72"/>
      <c r="S2187" s="77"/>
      <c r="T2187" s="72"/>
      <c r="U2187" s="78"/>
      <c r="V2187" s="73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68"/>
      <c r="B2188" s="69"/>
      <c r="C2188" s="70"/>
      <c r="D2188" s="71"/>
      <c r="E2188" s="72"/>
      <c r="F2188" s="72"/>
      <c r="G2188" s="72"/>
      <c r="H2188" s="72"/>
      <c r="I2188" s="71"/>
      <c r="J2188" s="73"/>
      <c r="K2188" s="74"/>
      <c r="L2188" s="75"/>
      <c r="M2188" s="76"/>
      <c r="N2188" s="76"/>
      <c r="O2188" s="75"/>
      <c r="P2188" s="72"/>
      <c r="Q2188" s="72"/>
      <c r="R2188" s="72"/>
      <c r="S2188" s="77"/>
      <c r="T2188" s="72"/>
      <c r="U2188" s="78"/>
      <c r="V2188" s="73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68"/>
      <c r="B2189" s="69"/>
      <c r="C2189" s="70"/>
      <c r="D2189" s="71"/>
      <c r="E2189" s="72"/>
      <c r="F2189" s="72"/>
      <c r="G2189" s="72"/>
      <c r="H2189" s="72"/>
      <c r="I2189" s="71"/>
      <c r="J2189" s="73"/>
      <c r="K2189" s="74"/>
      <c r="L2189" s="75"/>
      <c r="M2189" s="76"/>
      <c r="N2189" s="76"/>
      <c r="O2189" s="75"/>
      <c r="P2189" s="72"/>
      <c r="Q2189" s="72"/>
      <c r="R2189" s="72"/>
      <c r="S2189" s="77"/>
      <c r="T2189" s="72"/>
      <c r="U2189" s="78"/>
      <c r="V2189" s="73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68"/>
      <c r="B2190" s="69"/>
      <c r="C2190" s="70"/>
      <c r="D2190" s="71"/>
      <c r="E2190" s="72"/>
      <c r="F2190" s="72"/>
      <c r="G2190" s="72"/>
      <c r="H2190" s="72"/>
      <c r="I2190" s="71"/>
      <c r="J2190" s="73"/>
      <c r="K2190" s="74"/>
      <c r="L2190" s="75"/>
      <c r="M2190" s="76"/>
      <c r="N2190" s="76"/>
      <c r="O2190" s="75"/>
      <c r="P2190" s="72"/>
      <c r="Q2190" s="72"/>
      <c r="R2190" s="72"/>
      <c r="S2190" s="77"/>
      <c r="T2190" s="72"/>
      <c r="U2190" s="78"/>
      <c r="V2190" s="73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68"/>
      <c r="B2191" s="69"/>
      <c r="C2191" s="70"/>
      <c r="D2191" s="71"/>
      <c r="E2191" s="72"/>
      <c r="F2191" s="72"/>
      <c r="G2191" s="72"/>
      <c r="H2191" s="72"/>
      <c r="I2191" s="71"/>
      <c r="J2191" s="73"/>
      <c r="K2191" s="74"/>
      <c r="L2191" s="75"/>
      <c r="M2191" s="76"/>
      <c r="N2191" s="76"/>
      <c r="O2191" s="75"/>
      <c r="P2191" s="72"/>
      <c r="Q2191" s="72"/>
      <c r="R2191" s="72"/>
      <c r="S2191" s="77"/>
      <c r="T2191" s="72"/>
      <c r="U2191" s="78"/>
      <c r="V2191" s="73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68"/>
      <c r="B2192" s="69"/>
      <c r="C2192" s="70"/>
      <c r="D2192" s="71"/>
      <c r="E2192" s="72"/>
      <c r="F2192" s="72"/>
      <c r="G2192" s="72"/>
      <c r="H2192" s="72"/>
      <c r="I2192" s="71"/>
      <c r="J2192" s="73"/>
      <c r="K2192" s="74"/>
      <c r="L2192" s="75"/>
      <c r="M2192" s="76"/>
      <c r="N2192" s="76"/>
      <c r="O2192" s="75"/>
      <c r="P2192" s="72"/>
      <c r="Q2192" s="72"/>
      <c r="R2192" s="72"/>
      <c r="S2192" s="77"/>
      <c r="T2192" s="72"/>
      <c r="U2192" s="78"/>
      <c r="V2192" s="73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68"/>
      <c r="B2193" s="69"/>
      <c r="C2193" s="70"/>
      <c r="D2193" s="71"/>
      <c r="E2193" s="72"/>
      <c r="F2193" s="72"/>
      <c r="G2193" s="72"/>
      <c r="H2193" s="72"/>
      <c r="I2193" s="71"/>
      <c r="J2193" s="73"/>
      <c r="K2193" s="74"/>
      <c r="L2193" s="75"/>
      <c r="M2193" s="76"/>
      <c r="N2193" s="76"/>
      <c r="O2193" s="75"/>
      <c r="P2193" s="72"/>
      <c r="Q2193" s="72"/>
      <c r="R2193" s="72"/>
      <c r="S2193" s="77"/>
      <c r="T2193" s="72"/>
      <c r="U2193" s="78"/>
      <c r="V2193" s="73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68"/>
      <c r="B2194" s="69"/>
      <c r="C2194" s="70"/>
      <c r="D2194" s="71"/>
      <c r="E2194" s="72"/>
      <c r="F2194" s="72"/>
      <c r="G2194" s="72"/>
      <c r="H2194" s="72"/>
      <c r="I2194" s="71"/>
      <c r="J2194" s="73"/>
      <c r="K2194" s="74"/>
      <c r="L2194" s="75"/>
      <c r="M2194" s="76"/>
      <c r="N2194" s="76"/>
      <c r="O2194" s="75"/>
      <c r="P2194" s="72"/>
      <c r="Q2194" s="72"/>
      <c r="R2194" s="72"/>
      <c r="S2194" s="77"/>
      <c r="T2194" s="72"/>
      <c r="U2194" s="78"/>
      <c r="V2194" s="73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68"/>
      <c r="B2195" s="69"/>
      <c r="C2195" s="70"/>
      <c r="D2195" s="71"/>
      <c r="E2195" s="72"/>
      <c r="F2195" s="72"/>
      <c r="G2195" s="72"/>
      <c r="H2195" s="72"/>
      <c r="I2195" s="71"/>
      <c r="J2195" s="73"/>
      <c r="K2195" s="74"/>
      <c r="L2195" s="75"/>
      <c r="M2195" s="76"/>
      <c r="N2195" s="76"/>
      <c r="O2195" s="75"/>
      <c r="P2195" s="72"/>
      <c r="Q2195" s="72"/>
      <c r="R2195" s="72"/>
      <c r="S2195" s="77"/>
      <c r="T2195" s="72"/>
      <c r="U2195" s="78"/>
      <c r="V2195" s="73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68"/>
      <c r="B2196" s="69"/>
      <c r="C2196" s="70"/>
      <c r="D2196" s="71"/>
      <c r="E2196" s="72"/>
      <c r="F2196" s="72"/>
      <c r="G2196" s="72"/>
      <c r="H2196" s="72"/>
      <c r="I2196" s="71"/>
      <c r="J2196" s="73"/>
      <c r="K2196" s="74"/>
      <c r="L2196" s="75"/>
      <c r="M2196" s="76"/>
      <c r="N2196" s="76"/>
      <c r="O2196" s="75"/>
      <c r="P2196" s="72"/>
      <c r="Q2196" s="72"/>
      <c r="R2196" s="72"/>
      <c r="S2196" s="77"/>
      <c r="T2196" s="72"/>
      <c r="U2196" s="78"/>
      <c r="V2196" s="73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68"/>
      <c r="B2197" s="69"/>
      <c r="C2197" s="70"/>
      <c r="D2197" s="71"/>
      <c r="E2197" s="72"/>
      <c r="F2197" s="72"/>
      <c r="G2197" s="72"/>
      <c r="H2197" s="72"/>
      <c r="I2197" s="71"/>
      <c r="J2197" s="73"/>
      <c r="K2197" s="74"/>
      <c r="L2197" s="75"/>
      <c r="M2197" s="76"/>
      <c r="N2197" s="76"/>
      <c r="O2197" s="75"/>
      <c r="P2197" s="72"/>
      <c r="Q2197" s="72"/>
      <c r="R2197" s="72"/>
      <c r="S2197" s="77"/>
      <c r="T2197" s="72"/>
      <c r="U2197" s="78"/>
      <c r="V2197" s="73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68"/>
      <c r="B2198" s="69"/>
      <c r="C2198" s="70"/>
      <c r="D2198" s="71"/>
      <c r="E2198" s="72"/>
      <c r="F2198" s="72"/>
      <c r="G2198" s="72"/>
      <c r="H2198" s="72"/>
      <c r="I2198" s="71"/>
      <c r="J2198" s="73"/>
      <c r="K2198" s="74"/>
      <c r="L2198" s="75"/>
      <c r="M2198" s="76"/>
      <c r="N2198" s="76"/>
      <c r="O2198" s="75"/>
      <c r="P2198" s="72"/>
      <c r="Q2198" s="72"/>
      <c r="R2198" s="72"/>
      <c r="S2198" s="77"/>
      <c r="T2198" s="72"/>
      <c r="U2198" s="78"/>
      <c r="V2198" s="73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68"/>
      <c r="B2199" s="69"/>
      <c r="C2199" s="70"/>
      <c r="D2199" s="71"/>
      <c r="E2199" s="72"/>
      <c r="F2199" s="72"/>
      <c r="G2199" s="72"/>
      <c r="H2199" s="72"/>
      <c r="I2199" s="71"/>
      <c r="J2199" s="73"/>
      <c r="K2199" s="74"/>
      <c r="L2199" s="75"/>
      <c r="M2199" s="76"/>
      <c r="N2199" s="76"/>
      <c r="O2199" s="75"/>
      <c r="P2199" s="72"/>
      <c r="Q2199" s="72"/>
      <c r="R2199" s="72"/>
      <c r="S2199" s="77"/>
      <c r="T2199" s="72"/>
      <c r="U2199" s="78"/>
      <c r="V2199" s="73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68"/>
      <c r="B2200" s="69"/>
      <c r="C2200" s="70"/>
      <c r="D2200" s="71"/>
      <c r="E2200" s="72"/>
      <c r="F2200" s="72"/>
      <c r="G2200" s="72"/>
      <c r="H2200" s="72"/>
      <c r="I2200" s="71"/>
      <c r="J2200" s="73"/>
      <c r="K2200" s="74"/>
      <c r="L2200" s="75"/>
      <c r="M2200" s="76"/>
      <c r="N2200" s="76"/>
      <c r="O2200" s="75"/>
      <c r="P2200" s="72"/>
      <c r="Q2200" s="72"/>
      <c r="R2200" s="72"/>
      <c r="S2200" s="77"/>
      <c r="T2200" s="72"/>
      <c r="U2200" s="78"/>
      <c r="V2200" s="73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68"/>
      <c r="B2201" s="69"/>
      <c r="C2201" s="70"/>
      <c r="D2201" s="71"/>
      <c r="E2201" s="72"/>
      <c r="F2201" s="72"/>
      <c r="G2201" s="72"/>
      <c r="H2201" s="72"/>
      <c r="I2201" s="71"/>
      <c r="J2201" s="73"/>
      <c r="K2201" s="74"/>
      <c r="L2201" s="75"/>
      <c r="M2201" s="76"/>
      <c r="N2201" s="76"/>
      <c r="O2201" s="75"/>
      <c r="P2201" s="72"/>
      <c r="Q2201" s="72"/>
      <c r="R2201" s="72"/>
      <c r="S2201" s="77"/>
      <c r="T2201" s="72"/>
      <c r="U2201" s="78"/>
      <c r="V2201" s="73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68"/>
      <c r="B2202" s="69"/>
      <c r="C2202" s="70"/>
      <c r="D2202" s="71"/>
      <c r="E2202" s="72"/>
      <c r="F2202" s="72"/>
      <c r="G2202" s="72"/>
      <c r="H2202" s="72"/>
      <c r="I2202" s="71"/>
      <c r="J2202" s="73"/>
      <c r="K2202" s="74"/>
      <c r="L2202" s="75"/>
      <c r="M2202" s="76"/>
      <c r="N2202" s="76"/>
      <c r="O2202" s="75"/>
      <c r="P2202" s="72"/>
      <c r="Q2202" s="72"/>
      <c r="R2202" s="72"/>
      <c r="S2202" s="77"/>
      <c r="T2202" s="72"/>
      <c r="U2202" s="78"/>
      <c r="V2202" s="73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68"/>
      <c r="B2203" s="69"/>
      <c r="C2203" s="70"/>
      <c r="D2203" s="71"/>
      <c r="E2203" s="72"/>
      <c r="F2203" s="72"/>
      <c r="G2203" s="72"/>
      <c r="H2203" s="72"/>
      <c r="I2203" s="71"/>
      <c r="J2203" s="73"/>
      <c r="K2203" s="74"/>
      <c r="L2203" s="75"/>
      <c r="M2203" s="76"/>
      <c r="N2203" s="76"/>
      <c r="O2203" s="75"/>
      <c r="P2203" s="72"/>
      <c r="Q2203" s="72"/>
      <c r="R2203" s="72"/>
      <c r="S2203" s="77"/>
      <c r="T2203" s="72"/>
      <c r="U2203" s="78"/>
      <c r="V2203" s="73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5" x14ac:dyDescent="0.2">
      <c r="A2204" s="79"/>
      <c r="B2204" s="80"/>
      <c r="C2204" s="81"/>
      <c r="D2204" s="82"/>
      <c r="E2204" s="83"/>
      <c r="F2204" s="83"/>
      <c r="G2204" s="83"/>
      <c r="H2204" s="83"/>
      <c r="I2204" s="82"/>
      <c r="J2204" s="84"/>
      <c r="K2204" s="85"/>
      <c r="L2204" s="86"/>
      <c r="M2204" s="87"/>
      <c r="N2204" s="87"/>
      <c r="O2204" s="86"/>
      <c r="P2204" s="83"/>
      <c r="Q2204" s="83"/>
      <c r="R2204" s="83"/>
      <c r="S2204" s="88"/>
      <c r="T2204" s="83"/>
      <c r="U2204" s="89"/>
      <c r="V2204" s="84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68"/>
      <c r="B2205" s="69"/>
      <c r="C2205" s="70"/>
      <c r="D2205" s="71"/>
      <c r="E2205" s="72"/>
      <c r="F2205" s="72"/>
      <c r="G2205" s="72"/>
      <c r="H2205" s="72"/>
      <c r="I2205" s="71"/>
      <c r="J2205" s="73"/>
      <c r="K2205" s="74"/>
      <c r="L2205" s="75"/>
      <c r="M2205" s="76"/>
      <c r="N2205" s="76"/>
      <c r="O2205" s="75"/>
      <c r="P2205" s="72"/>
      <c r="Q2205" s="72"/>
      <c r="R2205" s="72"/>
      <c r="S2205" s="77"/>
      <c r="T2205" s="72"/>
      <c r="U2205" s="78"/>
      <c r="V2205" s="73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68"/>
      <c r="B2206" s="69"/>
      <c r="C2206" s="70"/>
      <c r="D2206" s="71"/>
      <c r="E2206" s="72"/>
      <c r="F2206" s="72"/>
      <c r="G2206" s="72"/>
      <c r="H2206" s="72"/>
      <c r="I2206" s="71"/>
      <c r="J2206" s="73"/>
      <c r="K2206" s="74"/>
      <c r="L2206" s="75"/>
      <c r="M2206" s="76"/>
      <c r="N2206" s="76"/>
      <c r="O2206" s="75"/>
      <c r="P2206" s="72"/>
      <c r="Q2206" s="72"/>
      <c r="R2206" s="72"/>
      <c r="S2206" s="77"/>
      <c r="T2206" s="72"/>
      <c r="U2206" s="78"/>
      <c r="V2206" s="73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68"/>
      <c r="B2207" s="69"/>
      <c r="C2207" s="70"/>
      <c r="D2207" s="71"/>
      <c r="E2207" s="72"/>
      <c r="F2207" s="72"/>
      <c r="G2207" s="72"/>
      <c r="H2207" s="72"/>
      <c r="I2207" s="71"/>
      <c r="J2207" s="73"/>
      <c r="K2207" s="74"/>
      <c r="L2207" s="75"/>
      <c r="M2207" s="76"/>
      <c r="N2207" s="76"/>
      <c r="O2207" s="75"/>
      <c r="P2207" s="72"/>
      <c r="Q2207" s="72"/>
      <c r="R2207" s="72"/>
      <c r="S2207" s="77"/>
      <c r="T2207" s="72"/>
      <c r="U2207" s="78"/>
      <c r="V2207" s="73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68"/>
      <c r="B2208" s="69"/>
      <c r="C2208" s="70"/>
      <c r="D2208" s="71"/>
      <c r="E2208" s="72"/>
      <c r="F2208" s="72"/>
      <c r="G2208" s="72"/>
      <c r="H2208" s="72"/>
      <c r="I2208" s="71"/>
      <c r="J2208" s="73"/>
      <c r="K2208" s="74"/>
      <c r="L2208" s="75"/>
      <c r="M2208" s="76"/>
      <c r="N2208" s="76"/>
      <c r="O2208" s="75"/>
      <c r="P2208" s="72"/>
      <c r="Q2208" s="72"/>
      <c r="R2208" s="72"/>
      <c r="S2208" s="77"/>
      <c r="T2208" s="72"/>
      <c r="U2208" s="78"/>
      <c r="V2208" s="73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68"/>
      <c r="B2209" s="69"/>
      <c r="C2209" s="70"/>
      <c r="D2209" s="71"/>
      <c r="E2209" s="72"/>
      <c r="F2209" s="72"/>
      <c r="G2209" s="72"/>
      <c r="H2209" s="72"/>
      <c r="I2209" s="71"/>
      <c r="J2209" s="73"/>
      <c r="K2209" s="74"/>
      <c r="L2209" s="75"/>
      <c r="M2209" s="76"/>
      <c r="N2209" s="76"/>
      <c r="O2209" s="75"/>
      <c r="P2209" s="72"/>
      <c r="Q2209" s="72"/>
      <c r="R2209" s="72"/>
      <c r="S2209" s="77"/>
      <c r="T2209" s="72"/>
      <c r="U2209" s="78"/>
      <c r="V2209" s="73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68"/>
      <c r="B2210" s="69"/>
      <c r="C2210" s="70"/>
      <c r="D2210" s="71"/>
      <c r="E2210" s="72"/>
      <c r="F2210" s="72"/>
      <c r="G2210" s="72"/>
      <c r="H2210" s="72"/>
      <c r="I2210" s="71"/>
      <c r="J2210" s="73"/>
      <c r="K2210" s="74"/>
      <c r="L2210" s="75"/>
      <c r="M2210" s="76"/>
      <c r="N2210" s="76"/>
      <c r="O2210" s="75"/>
      <c r="P2210" s="72"/>
      <c r="Q2210" s="72"/>
      <c r="R2210" s="72"/>
      <c r="S2210" s="77"/>
      <c r="T2210" s="72"/>
      <c r="U2210" s="78"/>
      <c r="V2210" s="73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68"/>
      <c r="B2211" s="69"/>
      <c r="C2211" s="70"/>
      <c r="D2211" s="71"/>
      <c r="E2211" s="72"/>
      <c r="F2211" s="72"/>
      <c r="G2211" s="72"/>
      <c r="H2211" s="72"/>
      <c r="I2211" s="71"/>
      <c r="J2211" s="73"/>
      <c r="K2211" s="74"/>
      <c r="L2211" s="75"/>
      <c r="M2211" s="76"/>
      <c r="N2211" s="76"/>
      <c r="O2211" s="75"/>
      <c r="P2211" s="72"/>
      <c r="Q2211" s="72"/>
      <c r="R2211" s="72"/>
      <c r="S2211" s="77"/>
      <c r="T2211" s="72"/>
      <c r="U2211" s="78"/>
      <c r="V2211" s="73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68"/>
      <c r="B2212" s="69"/>
      <c r="C2212" s="70"/>
      <c r="D2212" s="71"/>
      <c r="E2212" s="72"/>
      <c r="F2212" s="72"/>
      <c r="G2212" s="72"/>
      <c r="H2212" s="72"/>
      <c r="I2212" s="71"/>
      <c r="J2212" s="73"/>
      <c r="K2212" s="74"/>
      <c r="L2212" s="75"/>
      <c r="M2212" s="76"/>
      <c r="N2212" s="76"/>
      <c r="O2212" s="75"/>
      <c r="P2212" s="72"/>
      <c r="Q2212" s="72"/>
      <c r="R2212" s="72"/>
      <c r="S2212" s="77"/>
      <c r="T2212" s="72"/>
      <c r="U2212" s="78"/>
      <c r="V2212" s="73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68"/>
      <c r="B2213" s="69"/>
      <c r="C2213" s="70"/>
      <c r="D2213" s="71"/>
      <c r="E2213" s="72"/>
      <c r="F2213" s="72"/>
      <c r="G2213" s="72"/>
      <c r="H2213" s="72"/>
      <c r="I2213" s="71"/>
      <c r="J2213" s="73"/>
      <c r="K2213" s="74"/>
      <c r="L2213" s="75"/>
      <c r="M2213" s="76"/>
      <c r="N2213" s="76"/>
      <c r="O2213" s="75"/>
      <c r="P2213" s="72"/>
      <c r="Q2213" s="72"/>
      <c r="R2213" s="72"/>
      <c r="S2213" s="77"/>
      <c r="T2213" s="72"/>
      <c r="U2213" s="78"/>
      <c r="V2213" s="73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68"/>
      <c r="B2214" s="69"/>
      <c r="C2214" s="70"/>
      <c r="D2214" s="71"/>
      <c r="E2214" s="72"/>
      <c r="F2214" s="72"/>
      <c r="G2214" s="72"/>
      <c r="H2214" s="72"/>
      <c r="I2214" s="71"/>
      <c r="J2214" s="73"/>
      <c r="K2214" s="74"/>
      <c r="L2214" s="75"/>
      <c r="M2214" s="76"/>
      <c r="N2214" s="76"/>
      <c r="O2214" s="75"/>
      <c r="P2214" s="72"/>
      <c r="Q2214" s="72"/>
      <c r="R2214" s="72"/>
      <c r="S2214" s="77"/>
      <c r="T2214" s="72"/>
      <c r="U2214" s="78"/>
      <c r="V2214" s="73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68"/>
      <c r="B2215" s="69"/>
      <c r="C2215" s="70"/>
      <c r="D2215" s="71"/>
      <c r="E2215" s="72"/>
      <c r="F2215" s="72"/>
      <c r="G2215" s="72"/>
      <c r="H2215" s="72"/>
      <c r="I2215" s="71"/>
      <c r="J2215" s="73"/>
      <c r="K2215" s="74"/>
      <c r="L2215" s="75"/>
      <c r="M2215" s="76"/>
      <c r="N2215" s="76"/>
      <c r="O2215" s="75"/>
      <c r="P2215" s="72"/>
      <c r="Q2215" s="72"/>
      <c r="R2215" s="72"/>
      <c r="S2215" s="77"/>
      <c r="T2215" s="72"/>
      <c r="U2215" s="78"/>
      <c r="V2215" s="73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68"/>
      <c r="B2216" s="69"/>
      <c r="C2216" s="70"/>
      <c r="D2216" s="71"/>
      <c r="E2216" s="72"/>
      <c r="F2216" s="72"/>
      <c r="G2216" s="72"/>
      <c r="H2216" s="72"/>
      <c r="I2216" s="71"/>
      <c r="J2216" s="73"/>
      <c r="K2216" s="74"/>
      <c r="L2216" s="75"/>
      <c r="M2216" s="76"/>
      <c r="N2216" s="76"/>
      <c r="O2216" s="75"/>
      <c r="P2216" s="72"/>
      <c r="Q2216" s="72"/>
      <c r="R2216" s="72"/>
      <c r="S2216" s="77"/>
      <c r="T2216" s="72"/>
      <c r="U2216" s="78"/>
      <c r="V2216" s="73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68"/>
      <c r="B2217" s="69"/>
      <c r="C2217" s="70"/>
      <c r="D2217" s="71"/>
      <c r="E2217" s="72"/>
      <c r="F2217" s="72"/>
      <c r="G2217" s="72"/>
      <c r="H2217" s="72"/>
      <c r="I2217" s="71"/>
      <c r="J2217" s="73"/>
      <c r="K2217" s="74"/>
      <c r="L2217" s="75"/>
      <c r="M2217" s="76"/>
      <c r="N2217" s="76"/>
      <c r="O2217" s="75"/>
      <c r="P2217" s="72"/>
      <c r="Q2217" s="72"/>
      <c r="R2217" s="72"/>
      <c r="S2217" s="77"/>
      <c r="T2217" s="72"/>
      <c r="U2217" s="78"/>
      <c r="V2217" s="73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68"/>
      <c r="B2218" s="69"/>
      <c r="C2218" s="70"/>
      <c r="D2218" s="71"/>
      <c r="E2218" s="72"/>
      <c r="F2218" s="72"/>
      <c r="G2218" s="72"/>
      <c r="H2218" s="72"/>
      <c r="I2218" s="71"/>
      <c r="J2218" s="73"/>
      <c r="K2218" s="74"/>
      <c r="L2218" s="75"/>
      <c r="M2218" s="76"/>
      <c r="N2218" s="76"/>
      <c r="O2218" s="75"/>
      <c r="P2218" s="72"/>
      <c r="Q2218" s="72"/>
      <c r="R2218" s="72"/>
      <c r="S2218" s="77"/>
      <c r="T2218" s="72"/>
      <c r="U2218" s="78"/>
      <c r="V2218" s="73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68"/>
      <c r="B2219" s="69"/>
      <c r="C2219" s="70"/>
      <c r="D2219" s="71"/>
      <c r="E2219" s="72"/>
      <c r="F2219" s="72"/>
      <c r="G2219" s="72"/>
      <c r="H2219" s="72"/>
      <c r="I2219" s="71"/>
      <c r="J2219" s="73"/>
      <c r="K2219" s="74"/>
      <c r="L2219" s="75"/>
      <c r="M2219" s="76"/>
      <c r="N2219" s="76"/>
      <c r="O2219" s="75"/>
      <c r="P2219" s="72"/>
      <c r="Q2219" s="72"/>
      <c r="R2219" s="72"/>
      <c r="S2219" s="77"/>
      <c r="T2219" s="72"/>
      <c r="U2219" s="78"/>
      <c r="V2219" s="73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68"/>
      <c r="B2220" s="69"/>
      <c r="C2220" s="70"/>
      <c r="D2220" s="71"/>
      <c r="E2220" s="72"/>
      <c r="F2220" s="72"/>
      <c r="G2220" s="72"/>
      <c r="H2220" s="72"/>
      <c r="I2220" s="71"/>
      <c r="J2220" s="73"/>
      <c r="K2220" s="74"/>
      <c r="L2220" s="75"/>
      <c r="M2220" s="76"/>
      <c r="N2220" s="76"/>
      <c r="O2220" s="75"/>
      <c r="P2220" s="72"/>
      <c r="Q2220" s="72"/>
      <c r="R2220" s="72"/>
      <c r="S2220" s="77"/>
      <c r="T2220" s="72"/>
      <c r="U2220" s="78"/>
      <c r="V2220" s="73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68"/>
      <c r="B2221" s="69"/>
      <c r="C2221" s="70"/>
      <c r="D2221" s="71"/>
      <c r="E2221" s="72"/>
      <c r="F2221" s="72"/>
      <c r="G2221" s="72"/>
      <c r="H2221" s="72"/>
      <c r="I2221" s="71"/>
      <c r="J2221" s="73"/>
      <c r="K2221" s="74"/>
      <c r="L2221" s="75"/>
      <c r="M2221" s="76"/>
      <c r="N2221" s="76"/>
      <c r="O2221" s="75"/>
      <c r="P2221" s="72"/>
      <c r="Q2221" s="72"/>
      <c r="R2221" s="72"/>
      <c r="S2221" s="77"/>
      <c r="T2221" s="72"/>
      <c r="U2221" s="78"/>
      <c r="V2221" s="73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68"/>
      <c r="B2222" s="69"/>
      <c r="C2222" s="70"/>
      <c r="D2222" s="71"/>
      <c r="E2222" s="72"/>
      <c r="F2222" s="72"/>
      <c r="G2222" s="72"/>
      <c r="H2222" s="72"/>
      <c r="I2222" s="71"/>
      <c r="J2222" s="73"/>
      <c r="K2222" s="74"/>
      <c r="L2222" s="75"/>
      <c r="M2222" s="76"/>
      <c r="N2222" s="76"/>
      <c r="O2222" s="75"/>
      <c r="P2222" s="72"/>
      <c r="Q2222" s="72"/>
      <c r="R2222" s="72"/>
      <c r="S2222" s="77"/>
      <c r="T2222" s="72"/>
      <c r="U2222" s="78"/>
      <c r="V2222" s="73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68"/>
      <c r="B2223" s="69"/>
      <c r="C2223" s="70"/>
      <c r="D2223" s="71"/>
      <c r="E2223" s="72"/>
      <c r="F2223" s="72"/>
      <c r="G2223" s="72"/>
      <c r="H2223" s="72"/>
      <c r="I2223" s="71"/>
      <c r="J2223" s="73"/>
      <c r="K2223" s="74"/>
      <c r="L2223" s="75"/>
      <c r="M2223" s="76"/>
      <c r="N2223" s="76"/>
      <c r="O2223" s="75"/>
      <c r="P2223" s="72"/>
      <c r="Q2223" s="72"/>
      <c r="R2223" s="72"/>
      <c r="S2223" s="77"/>
      <c r="T2223" s="72"/>
      <c r="U2223" s="78"/>
      <c r="V2223" s="73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68"/>
      <c r="B2224" s="69"/>
      <c r="C2224" s="70"/>
      <c r="D2224" s="71"/>
      <c r="E2224" s="72"/>
      <c r="F2224" s="72"/>
      <c r="G2224" s="72"/>
      <c r="H2224" s="72"/>
      <c r="I2224" s="71"/>
      <c r="J2224" s="73"/>
      <c r="K2224" s="74"/>
      <c r="L2224" s="75"/>
      <c r="M2224" s="76"/>
      <c r="N2224" s="76"/>
      <c r="O2224" s="75"/>
      <c r="P2224" s="72"/>
      <c r="Q2224" s="72"/>
      <c r="R2224" s="72"/>
      <c r="S2224" s="77"/>
      <c r="T2224" s="72"/>
      <c r="U2224" s="78"/>
      <c r="V2224" s="73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68"/>
      <c r="B2225" s="69"/>
      <c r="C2225" s="70"/>
      <c r="D2225" s="71"/>
      <c r="E2225" s="72"/>
      <c r="F2225" s="72"/>
      <c r="G2225" s="72"/>
      <c r="H2225" s="72"/>
      <c r="I2225" s="71"/>
      <c r="J2225" s="73"/>
      <c r="K2225" s="74"/>
      <c r="L2225" s="75"/>
      <c r="M2225" s="76"/>
      <c r="N2225" s="76"/>
      <c r="O2225" s="75"/>
      <c r="P2225" s="72"/>
      <c r="Q2225" s="72"/>
      <c r="R2225" s="72"/>
      <c r="S2225" s="77"/>
      <c r="T2225" s="72"/>
      <c r="U2225" s="78"/>
      <c r="V2225" s="73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68"/>
      <c r="B2226" s="69"/>
      <c r="C2226" s="70"/>
      <c r="D2226" s="71"/>
      <c r="E2226" s="72"/>
      <c r="F2226" s="72"/>
      <c r="G2226" s="72"/>
      <c r="H2226" s="72"/>
      <c r="I2226" s="71"/>
      <c r="J2226" s="73"/>
      <c r="K2226" s="74"/>
      <c r="L2226" s="75"/>
      <c r="M2226" s="76"/>
      <c r="N2226" s="76"/>
      <c r="O2226" s="75"/>
      <c r="P2226" s="72"/>
      <c r="Q2226" s="72"/>
      <c r="R2226" s="72"/>
      <c r="S2226" s="77"/>
      <c r="T2226" s="72"/>
      <c r="U2226" s="78"/>
      <c r="V2226" s="73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68"/>
      <c r="B2227" s="69"/>
      <c r="C2227" s="70"/>
      <c r="D2227" s="71"/>
      <c r="E2227" s="72"/>
      <c r="F2227" s="72"/>
      <c r="G2227" s="72"/>
      <c r="H2227" s="72"/>
      <c r="I2227" s="71"/>
      <c r="J2227" s="73"/>
      <c r="K2227" s="74"/>
      <c r="L2227" s="75"/>
      <c r="M2227" s="76"/>
      <c r="N2227" s="76"/>
      <c r="O2227" s="75"/>
      <c r="P2227" s="72"/>
      <c r="Q2227" s="72"/>
      <c r="R2227" s="72"/>
      <c r="S2227" s="77"/>
      <c r="T2227" s="72"/>
      <c r="U2227" s="78"/>
      <c r="V2227" s="73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68"/>
      <c r="B2228" s="69"/>
      <c r="C2228" s="70"/>
      <c r="D2228" s="71"/>
      <c r="E2228" s="72"/>
      <c r="F2228" s="72"/>
      <c r="G2228" s="72"/>
      <c r="H2228" s="72"/>
      <c r="I2228" s="71"/>
      <c r="J2228" s="73"/>
      <c r="K2228" s="74"/>
      <c r="L2228" s="75"/>
      <c r="M2228" s="76"/>
      <c r="N2228" s="76"/>
      <c r="O2228" s="75"/>
      <c r="P2228" s="72"/>
      <c r="Q2228" s="72"/>
      <c r="R2228" s="72"/>
      <c r="S2228" s="77"/>
      <c r="T2228" s="72"/>
      <c r="U2228" s="78"/>
      <c r="V2228" s="73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68"/>
      <c r="B2229" s="69"/>
      <c r="C2229" s="70"/>
      <c r="D2229" s="71"/>
      <c r="E2229" s="72"/>
      <c r="F2229" s="72"/>
      <c r="G2229" s="72"/>
      <c r="H2229" s="72"/>
      <c r="I2229" s="71"/>
      <c r="J2229" s="73"/>
      <c r="K2229" s="74"/>
      <c r="L2229" s="75"/>
      <c r="M2229" s="76"/>
      <c r="N2229" s="76"/>
      <c r="O2229" s="75"/>
      <c r="P2229" s="72"/>
      <c r="Q2229" s="72"/>
      <c r="R2229" s="72"/>
      <c r="S2229" s="77"/>
      <c r="T2229" s="72"/>
      <c r="U2229" s="78"/>
      <c r="V2229" s="73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68"/>
      <c r="B2230" s="69"/>
      <c r="C2230" s="70"/>
      <c r="D2230" s="71"/>
      <c r="E2230" s="72"/>
      <c r="F2230" s="72"/>
      <c r="G2230" s="72"/>
      <c r="H2230" s="72"/>
      <c r="I2230" s="71"/>
      <c r="J2230" s="73"/>
      <c r="K2230" s="74"/>
      <c r="L2230" s="75"/>
      <c r="M2230" s="76"/>
      <c r="N2230" s="76"/>
      <c r="O2230" s="75"/>
      <c r="P2230" s="72"/>
      <c r="Q2230" s="72"/>
      <c r="R2230" s="72"/>
      <c r="S2230" s="77"/>
      <c r="T2230" s="72"/>
      <c r="U2230" s="78"/>
      <c r="V2230" s="73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68"/>
      <c r="B2231" s="69"/>
      <c r="C2231" s="70"/>
      <c r="D2231" s="71"/>
      <c r="E2231" s="72"/>
      <c r="F2231" s="72"/>
      <c r="G2231" s="72"/>
      <c r="H2231" s="72"/>
      <c r="I2231" s="71"/>
      <c r="J2231" s="73"/>
      <c r="K2231" s="74"/>
      <c r="L2231" s="75"/>
      <c r="M2231" s="76"/>
      <c r="N2231" s="76"/>
      <c r="O2231" s="75"/>
      <c r="P2231" s="72"/>
      <c r="Q2231" s="72"/>
      <c r="R2231" s="72"/>
      <c r="S2231" s="77"/>
      <c r="T2231" s="72"/>
      <c r="U2231" s="78"/>
      <c r="V2231" s="73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68"/>
      <c r="B2232" s="69"/>
      <c r="C2232" s="70"/>
      <c r="D2232" s="71"/>
      <c r="E2232" s="72"/>
      <c r="F2232" s="72"/>
      <c r="G2232" s="72"/>
      <c r="H2232" s="72"/>
      <c r="I2232" s="71"/>
      <c r="J2232" s="73"/>
      <c r="K2232" s="74"/>
      <c r="L2232" s="75"/>
      <c r="M2232" s="76"/>
      <c r="N2232" s="76"/>
      <c r="O2232" s="75"/>
      <c r="P2232" s="72"/>
      <c r="Q2232" s="72"/>
      <c r="R2232" s="72"/>
      <c r="S2232" s="77"/>
      <c r="T2232" s="72"/>
      <c r="U2232" s="78"/>
      <c r="V2232" s="73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68"/>
      <c r="B2233" s="69"/>
      <c r="C2233" s="70"/>
      <c r="D2233" s="71"/>
      <c r="E2233" s="72"/>
      <c r="F2233" s="72"/>
      <c r="G2233" s="72"/>
      <c r="H2233" s="72"/>
      <c r="I2233" s="71"/>
      <c r="J2233" s="73"/>
      <c r="K2233" s="74"/>
      <c r="L2233" s="75"/>
      <c r="M2233" s="76"/>
      <c r="N2233" s="76"/>
      <c r="O2233" s="75"/>
      <c r="P2233" s="72"/>
      <c r="Q2233" s="72"/>
      <c r="R2233" s="72"/>
      <c r="S2233" s="77"/>
      <c r="T2233" s="72"/>
      <c r="U2233" s="78"/>
      <c r="V2233" s="73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68"/>
      <c r="B2234" s="69"/>
      <c r="C2234" s="70"/>
      <c r="D2234" s="71"/>
      <c r="E2234" s="72"/>
      <c r="F2234" s="72"/>
      <c r="G2234" s="72"/>
      <c r="H2234" s="72"/>
      <c r="I2234" s="71"/>
      <c r="J2234" s="73"/>
      <c r="K2234" s="74"/>
      <c r="L2234" s="75"/>
      <c r="M2234" s="76"/>
      <c r="N2234" s="76"/>
      <c r="O2234" s="75"/>
      <c r="P2234" s="72"/>
      <c r="Q2234" s="72"/>
      <c r="R2234" s="72"/>
      <c r="S2234" s="77"/>
      <c r="T2234" s="72"/>
      <c r="U2234" s="78"/>
      <c r="V2234" s="73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68"/>
      <c r="B2235" s="69"/>
      <c r="C2235" s="70"/>
      <c r="D2235" s="71"/>
      <c r="E2235" s="72"/>
      <c r="F2235" s="72"/>
      <c r="G2235" s="72"/>
      <c r="H2235" s="72"/>
      <c r="I2235" s="71"/>
      <c r="J2235" s="73"/>
      <c r="K2235" s="74"/>
      <c r="L2235" s="75"/>
      <c r="M2235" s="76"/>
      <c r="N2235" s="76"/>
      <c r="O2235" s="75"/>
      <c r="P2235" s="72"/>
      <c r="Q2235" s="72"/>
      <c r="R2235" s="72"/>
      <c r="S2235" s="77"/>
      <c r="T2235" s="72"/>
      <c r="U2235" s="78"/>
      <c r="V2235" s="73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68"/>
      <c r="B2236" s="69"/>
      <c r="C2236" s="70"/>
      <c r="D2236" s="71"/>
      <c r="E2236" s="72"/>
      <c r="F2236" s="72"/>
      <c r="G2236" s="72"/>
      <c r="H2236" s="72"/>
      <c r="I2236" s="71"/>
      <c r="J2236" s="73"/>
      <c r="K2236" s="74"/>
      <c r="L2236" s="75"/>
      <c r="M2236" s="76"/>
      <c r="N2236" s="76"/>
      <c r="O2236" s="75"/>
      <c r="P2236" s="72"/>
      <c r="Q2236" s="72"/>
      <c r="R2236" s="72"/>
      <c r="S2236" s="77"/>
      <c r="T2236" s="72"/>
      <c r="U2236" s="78"/>
      <c r="V2236" s="73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68"/>
      <c r="B2237" s="69"/>
      <c r="C2237" s="70"/>
      <c r="D2237" s="71"/>
      <c r="E2237" s="72"/>
      <c r="F2237" s="72"/>
      <c r="G2237" s="72"/>
      <c r="H2237" s="72"/>
      <c r="I2237" s="71"/>
      <c r="J2237" s="73"/>
      <c r="K2237" s="74"/>
      <c r="L2237" s="75"/>
      <c r="M2237" s="76"/>
      <c r="N2237" s="76"/>
      <c r="O2237" s="75"/>
      <c r="P2237" s="72"/>
      <c r="Q2237" s="72"/>
      <c r="R2237" s="72"/>
      <c r="S2237" s="77"/>
      <c r="T2237" s="72"/>
      <c r="U2237" s="78"/>
      <c r="V2237" s="73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68"/>
      <c r="B2238" s="69"/>
      <c r="C2238" s="70"/>
      <c r="D2238" s="71"/>
      <c r="E2238" s="72"/>
      <c r="F2238" s="72"/>
      <c r="G2238" s="72"/>
      <c r="H2238" s="72"/>
      <c r="I2238" s="71"/>
      <c r="J2238" s="73"/>
      <c r="K2238" s="74"/>
      <c r="L2238" s="75"/>
      <c r="M2238" s="76"/>
      <c r="N2238" s="76"/>
      <c r="O2238" s="75"/>
      <c r="P2238" s="72"/>
      <c r="Q2238" s="72"/>
      <c r="R2238" s="72"/>
      <c r="S2238" s="77"/>
      <c r="T2238" s="72"/>
      <c r="U2238" s="78"/>
      <c r="V2238" s="73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68"/>
      <c r="B2239" s="69"/>
      <c r="C2239" s="70"/>
      <c r="D2239" s="71"/>
      <c r="E2239" s="72"/>
      <c r="F2239" s="72"/>
      <c r="G2239" s="72"/>
      <c r="H2239" s="72"/>
      <c r="I2239" s="71"/>
      <c r="J2239" s="73"/>
      <c r="K2239" s="74"/>
      <c r="L2239" s="75"/>
      <c r="M2239" s="76"/>
      <c r="N2239" s="76"/>
      <c r="O2239" s="75"/>
      <c r="P2239" s="72"/>
      <c r="Q2239" s="72"/>
      <c r="R2239" s="72"/>
      <c r="S2239" s="77"/>
      <c r="T2239" s="72"/>
      <c r="U2239" s="78"/>
      <c r="V2239" s="73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68"/>
      <c r="B2240" s="69"/>
      <c r="C2240" s="70"/>
      <c r="D2240" s="71"/>
      <c r="E2240" s="72"/>
      <c r="F2240" s="72"/>
      <c r="G2240" s="72"/>
      <c r="H2240" s="72"/>
      <c r="I2240" s="71"/>
      <c r="J2240" s="73"/>
      <c r="K2240" s="74"/>
      <c r="L2240" s="75"/>
      <c r="M2240" s="76"/>
      <c r="N2240" s="76"/>
      <c r="O2240" s="75"/>
      <c r="P2240" s="72"/>
      <c r="Q2240" s="72"/>
      <c r="R2240" s="72"/>
      <c r="S2240" s="77"/>
      <c r="T2240" s="72"/>
      <c r="U2240" s="78"/>
      <c r="V2240" s="73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68"/>
      <c r="B2241" s="69"/>
      <c r="C2241" s="70"/>
      <c r="D2241" s="71"/>
      <c r="E2241" s="72"/>
      <c r="F2241" s="72"/>
      <c r="G2241" s="72"/>
      <c r="H2241" s="72"/>
      <c r="I2241" s="71"/>
      <c r="J2241" s="73"/>
      <c r="K2241" s="74"/>
      <c r="L2241" s="75"/>
      <c r="M2241" s="76"/>
      <c r="N2241" s="76"/>
      <c r="O2241" s="75"/>
      <c r="P2241" s="72"/>
      <c r="Q2241" s="72"/>
      <c r="R2241" s="72"/>
      <c r="S2241" s="77"/>
      <c r="T2241" s="72"/>
      <c r="U2241" s="78"/>
      <c r="V2241" s="73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68"/>
      <c r="B2242" s="69"/>
      <c r="C2242" s="70"/>
      <c r="D2242" s="71"/>
      <c r="E2242" s="72"/>
      <c r="F2242" s="72"/>
      <c r="G2242" s="72"/>
      <c r="H2242" s="72"/>
      <c r="I2242" s="71"/>
      <c r="J2242" s="73"/>
      <c r="K2242" s="74"/>
      <c r="L2242" s="75"/>
      <c r="M2242" s="76"/>
      <c r="N2242" s="76"/>
      <c r="O2242" s="75"/>
      <c r="P2242" s="72"/>
      <c r="Q2242" s="72"/>
      <c r="R2242" s="72"/>
      <c r="S2242" s="77"/>
      <c r="T2242" s="72"/>
      <c r="U2242" s="78"/>
      <c r="V2242" s="73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68"/>
      <c r="B2243" s="69"/>
      <c r="C2243" s="70"/>
      <c r="D2243" s="71"/>
      <c r="E2243" s="72"/>
      <c r="F2243" s="72"/>
      <c r="G2243" s="72"/>
      <c r="H2243" s="72"/>
      <c r="I2243" s="71"/>
      <c r="J2243" s="73"/>
      <c r="K2243" s="74"/>
      <c r="L2243" s="75"/>
      <c r="M2243" s="76"/>
      <c r="N2243" s="76"/>
      <c r="O2243" s="75"/>
      <c r="P2243" s="72"/>
      <c r="Q2243" s="72"/>
      <c r="R2243" s="72"/>
      <c r="S2243" s="77"/>
      <c r="T2243" s="72"/>
      <c r="U2243" s="78"/>
      <c r="V2243" s="73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68"/>
      <c r="B2244" s="69"/>
      <c r="C2244" s="70"/>
      <c r="D2244" s="71"/>
      <c r="E2244" s="72"/>
      <c r="F2244" s="72"/>
      <c r="G2244" s="72"/>
      <c r="H2244" s="72"/>
      <c r="I2244" s="71"/>
      <c r="J2244" s="73"/>
      <c r="K2244" s="74"/>
      <c r="L2244" s="75"/>
      <c r="M2244" s="76"/>
      <c r="N2244" s="76"/>
      <c r="O2244" s="75"/>
      <c r="P2244" s="72"/>
      <c r="Q2244" s="72"/>
      <c r="R2244" s="72"/>
      <c r="S2244" s="77"/>
      <c r="T2244" s="72"/>
      <c r="U2244" s="78"/>
      <c r="V2244" s="73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68"/>
      <c r="B2245" s="69"/>
      <c r="C2245" s="70"/>
      <c r="D2245" s="71"/>
      <c r="E2245" s="72"/>
      <c r="F2245" s="72"/>
      <c r="G2245" s="72"/>
      <c r="H2245" s="72"/>
      <c r="I2245" s="71"/>
      <c r="J2245" s="73"/>
      <c r="K2245" s="74"/>
      <c r="L2245" s="75"/>
      <c r="M2245" s="76"/>
      <c r="N2245" s="76"/>
      <c r="O2245" s="75"/>
      <c r="P2245" s="72"/>
      <c r="Q2245" s="72"/>
      <c r="R2245" s="72"/>
      <c r="S2245" s="77"/>
      <c r="T2245" s="72"/>
      <c r="U2245" s="78"/>
      <c r="V2245" s="73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68"/>
      <c r="B2246" s="69"/>
      <c r="C2246" s="70"/>
      <c r="D2246" s="71"/>
      <c r="E2246" s="72"/>
      <c r="F2246" s="72"/>
      <c r="G2246" s="72"/>
      <c r="H2246" s="72"/>
      <c r="I2246" s="71"/>
      <c r="J2246" s="73"/>
      <c r="K2246" s="74"/>
      <c r="L2246" s="75"/>
      <c r="M2246" s="76"/>
      <c r="N2246" s="76"/>
      <c r="O2246" s="75"/>
      <c r="P2246" s="72"/>
      <c r="Q2246" s="72"/>
      <c r="R2246" s="72"/>
      <c r="S2246" s="77"/>
      <c r="T2246" s="72"/>
      <c r="U2246" s="78"/>
      <c r="V2246" s="73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68"/>
      <c r="B2247" s="69"/>
      <c r="C2247" s="70"/>
      <c r="D2247" s="71"/>
      <c r="E2247" s="72"/>
      <c r="F2247" s="72"/>
      <c r="G2247" s="72"/>
      <c r="H2247" s="72"/>
      <c r="I2247" s="71"/>
      <c r="J2247" s="73"/>
      <c r="K2247" s="74"/>
      <c r="L2247" s="75"/>
      <c r="M2247" s="76"/>
      <c r="N2247" s="76"/>
      <c r="O2247" s="75"/>
      <c r="P2247" s="72"/>
      <c r="Q2247" s="72"/>
      <c r="R2247" s="72"/>
      <c r="S2247" s="77"/>
      <c r="T2247" s="72"/>
      <c r="U2247" s="78"/>
      <c r="V2247" s="73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68"/>
      <c r="B2248" s="69"/>
      <c r="C2248" s="70"/>
      <c r="D2248" s="71"/>
      <c r="E2248" s="72"/>
      <c r="F2248" s="72"/>
      <c r="G2248" s="72"/>
      <c r="H2248" s="72"/>
      <c r="I2248" s="71"/>
      <c r="J2248" s="73"/>
      <c r="K2248" s="74"/>
      <c r="L2248" s="75"/>
      <c r="M2248" s="76"/>
      <c r="N2248" s="76"/>
      <c r="O2248" s="75"/>
      <c r="P2248" s="72"/>
      <c r="Q2248" s="72"/>
      <c r="R2248" s="72"/>
      <c r="S2248" s="77"/>
      <c r="T2248" s="72"/>
      <c r="U2248" s="78"/>
      <c r="V2248" s="73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68"/>
      <c r="B2249" s="69"/>
      <c r="C2249" s="70"/>
      <c r="D2249" s="71"/>
      <c r="E2249" s="72"/>
      <c r="F2249" s="72"/>
      <c r="G2249" s="72"/>
      <c r="H2249" s="72"/>
      <c r="I2249" s="71"/>
      <c r="J2249" s="73"/>
      <c r="K2249" s="74"/>
      <c r="L2249" s="75"/>
      <c r="M2249" s="76"/>
      <c r="N2249" s="76"/>
      <c r="O2249" s="75"/>
      <c r="P2249" s="72"/>
      <c r="Q2249" s="72"/>
      <c r="R2249" s="72"/>
      <c r="S2249" s="77"/>
      <c r="T2249" s="72"/>
      <c r="U2249" s="78"/>
      <c r="V2249" s="73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68"/>
      <c r="B2250" s="69"/>
      <c r="C2250" s="70"/>
      <c r="D2250" s="71"/>
      <c r="E2250" s="72"/>
      <c r="F2250" s="72"/>
      <c r="G2250" s="72"/>
      <c r="H2250" s="72"/>
      <c r="I2250" s="71"/>
      <c r="J2250" s="73"/>
      <c r="K2250" s="74"/>
      <c r="L2250" s="75"/>
      <c r="M2250" s="76"/>
      <c r="N2250" s="76"/>
      <c r="O2250" s="75"/>
      <c r="P2250" s="72"/>
      <c r="Q2250" s="72"/>
      <c r="R2250" s="72"/>
      <c r="S2250" s="77"/>
      <c r="T2250" s="72"/>
      <c r="U2250" s="78"/>
      <c r="V2250" s="73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68"/>
      <c r="B2251" s="69"/>
      <c r="C2251" s="70"/>
      <c r="D2251" s="71"/>
      <c r="E2251" s="72"/>
      <c r="F2251" s="72"/>
      <c r="G2251" s="72"/>
      <c r="H2251" s="72"/>
      <c r="I2251" s="71"/>
      <c r="J2251" s="73"/>
      <c r="K2251" s="74"/>
      <c r="L2251" s="75"/>
      <c r="M2251" s="76"/>
      <c r="N2251" s="76"/>
      <c r="O2251" s="75"/>
      <c r="P2251" s="72"/>
      <c r="Q2251" s="72"/>
      <c r="R2251" s="72"/>
      <c r="S2251" s="77"/>
      <c r="T2251" s="72"/>
      <c r="U2251" s="78"/>
      <c r="V2251" s="73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68"/>
      <c r="B2252" s="69"/>
      <c r="C2252" s="70"/>
      <c r="D2252" s="71"/>
      <c r="E2252" s="72"/>
      <c r="F2252" s="72"/>
      <c r="G2252" s="72"/>
      <c r="H2252" s="72"/>
      <c r="I2252" s="71"/>
      <c r="J2252" s="73"/>
      <c r="K2252" s="74"/>
      <c r="L2252" s="75"/>
      <c r="M2252" s="76"/>
      <c r="N2252" s="76"/>
      <c r="O2252" s="75"/>
      <c r="P2252" s="72"/>
      <c r="Q2252" s="72"/>
      <c r="R2252" s="72"/>
      <c r="S2252" s="77"/>
      <c r="T2252" s="72"/>
      <c r="U2252" s="78"/>
      <c r="V2252" s="73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68"/>
      <c r="B2253" s="69"/>
      <c r="C2253" s="70"/>
      <c r="D2253" s="71"/>
      <c r="E2253" s="72"/>
      <c r="F2253" s="72"/>
      <c r="G2253" s="72"/>
      <c r="H2253" s="72"/>
      <c r="I2253" s="71"/>
      <c r="J2253" s="73"/>
      <c r="K2253" s="74"/>
      <c r="L2253" s="75"/>
      <c r="M2253" s="76"/>
      <c r="N2253" s="76"/>
      <c r="O2253" s="75"/>
      <c r="P2253" s="72"/>
      <c r="Q2253" s="72"/>
      <c r="R2253" s="72"/>
      <c r="S2253" s="77"/>
      <c r="T2253" s="72"/>
      <c r="U2253" s="78"/>
      <c r="V2253" s="73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68"/>
      <c r="B2254" s="69"/>
      <c r="C2254" s="70"/>
      <c r="D2254" s="71"/>
      <c r="E2254" s="72"/>
      <c r="F2254" s="72"/>
      <c r="G2254" s="72"/>
      <c r="H2254" s="72"/>
      <c r="I2254" s="71"/>
      <c r="J2254" s="73"/>
      <c r="K2254" s="74"/>
      <c r="L2254" s="75"/>
      <c r="M2254" s="76"/>
      <c r="N2254" s="76"/>
      <c r="O2254" s="75"/>
      <c r="P2254" s="72"/>
      <c r="Q2254" s="72"/>
      <c r="R2254" s="72"/>
      <c r="S2254" s="77"/>
      <c r="T2254" s="72"/>
      <c r="U2254" s="78"/>
      <c r="V2254" s="73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68"/>
      <c r="B2255" s="69"/>
      <c r="C2255" s="70"/>
      <c r="D2255" s="71"/>
      <c r="E2255" s="72"/>
      <c r="F2255" s="72"/>
      <c r="G2255" s="72"/>
      <c r="H2255" s="72"/>
      <c r="I2255" s="71"/>
      <c r="J2255" s="73"/>
      <c r="K2255" s="74"/>
      <c r="L2255" s="75"/>
      <c r="M2255" s="76"/>
      <c r="N2255" s="76"/>
      <c r="O2255" s="75"/>
      <c r="P2255" s="72"/>
      <c r="Q2255" s="72"/>
      <c r="R2255" s="72"/>
      <c r="S2255" s="77"/>
      <c r="T2255" s="72"/>
      <c r="U2255" s="78"/>
      <c r="V2255" s="73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68"/>
      <c r="B2256" s="69"/>
      <c r="C2256" s="70"/>
      <c r="D2256" s="71"/>
      <c r="E2256" s="72"/>
      <c r="F2256" s="72"/>
      <c r="G2256" s="72"/>
      <c r="H2256" s="72"/>
      <c r="I2256" s="71"/>
      <c r="J2256" s="73"/>
      <c r="K2256" s="74"/>
      <c r="L2256" s="75"/>
      <c r="M2256" s="76"/>
      <c r="N2256" s="76"/>
      <c r="O2256" s="75"/>
      <c r="P2256" s="72"/>
      <c r="Q2256" s="72"/>
      <c r="R2256" s="72"/>
      <c r="S2256" s="77"/>
      <c r="T2256" s="72"/>
      <c r="U2256" s="78"/>
      <c r="V2256" s="73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68"/>
      <c r="B2257" s="69"/>
      <c r="C2257" s="70"/>
      <c r="D2257" s="71"/>
      <c r="E2257" s="72"/>
      <c r="F2257" s="72"/>
      <c r="G2257" s="72"/>
      <c r="H2257" s="72"/>
      <c r="I2257" s="71"/>
      <c r="J2257" s="73"/>
      <c r="K2257" s="74"/>
      <c r="L2257" s="75"/>
      <c r="M2257" s="76"/>
      <c r="N2257" s="76"/>
      <c r="O2257" s="75"/>
      <c r="P2257" s="72"/>
      <c r="Q2257" s="72"/>
      <c r="R2257" s="72"/>
      <c r="S2257" s="77"/>
      <c r="T2257" s="72"/>
      <c r="U2257" s="78"/>
      <c r="V2257" s="73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68"/>
      <c r="B2258" s="69"/>
      <c r="C2258" s="70"/>
      <c r="D2258" s="71"/>
      <c r="E2258" s="72"/>
      <c r="F2258" s="72"/>
      <c r="G2258" s="72"/>
      <c r="H2258" s="72"/>
      <c r="I2258" s="71"/>
      <c r="J2258" s="73"/>
      <c r="K2258" s="74"/>
      <c r="L2258" s="75"/>
      <c r="M2258" s="76"/>
      <c r="N2258" s="76"/>
      <c r="O2258" s="75"/>
      <c r="P2258" s="72"/>
      <c r="Q2258" s="72"/>
      <c r="R2258" s="72"/>
      <c r="S2258" s="77"/>
      <c r="T2258" s="72"/>
      <c r="U2258" s="78"/>
      <c r="V2258" s="73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68"/>
      <c r="B2259" s="69"/>
      <c r="C2259" s="70"/>
      <c r="D2259" s="71"/>
      <c r="E2259" s="72"/>
      <c r="F2259" s="72"/>
      <c r="G2259" s="72"/>
      <c r="H2259" s="72"/>
      <c r="I2259" s="71"/>
      <c r="J2259" s="73"/>
      <c r="K2259" s="74"/>
      <c r="L2259" s="75"/>
      <c r="M2259" s="76"/>
      <c r="N2259" s="76"/>
      <c r="O2259" s="75"/>
      <c r="P2259" s="72"/>
      <c r="Q2259" s="72"/>
      <c r="R2259" s="72"/>
      <c r="S2259" s="77"/>
      <c r="T2259" s="72"/>
      <c r="U2259" s="78"/>
      <c r="V2259" s="73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68"/>
      <c r="B2260" s="69"/>
      <c r="C2260" s="70"/>
      <c r="D2260" s="71"/>
      <c r="E2260" s="72"/>
      <c r="F2260" s="72"/>
      <c r="G2260" s="72"/>
      <c r="H2260" s="72"/>
      <c r="I2260" s="71"/>
      <c r="J2260" s="73"/>
      <c r="K2260" s="74"/>
      <c r="L2260" s="75"/>
      <c r="M2260" s="76"/>
      <c r="N2260" s="76"/>
      <c r="O2260" s="75"/>
      <c r="P2260" s="72"/>
      <c r="Q2260" s="72"/>
      <c r="R2260" s="72"/>
      <c r="S2260" s="77"/>
      <c r="T2260" s="72"/>
      <c r="U2260" s="78"/>
      <c r="V2260" s="73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68"/>
      <c r="B2261" s="69"/>
      <c r="C2261" s="70"/>
      <c r="D2261" s="71"/>
      <c r="E2261" s="72"/>
      <c r="F2261" s="72"/>
      <c r="G2261" s="72"/>
      <c r="H2261" s="72"/>
      <c r="I2261" s="71"/>
      <c r="J2261" s="73"/>
      <c r="K2261" s="74"/>
      <c r="L2261" s="75"/>
      <c r="M2261" s="76"/>
      <c r="N2261" s="76"/>
      <c r="O2261" s="75"/>
      <c r="P2261" s="72"/>
      <c r="Q2261" s="72"/>
      <c r="R2261" s="72"/>
      <c r="S2261" s="77"/>
      <c r="T2261" s="72"/>
      <c r="U2261" s="78"/>
      <c r="V2261" s="73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68"/>
      <c r="B2262" s="69"/>
      <c r="C2262" s="70"/>
      <c r="D2262" s="71"/>
      <c r="E2262" s="72"/>
      <c r="F2262" s="72"/>
      <c r="G2262" s="72"/>
      <c r="H2262" s="72"/>
      <c r="I2262" s="71"/>
      <c r="J2262" s="73"/>
      <c r="K2262" s="74"/>
      <c r="L2262" s="75"/>
      <c r="M2262" s="76"/>
      <c r="N2262" s="76"/>
      <c r="O2262" s="75"/>
      <c r="P2262" s="72"/>
      <c r="Q2262" s="72"/>
      <c r="R2262" s="72"/>
      <c r="S2262" s="77"/>
      <c r="T2262" s="72"/>
      <c r="U2262" s="78"/>
      <c r="V2262" s="73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68"/>
      <c r="B2263" s="69"/>
      <c r="C2263" s="70"/>
      <c r="D2263" s="71"/>
      <c r="E2263" s="72"/>
      <c r="F2263" s="72"/>
      <c r="G2263" s="72"/>
      <c r="H2263" s="72"/>
      <c r="I2263" s="71"/>
      <c r="J2263" s="73"/>
      <c r="K2263" s="74"/>
      <c r="L2263" s="75"/>
      <c r="M2263" s="76"/>
      <c r="N2263" s="76"/>
      <c r="O2263" s="75"/>
      <c r="P2263" s="72"/>
      <c r="Q2263" s="72"/>
      <c r="R2263" s="72"/>
      <c r="S2263" s="77"/>
      <c r="T2263" s="72"/>
      <c r="U2263" s="78"/>
      <c r="V2263" s="73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68"/>
      <c r="B2264" s="69"/>
      <c r="C2264" s="70"/>
      <c r="D2264" s="71"/>
      <c r="E2264" s="72"/>
      <c r="F2264" s="72"/>
      <c r="G2264" s="72"/>
      <c r="H2264" s="72"/>
      <c r="I2264" s="71"/>
      <c r="J2264" s="73"/>
      <c r="K2264" s="74"/>
      <c r="L2264" s="75"/>
      <c r="M2264" s="76"/>
      <c r="N2264" s="76"/>
      <c r="O2264" s="75"/>
      <c r="P2264" s="72"/>
      <c r="Q2264" s="72"/>
      <c r="R2264" s="72"/>
      <c r="S2264" s="77"/>
      <c r="T2264" s="72"/>
      <c r="U2264" s="78"/>
      <c r="V2264" s="73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68"/>
      <c r="B2265" s="69"/>
      <c r="C2265" s="70"/>
      <c r="D2265" s="71"/>
      <c r="E2265" s="72"/>
      <c r="F2265" s="72"/>
      <c r="G2265" s="72"/>
      <c r="H2265" s="72"/>
      <c r="I2265" s="71"/>
      <c r="J2265" s="73"/>
      <c r="K2265" s="74"/>
      <c r="L2265" s="75"/>
      <c r="M2265" s="76"/>
      <c r="N2265" s="76"/>
      <c r="O2265" s="75"/>
      <c r="P2265" s="72"/>
      <c r="Q2265" s="72"/>
      <c r="R2265" s="72"/>
      <c r="S2265" s="77"/>
      <c r="T2265" s="72"/>
      <c r="U2265" s="78"/>
      <c r="V2265" s="73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68"/>
      <c r="B2266" s="69"/>
      <c r="C2266" s="70"/>
      <c r="D2266" s="71"/>
      <c r="E2266" s="72"/>
      <c r="F2266" s="72"/>
      <c r="G2266" s="72"/>
      <c r="H2266" s="72"/>
      <c r="I2266" s="71"/>
      <c r="J2266" s="73"/>
      <c r="K2266" s="74"/>
      <c r="L2266" s="75"/>
      <c r="M2266" s="76"/>
      <c r="N2266" s="76"/>
      <c r="O2266" s="75"/>
      <c r="P2266" s="72"/>
      <c r="Q2266" s="72"/>
      <c r="R2266" s="72"/>
      <c r="S2266" s="77"/>
      <c r="T2266" s="72"/>
      <c r="U2266" s="78"/>
      <c r="V2266" s="73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68"/>
      <c r="B2267" s="69"/>
      <c r="C2267" s="70"/>
      <c r="D2267" s="71"/>
      <c r="E2267" s="72"/>
      <c r="F2267" s="72"/>
      <c r="G2267" s="72"/>
      <c r="H2267" s="72"/>
      <c r="I2267" s="71"/>
      <c r="J2267" s="73"/>
      <c r="K2267" s="74"/>
      <c r="L2267" s="75"/>
      <c r="M2267" s="76"/>
      <c r="N2267" s="76"/>
      <c r="O2267" s="75"/>
      <c r="P2267" s="72"/>
      <c r="Q2267" s="72"/>
      <c r="R2267" s="72"/>
      <c r="S2267" s="77"/>
      <c r="T2267" s="72"/>
      <c r="U2267" s="78"/>
      <c r="V2267" s="73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68"/>
      <c r="B2268" s="69"/>
      <c r="C2268" s="70"/>
      <c r="D2268" s="71"/>
      <c r="E2268" s="72"/>
      <c r="F2268" s="72"/>
      <c r="G2268" s="72"/>
      <c r="H2268" s="72"/>
      <c r="I2268" s="71"/>
      <c r="J2268" s="73"/>
      <c r="K2268" s="74"/>
      <c r="L2268" s="75"/>
      <c r="M2268" s="76"/>
      <c r="N2268" s="76"/>
      <c r="O2268" s="75"/>
      <c r="P2268" s="72"/>
      <c r="Q2268" s="72"/>
      <c r="R2268" s="72"/>
      <c r="S2268" s="77"/>
      <c r="T2268" s="72"/>
      <c r="U2268" s="78"/>
      <c r="V2268" s="73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68"/>
      <c r="B2269" s="69"/>
      <c r="C2269" s="70"/>
      <c r="D2269" s="71"/>
      <c r="E2269" s="72"/>
      <c r="F2269" s="72"/>
      <c r="G2269" s="72"/>
      <c r="H2269" s="72"/>
      <c r="I2269" s="71"/>
      <c r="J2269" s="73"/>
      <c r="K2269" s="74"/>
      <c r="L2269" s="75"/>
      <c r="M2269" s="76"/>
      <c r="N2269" s="76"/>
      <c r="O2269" s="75"/>
      <c r="P2269" s="72"/>
      <c r="Q2269" s="72"/>
      <c r="R2269" s="72"/>
      <c r="S2269" s="77"/>
      <c r="T2269" s="72"/>
      <c r="U2269" s="78"/>
      <c r="V2269" s="73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68"/>
      <c r="B2270" s="69"/>
      <c r="C2270" s="70"/>
      <c r="D2270" s="71"/>
      <c r="E2270" s="72"/>
      <c r="F2270" s="72"/>
      <c r="G2270" s="72"/>
      <c r="H2270" s="72"/>
      <c r="I2270" s="71"/>
      <c r="J2270" s="73"/>
      <c r="K2270" s="74"/>
      <c r="L2270" s="75"/>
      <c r="M2270" s="76"/>
      <c r="N2270" s="76"/>
      <c r="O2270" s="75"/>
      <c r="P2270" s="72"/>
      <c r="Q2270" s="72"/>
      <c r="R2270" s="72"/>
      <c r="S2270" s="77"/>
      <c r="T2270" s="72"/>
      <c r="U2270" s="78"/>
      <c r="V2270" s="73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68"/>
      <c r="B2271" s="69"/>
      <c r="C2271" s="70"/>
      <c r="D2271" s="71"/>
      <c r="E2271" s="72"/>
      <c r="F2271" s="72"/>
      <c r="G2271" s="72"/>
      <c r="H2271" s="72"/>
      <c r="I2271" s="71"/>
      <c r="J2271" s="73"/>
      <c r="K2271" s="74"/>
      <c r="L2271" s="75"/>
      <c r="M2271" s="76"/>
      <c r="N2271" s="76"/>
      <c r="O2271" s="75"/>
      <c r="P2271" s="72"/>
      <c r="Q2271" s="72"/>
      <c r="R2271" s="72"/>
      <c r="S2271" s="77"/>
      <c r="T2271" s="72"/>
      <c r="U2271" s="78"/>
      <c r="V2271" s="73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68"/>
      <c r="B2272" s="69"/>
      <c r="C2272" s="70"/>
      <c r="D2272" s="71"/>
      <c r="E2272" s="72"/>
      <c r="F2272" s="72"/>
      <c r="G2272" s="72"/>
      <c r="H2272" s="72"/>
      <c r="I2272" s="71"/>
      <c r="J2272" s="73"/>
      <c r="K2272" s="74"/>
      <c r="L2272" s="75"/>
      <c r="M2272" s="76"/>
      <c r="N2272" s="76"/>
      <c r="O2272" s="75"/>
      <c r="P2272" s="72"/>
      <c r="Q2272" s="72"/>
      <c r="R2272" s="72"/>
      <c r="S2272" s="77"/>
      <c r="T2272" s="72"/>
      <c r="U2272" s="78"/>
      <c r="V2272" s="73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68"/>
      <c r="B2273" s="69"/>
      <c r="C2273" s="70"/>
      <c r="D2273" s="71"/>
      <c r="E2273" s="72"/>
      <c r="F2273" s="72"/>
      <c r="G2273" s="72"/>
      <c r="H2273" s="72"/>
      <c r="I2273" s="71"/>
      <c r="J2273" s="73"/>
      <c r="K2273" s="74"/>
      <c r="L2273" s="75"/>
      <c r="M2273" s="76"/>
      <c r="N2273" s="76"/>
      <c r="O2273" s="75"/>
      <c r="P2273" s="72"/>
      <c r="Q2273" s="72"/>
      <c r="R2273" s="72"/>
      <c r="S2273" s="77"/>
      <c r="T2273" s="72"/>
      <c r="U2273" s="78"/>
      <c r="V2273" s="73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68"/>
      <c r="B2274" s="69"/>
      <c r="C2274" s="70"/>
      <c r="D2274" s="71"/>
      <c r="E2274" s="72"/>
      <c r="F2274" s="72"/>
      <c r="G2274" s="72"/>
      <c r="H2274" s="72"/>
      <c r="I2274" s="71"/>
      <c r="J2274" s="73"/>
      <c r="K2274" s="74"/>
      <c r="L2274" s="75"/>
      <c r="M2274" s="76"/>
      <c r="N2274" s="76"/>
      <c r="O2274" s="75"/>
      <c r="P2274" s="72"/>
      <c r="Q2274" s="72"/>
      <c r="R2274" s="72"/>
      <c r="S2274" s="77"/>
      <c r="T2274" s="72"/>
      <c r="U2274" s="78"/>
      <c r="V2274" s="73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68"/>
      <c r="B2275" s="69"/>
      <c r="C2275" s="70"/>
      <c r="D2275" s="71"/>
      <c r="E2275" s="72"/>
      <c r="F2275" s="72"/>
      <c r="G2275" s="72"/>
      <c r="H2275" s="72"/>
      <c r="I2275" s="71"/>
      <c r="J2275" s="73"/>
      <c r="K2275" s="74"/>
      <c r="L2275" s="75"/>
      <c r="M2275" s="76"/>
      <c r="N2275" s="76"/>
      <c r="O2275" s="75"/>
      <c r="P2275" s="72"/>
      <c r="Q2275" s="72"/>
      <c r="R2275" s="72"/>
      <c r="S2275" s="77"/>
      <c r="T2275" s="72"/>
      <c r="U2275" s="78"/>
      <c r="V2275" s="73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68"/>
      <c r="B2276" s="69"/>
      <c r="C2276" s="70"/>
      <c r="D2276" s="71"/>
      <c r="E2276" s="72"/>
      <c r="F2276" s="72"/>
      <c r="G2276" s="72"/>
      <c r="H2276" s="72"/>
      <c r="I2276" s="71"/>
      <c r="J2276" s="73"/>
      <c r="K2276" s="74"/>
      <c r="L2276" s="75"/>
      <c r="M2276" s="76"/>
      <c r="N2276" s="76"/>
      <c r="O2276" s="75"/>
      <c r="P2276" s="72"/>
      <c r="Q2276" s="72"/>
      <c r="R2276" s="72"/>
      <c r="S2276" s="77"/>
      <c r="T2276" s="72"/>
      <c r="U2276" s="78"/>
      <c r="V2276" s="73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68"/>
      <c r="B2277" s="69"/>
      <c r="C2277" s="70"/>
      <c r="D2277" s="71"/>
      <c r="E2277" s="72"/>
      <c r="F2277" s="72"/>
      <c r="G2277" s="72"/>
      <c r="H2277" s="72"/>
      <c r="I2277" s="71"/>
      <c r="J2277" s="73"/>
      <c r="K2277" s="74"/>
      <c r="L2277" s="75"/>
      <c r="M2277" s="76"/>
      <c r="N2277" s="76"/>
      <c r="O2277" s="75"/>
      <c r="P2277" s="72"/>
      <c r="Q2277" s="72"/>
      <c r="R2277" s="72"/>
      <c r="S2277" s="77"/>
      <c r="T2277" s="72"/>
      <c r="U2277" s="78"/>
      <c r="V2277" s="73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68"/>
      <c r="B2278" s="69"/>
      <c r="C2278" s="70"/>
      <c r="D2278" s="71"/>
      <c r="E2278" s="72"/>
      <c r="F2278" s="72"/>
      <c r="G2278" s="72"/>
      <c r="H2278" s="72"/>
      <c r="I2278" s="71"/>
      <c r="J2278" s="73"/>
      <c r="K2278" s="74"/>
      <c r="L2278" s="75"/>
      <c r="M2278" s="76"/>
      <c r="N2278" s="76"/>
      <c r="O2278" s="75"/>
      <c r="P2278" s="72"/>
      <c r="Q2278" s="72"/>
      <c r="R2278" s="72"/>
      <c r="S2278" s="77"/>
      <c r="T2278" s="72"/>
      <c r="U2278" s="78"/>
      <c r="V2278" s="73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68"/>
      <c r="B2279" s="69"/>
      <c r="C2279" s="70"/>
      <c r="D2279" s="71"/>
      <c r="E2279" s="72"/>
      <c r="F2279" s="72"/>
      <c r="G2279" s="72"/>
      <c r="H2279" s="72"/>
      <c r="I2279" s="71"/>
      <c r="J2279" s="73"/>
      <c r="K2279" s="74"/>
      <c r="L2279" s="75"/>
      <c r="M2279" s="76"/>
      <c r="N2279" s="76"/>
      <c r="O2279" s="75"/>
      <c r="P2279" s="72"/>
      <c r="Q2279" s="72"/>
      <c r="R2279" s="72"/>
      <c r="S2279" s="77"/>
      <c r="T2279" s="72"/>
      <c r="U2279" s="78"/>
      <c r="V2279" s="73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68"/>
      <c r="B2280" s="69"/>
      <c r="C2280" s="70"/>
      <c r="D2280" s="71"/>
      <c r="E2280" s="72"/>
      <c r="F2280" s="72"/>
      <c r="G2280" s="72"/>
      <c r="H2280" s="72"/>
      <c r="I2280" s="71"/>
      <c r="J2280" s="73"/>
      <c r="K2280" s="74"/>
      <c r="L2280" s="75"/>
      <c r="M2280" s="76"/>
      <c r="N2280" s="76"/>
      <c r="O2280" s="75"/>
      <c r="P2280" s="72"/>
      <c r="Q2280" s="72"/>
      <c r="R2280" s="72"/>
      <c r="S2280" s="77"/>
      <c r="T2280" s="72"/>
      <c r="U2280" s="78"/>
      <c r="V2280" s="73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68"/>
      <c r="B2281" s="69"/>
      <c r="C2281" s="70"/>
      <c r="D2281" s="71"/>
      <c r="E2281" s="72"/>
      <c r="F2281" s="72"/>
      <c r="G2281" s="72"/>
      <c r="H2281" s="72"/>
      <c r="I2281" s="71"/>
      <c r="J2281" s="73"/>
      <c r="K2281" s="74"/>
      <c r="L2281" s="75"/>
      <c r="M2281" s="76"/>
      <c r="N2281" s="76"/>
      <c r="O2281" s="75"/>
      <c r="P2281" s="72"/>
      <c r="Q2281" s="72"/>
      <c r="R2281" s="72"/>
      <c r="S2281" s="77"/>
      <c r="T2281" s="72"/>
      <c r="U2281" s="78"/>
      <c r="V2281" s="73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68"/>
      <c r="B2282" s="69"/>
      <c r="C2282" s="70"/>
      <c r="D2282" s="71"/>
      <c r="E2282" s="72"/>
      <c r="F2282" s="72"/>
      <c r="G2282" s="72"/>
      <c r="H2282" s="72"/>
      <c r="I2282" s="71"/>
      <c r="J2282" s="73"/>
      <c r="K2282" s="74"/>
      <c r="L2282" s="75"/>
      <c r="M2282" s="76"/>
      <c r="N2282" s="76"/>
      <c r="O2282" s="75"/>
      <c r="P2282" s="72"/>
      <c r="Q2282" s="72"/>
      <c r="R2282" s="72"/>
      <c r="S2282" s="77"/>
      <c r="T2282" s="72"/>
      <c r="U2282" s="78"/>
      <c r="V2282" s="73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68"/>
      <c r="B2283" s="69"/>
      <c r="C2283" s="70"/>
      <c r="D2283" s="71"/>
      <c r="E2283" s="72"/>
      <c r="F2283" s="72"/>
      <c r="G2283" s="72"/>
      <c r="H2283" s="72"/>
      <c r="I2283" s="71"/>
      <c r="J2283" s="73"/>
      <c r="K2283" s="74"/>
      <c r="L2283" s="75"/>
      <c r="M2283" s="76"/>
      <c r="N2283" s="76"/>
      <c r="O2283" s="75"/>
      <c r="P2283" s="72"/>
      <c r="Q2283" s="72"/>
      <c r="R2283" s="72"/>
      <c r="S2283" s="77"/>
      <c r="T2283" s="72"/>
      <c r="U2283" s="78"/>
      <c r="V2283" s="73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68"/>
      <c r="B2284" s="69"/>
      <c r="C2284" s="70"/>
      <c r="D2284" s="71"/>
      <c r="E2284" s="72"/>
      <c r="F2284" s="72"/>
      <c r="G2284" s="72"/>
      <c r="H2284" s="72"/>
      <c r="I2284" s="71"/>
      <c r="J2284" s="73"/>
      <c r="K2284" s="74"/>
      <c r="L2284" s="75"/>
      <c r="M2284" s="76"/>
      <c r="N2284" s="76"/>
      <c r="O2284" s="75"/>
      <c r="P2284" s="72"/>
      <c r="Q2284" s="72"/>
      <c r="R2284" s="72"/>
      <c r="S2284" s="77"/>
      <c r="T2284" s="72"/>
      <c r="U2284" s="78"/>
      <c r="V2284" s="73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68"/>
      <c r="B2285" s="69"/>
      <c r="C2285" s="70"/>
      <c r="D2285" s="71"/>
      <c r="E2285" s="72"/>
      <c r="F2285" s="72"/>
      <c r="G2285" s="72"/>
      <c r="H2285" s="72"/>
      <c r="I2285" s="71"/>
      <c r="J2285" s="73"/>
      <c r="K2285" s="74"/>
      <c r="L2285" s="75"/>
      <c r="M2285" s="76"/>
      <c r="N2285" s="76"/>
      <c r="O2285" s="75"/>
      <c r="P2285" s="72"/>
      <c r="Q2285" s="72"/>
      <c r="R2285" s="72"/>
      <c r="S2285" s="77"/>
      <c r="T2285" s="72"/>
      <c r="U2285" s="78"/>
      <c r="V2285" s="73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68"/>
      <c r="B2286" s="69"/>
      <c r="C2286" s="70"/>
      <c r="D2286" s="71"/>
      <c r="E2286" s="72"/>
      <c r="F2286" s="72"/>
      <c r="G2286" s="72"/>
      <c r="H2286" s="72"/>
      <c r="I2286" s="71"/>
      <c r="J2286" s="73"/>
      <c r="K2286" s="74"/>
      <c r="L2286" s="75"/>
      <c r="M2286" s="76"/>
      <c r="N2286" s="76"/>
      <c r="O2286" s="75"/>
      <c r="P2286" s="72"/>
      <c r="Q2286" s="72"/>
      <c r="R2286" s="72"/>
      <c r="S2286" s="77"/>
      <c r="T2286" s="72"/>
      <c r="U2286" s="78"/>
      <c r="V2286" s="73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68"/>
      <c r="B2287" s="69"/>
      <c r="C2287" s="70"/>
      <c r="D2287" s="71"/>
      <c r="E2287" s="72"/>
      <c r="F2287" s="72"/>
      <c r="G2287" s="72"/>
      <c r="H2287" s="72"/>
      <c r="I2287" s="71"/>
      <c r="J2287" s="73"/>
      <c r="K2287" s="74"/>
      <c r="L2287" s="75"/>
      <c r="M2287" s="76"/>
      <c r="N2287" s="76"/>
      <c r="O2287" s="75"/>
      <c r="P2287" s="72"/>
      <c r="Q2287" s="72"/>
      <c r="R2287" s="72"/>
      <c r="S2287" s="77"/>
      <c r="T2287" s="72"/>
      <c r="U2287" s="78"/>
      <c r="V2287" s="73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68"/>
      <c r="B2288" s="69"/>
      <c r="C2288" s="70"/>
      <c r="D2288" s="71"/>
      <c r="E2288" s="72"/>
      <c r="F2288" s="72"/>
      <c r="G2288" s="72"/>
      <c r="H2288" s="72"/>
      <c r="I2288" s="71"/>
      <c r="J2288" s="73"/>
      <c r="K2288" s="74"/>
      <c r="L2288" s="75"/>
      <c r="M2288" s="76"/>
      <c r="N2288" s="76"/>
      <c r="O2288" s="75"/>
      <c r="P2288" s="72"/>
      <c r="Q2288" s="72"/>
      <c r="R2288" s="72"/>
      <c r="S2288" s="77"/>
      <c r="T2288" s="72"/>
      <c r="U2288" s="78"/>
      <c r="V2288" s="73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68"/>
      <c r="B2289" s="69"/>
      <c r="C2289" s="70"/>
      <c r="D2289" s="71"/>
      <c r="E2289" s="72"/>
      <c r="F2289" s="72"/>
      <c r="G2289" s="72"/>
      <c r="H2289" s="72"/>
      <c r="I2289" s="71"/>
      <c r="J2289" s="73"/>
      <c r="K2289" s="74"/>
      <c r="L2289" s="75"/>
      <c r="M2289" s="76"/>
      <c r="N2289" s="76"/>
      <c r="O2289" s="75"/>
      <c r="P2289" s="72"/>
      <c r="Q2289" s="72"/>
      <c r="R2289" s="72"/>
      <c r="S2289" s="77"/>
      <c r="T2289" s="72"/>
      <c r="U2289" s="78"/>
      <c r="V2289" s="73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68"/>
      <c r="B2290" s="69"/>
      <c r="C2290" s="70"/>
      <c r="D2290" s="71"/>
      <c r="E2290" s="72"/>
      <c r="F2290" s="72"/>
      <c r="G2290" s="72"/>
      <c r="H2290" s="72"/>
      <c r="I2290" s="71"/>
      <c r="J2290" s="73"/>
      <c r="K2290" s="74"/>
      <c r="L2290" s="75"/>
      <c r="M2290" s="76"/>
      <c r="N2290" s="76"/>
      <c r="O2290" s="75"/>
      <c r="P2290" s="72"/>
      <c r="Q2290" s="72"/>
      <c r="R2290" s="72"/>
      <c r="S2290" s="77"/>
      <c r="T2290" s="72"/>
      <c r="U2290" s="78"/>
      <c r="V2290" s="73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68"/>
      <c r="B2291" s="69"/>
      <c r="C2291" s="70"/>
      <c r="D2291" s="71"/>
      <c r="E2291" s="72"/>
      <c r="F2291" s="72"/>
      <c r="G2291" s="72"/>
      <c r="H2291" s="72"/>
      <c r="I2291" s="71"/>
      <c r="J2291" s="73"/>
      <c r="K2291" s="74"/>
      <c r="L2291" s="75"/>
      <c r="M2291" s="76"/>
      <c r="N2291" s="76"/>
      <c r="O2291" s="75"/>
      <c r="P2291" s="72"/>
      <c r="Q2291" s="72"/>
      <c r="R2291" s="72"/>
      <c r="S2291" s="77"/>
      <c r="T2291" s="72"/>
      <c r="U2291" s="78"/>
      <c r="V2291" s="73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68"/>
      <c r="B2292" s="69"/>
      <c r="C2292" s="70"/>
      <c r="D2292" s="71"/>
      <c r="E2292" s="72"/>
      <c r="F2292" s="72"/>
      <c r="G2292" s="72"/>
      <c r="H2292" s="72"/>
      <c r="I2292" s="71"/>
      <c r="J2292" s="73"/>
      <c r="K2292" s="74"/>
      <c r="L2292" s="75"/>
      <c r="M2292" s="76"/>
      <c r="N2292" s="76"/>
      <c r="O2292" s="75"/>
      <c r="P2292" s="72"/>
      <c r="Q2292" s="72"/>
      <c r="R2292" s="72"/>
      <c r="S2292" s="77"/>
      <c r="T2292" s="72"/>
      <c r="U2292" s="78"/>
      <c r="V2292" s="73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68"/>
      <c r="B2293" s="69"/>
      <c r="C2293" s="70"/>
      <c r="D2293" s="71"/>
      <c r="E2293" s="72"/>
      <c r="F2293" s="72"/>
      <c r="G2293" s="72"/>
      <c r="H2293" s="72"/>
      <c r="I2293" s="71"/>
      <c r="J2293" s="73"/>
      <c r="K2293" s="74"/>
      <c r="L2293" s="75"/>
      <c r="M2293" s="76"/>
      <c r="N2293" s="76"/>
      <c r="O2293" s="75"/>
      <c r="P2293" s="72"/>
      <c r="Q2293" s="72"/>
      <c r="R2293" s="72"/>
      <c r="S2293" s="77"/>
      <c r="T2293" s="72"/>
      <c r="U2293" s="78"/>
      <c r="V2293" s="73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68"/>
      <c r="B2294" s="69"/>
      <c r="C2294" s="70"/>
      <c r="D2294" s="71"/>
      <c r="E2294" s="72"/>
      <c r="F2294" s="72"/>
      <c r="G2294" s="72"/>
      <c r="H2294" s="72"/>
      <c r="I2294" s="71"/>
      <c r="J2294" s="73"/>
      <c r="K2294" s="74"/>
      <c r="L2294" s="75"/>
      <c r="M2294" s="76"/>
      <c r="N2294" s="76"/>
      <c r="O2294" s="75"/>
      <c r="P2294" s="72"/>
      <c r="Q2294" s="72"/>
      <c r="R2294" s="72"/>
      <c r="S2294" s="77"/>
      <c r="T2294" s="72"/>
      <c r="U2294" s="78"/>
      <c r="V2294" s="73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68"/>
      <c r="B2295" s="69"/>
      <c r="C2295" s="70"/>
      <c r="D2295" s="71"/>
      <c r="E2295" s="72"/>
      <c r="F2295" s="72"/>
      <c r="G2295" s="72"/>
      <c r="H2295" s="72"/>
      <c r="I2295" s="71"/>
      <c r="J2295" s="73"/>
      <c r="K2295" s="74"/>
      <c r="L2295" s="75"/>
      <c r="M2295" s="76"/>
      <c r="N2295" s="76"/>
      <c r="O2295" s="75"/>
      <c r="P2295" s="72"/>
      <c r="Q2295" s="72"/>
      <c r="R2295" s="72"/>
      <c r="S2295" s="77"/>
      <c r="T2295" s="72"/>
      <c r="U2295" s="78"/>
      <c r="V2295" s="73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68"/>
      <c r="B2296" s="69"/>
      <c r="C2296" s="70"/>
      <c r="D2296" s="71"/>
      <c r="E2296" s="72"/>
      <c r="F2296" s="72"/>
      <c r="G2296" s="72"/>
      <c r="H2296" s="72"/>
      <c r="I2296" s="71"/>
      <c r="J2296" s="73"/>
      <c r="K2296" s="74"/>
      <c r="L2296" s="75"/>
      <c r="M2296" s="76"/>
      <c r="N2296" s="76"/>
      <c r="O2296" s="75"/>
      <c r="P2296" s="72"/>
      <c r="Q2296" s="72"/>
      <c r="R2296" s="72"/>
      <c r="S2296" s="77"/>
      <c r="T2296" s="72"/>
      <c r="U2296" s="78"/>
      <c r="V2296" s="73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68"/>
      <c r="B2297" s="69"/>
      <c r="C2297" s="70"/>
      <c r="D2297" s="71"/>
      <c r="E2297" s="72"/>
      <c r="F2297" s="72"/>
      <c r="G2297" s="72"/>
      <c r="H2297" s="72"/>
      <c r="I2297" s="71"/>
      <c r="J2297" s="73"/>
      <c r="K2297" s="74"/>
      <c r="L2297" s="75"/>
      <c r="M2297" s="76"/>
      <c r="N2297" s="76"/>
      <c r="O2297" s="75"/>
      <c r="P2297" s="72"/>
      <c r="Q2297" s="72"/>
      <c r="R2297" s="72"/>
      <c r="S2297" s="77"/>
      <c r="T2297" s="72"/>
      <c r="U2297" s="78"/>
      <c r="V2297" s="73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68"/>
      <c r="B2298" s="69"/>
      <c r="C2298" s="70"/>
      <c r="D2298" s="71"/>
      <c r="E2298" s="72"/>
      <c r="F2298" s="72"/>
      <c r="G2298" s="72"/>
      <c r="H2298" s="72"/>
      <c r="I2298" s="71"/>
      <c r="J2298" s="73"/>
      <c r="K2298" s="74"/>
      <c r="L2298" s="75"/>
      <c r="M2298" s="76"/>
      <c r="N2298" s="76"/>
      <c r="O2298" s="75"/>
      <c r="P2298" s="72"/>
      <c r="Q2298" s="72"/>
      <c r="R2298" s="72"/>
      <c r="S2298" s="77"/>
      <c r="T2298" s="72"/>
      <c r="U2298" s="78"/>
      <c r="V2298" s="73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68"/>
      <c r="B2299" s="69"/>
      <c r="C2299" s="70"/>
      <c r="D2299" s="71"/>
      <c r="E2299" s="72"/>
      <c r="F2299" s="72"/>
      <c r="G2299" s="72"/>
      <c r="H2299" s="72"/>
      <c r="I2299" s="71"/>
      <c r="J2299" s="73"/>
      <c r="K2299" s="74"/>
      <c r="L2299" s="75"/>
      <c r="M2299" s="76"/>
      <c r="N2299" s="76"/>
      <c r="O2299" s="75"/>
      <c r="P2299" s="72"/>
      <c r="Q2299" s="72"/>
      <c r="R2299" s="72"/>
      <c r="S2299" s="77"/>
      <c r="T2299" s="72"/>
      <c r="U2299" s="78"/>
      <c r="V2299" s="73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68"/>
      <c r="B2300" s="69"/>
      <c r="C2300" s="70"/>
      <c r="D2300" s="71"/>
      <c r="E2300" s="72"/>
      <c r="F2300" s="72"/>
      <c r="G2300" s="72"/>
      <c r="H2300" s="72"/>
      <c r="I2300" s="71"/>
      <c r="J2300" s="73"/>
      <c r="K2300" s="74"/>
      <c r="L2300" s="75"/>
      <c r="M2300" s="76"/>
      <c r="N2300" s="76"/>
      <c r="O2300" s="75"/>
      <c r="P2300" s="72"/>
      <c r="Q2300" s="72"/>
      <c r="R2300" s="72"/>
      <c r="S2300" s="77"/>
      <c r="T2300" s="72"/>
      <c r="U2300" s="78"/>
      <c r="V2300" s="73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68"/>
      <c r="B2301" s="69"/>
      <c r="C2301" s="70"/>
      <c r="D2301" s="71"/>
      <c r="E2301" s="72"/>
      <c r="F2301" s="72"/>
      <c r="G2301" s="72"/>
      <c r="H2301" s="72"/>
      <c r="I2301" s="71"/>
      <c r="J2301" s="73"/>
      <c r="K2301" s="74"/>
      <c r="L2301" s="75"/>
      <c r="M2301" s="76"/>
      <c r="N2301" s="76"/>
      <c r="O2301" s="75"/>
      <c r="P2301" s="72"/>
      <c r="Q2301" s="72"/>
      <c r="R2301" s="72"/>
      <c r="S2301" s="77"/>
      <c r="T2301" s="72"/>
      <c r="U2301" s="78"/>
      <c r="V2301" s="73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68"/>
      <c r="B2302" s="69"/>
      <c r="C2302" s="70"/>
      <c r="D2302" s="71"/>
      <c r="E2302" s="72"/>
      <c r="F2302" s="72"/>
      <c r="G2302" s="72"/>
      <c r="H2302" s="72"/>
      <c r="I2302" s="71"/>
      <c r="J2302" s="73"/>
      <c r="K2302" s="74"/>
      <c r="L2302" s="75"/>
      <c r="M2302" s="76"/>
      <c r="N2302" s="76"/>
      <c r="O2302" s="75"/>
      <c r="P2302" s="72"/>
      <c r="Q2302" s="72"/>
      <c r="R2302" s="72"/>
      <c r="S2302" s="77"/>
      <c r="T2302" s="72"/>
      <c r="U2302" s="78"/>
      <c r="V2302" s="73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68"/>
      <c r="B2303" s="69"/>
      <c r="C2303" s="70"/>
      <c r="D2303" s="71"/>
      <c r="E2303" s="72"/>
      <c r="F2303" s="72"/>
      <c r="G2303" s="72"/>
      <c r="H2303" s="72"/>
      <c r="I2303" s="71"/>
      <c r="J2303" s="73"/>
      <c r="K2303" s="74"/>
      <c r="L2303" s="75"/>
      <c r="M2303" s="76"/>
      <c r="N2303" s="76"/>
      <c r="O2303" s="75"/>
      <c r="P2303" s="72"/>
      <c r="Q2303" s="72"/>
      <c r="R2303" s="72"/>
      <c r="S2303" s="77"/>
      <c r="T2303" s="72"/>
      <c r="U2303" s="78"/>
      <c r="V2303" s="73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68"/>
      <c r="B2304" s="69"/>
      <c r="C2304" s="70"/>
      <c r="D2304" s="71"/>
      <c r="E2304" s="72"/>
      <c r="F2304" s="72"/>
      <c r="G2304" s="72"/>
      <c r="H2304" s="72"/>
      <c r="I2304" s="71"/>
      <c r="J2304" s="73"/>
      <c r="K2304" s="74"/>
      <c r="L2304" s="75"/>
      <c r="M2304" s="76"/>
      <c r="N2304" s="76"/>
      <c r="O2304" s="75"/>
      <c r="P2304" s="72"/>
      <c r="Q2304" s="72"/>
      <c r="R2304" s="72"/>
      <c r="S2304" s="77"/>
      <c r="T2304" s="72"/>
      <c r="U2304" s="78"/>
      <c r="V2304" s="73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68"/>
      <c r="B2305" s="69"/>
      <c r="C2305" s="70"/>
      <c r="D2305" s="71"/>
      <c r="E2305" s="72"/>
      <c r="F2305" s="72"/>
      <c r="G2305" s="72"/>
      <c r="H2305" s="72"/>
      <c r="I2305" s="71"/>
      <c r="J2305" s="73"/>
      <c r="K2305" s="74"/>
      <c r="L2305" s="75"/>
      <c r="M2305" s="76"/>
      <c r="N2305" s="76"/>
      <c r="O2305" s="75"/>
      <c r="P2305" s="72"/>
      <c r="Q2305" s="72"/>
      <c r="R2305" s="72"/>
      <c r="S2305" s="77"/>
      <c r="T2305" s="72"/>
      <c r="U2305" s="78"/>
      <c r="V2305" s="73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68"/>
      <c r="B2306" s="69"/>
      <c r="C2306" s="70"/>
      <c r="D2306" s="71"/>
      <c r="E2306" s="72"/>
      <c r="F2306" s="72"/>
      <c r="G2306" s="72"/>
      <c r="H2306" s="72"/>
      <c r="I2306" s="71"/>
      <c r="J2306" s="73"/>
      <c r="K2306" s="74"/>
      <c r="L2306" s="75"/>
      <c r="M2306" s="76"/>
      <c r="N2306" s="76"/>
      <c r="O2306" s="75"/>
      <c r="P2306" s="72"/>
      <c r="Q2306" s="72"/>
      <c r="R2306" s="72"/>
      <c r="S2306" s="77"/>
      <c r="T2306" s="72"/>
      <c r="U2306" s="78"/>
      <c r="V2306" s="73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68"/>
      <c r="B2307" s="69"/>
      <c r="C2307" s="70"/>
      <c r="D2307" s="71"/>
      <c r="E2307" s="72"/>
      <c r="F2307" s="72"/>
      <c r="G2307" s="72"/>
      <c r="H2307" s="72"/>
      <c r="I2307" s="71"/>
      <c r="J2307" s="73"/>
      <c r="K2307" s="74"/>
      <c r="L2307" s="75"/>
      <c r="M2307" s="76"/>
      <c r="N2307" s="76"/>
      <c r="O2307" s="75"/>
      <c r="P2307" s="72"/>
      <c r="Q2307" s="72"/>
      <c r="R2307" s="72"/>
      <c r="S2307" s="77"/>
      <c r="T2307" s="72"/>
      <c r="U2307" s="78"/>
      <c r="V2307" s="73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68"/>
      <c r="B2308" s="69"/>
      <c r="C2308" s="70"/>
      <c r="D2308" s="71"/>
      <c r="E2308" s="72"/>
      <c r="F2308" s="72"/>
      <c r="G2308" s="72"/>
      <c r="H2308" s="72"/>
      <c r="I2308" s="71"/>
      <c r="J2308" s="73"/>
      <c r="K2308" s="74"/>
      <c r="L2308" s="75"/>
      <c r="M2308" s="76"/>
      <c r="N2308" s="76"/>
      <c r="O2308" s="75"/>
      <c r="P2308" s="72"/>
      <c r="Q2308" s="72"/>
      <c r="R2308" s="72"/>
      <c r="S2308" s="77"/>
      <c r="T2308" s="72"/>
      <c r="U2308" s="78"/>
      <c r="V2308" s="73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68"/>
      <c r="B2309" s="69"/>
      <c r="C2309" s="70"/>
      <c r="D2309" s="71"/>
      <c r="E2309" s="72"/>
      <c r="F2309" s="72"/>
      <c r="G2309" s="72"/>
      <c r="H2309" s="72"/>
      <c r="I2309" s="71"/>
      <c r="J2309" s="73"/>
      <c r="K2309" s="74"/>
      <c r="L2309" s="75"/>
      <c r="M2309" s="76"/>
      <c r="N2309" s="76"/>
      <c r="O2309" s="75"/>
      <c r="P2309" s="72"/>
      <c r="Q2309" s="72"/>
      <c r="R2309" s="72"/>
      <c r="S2309" s="77"/>
      <c r="T2309" s="72"/>
      <c r="U2309" s="78"/>
      <c r="V2309" s="73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68"/>
      <c r="B2310" s="69"/>
      <c r="C2310" s="70"/>
      <c r="D2310" s="71"/>
      <c r="E2310" s="72"/>
      <c r="F2310" s="72"/>
      <c r="G2310" s="72"/>
      <c r="H2310" s="72"/>
      <c r="I2310" s="71"/>
      <c r="J2310" s="73"/>
      <c r="K2310" s="74"/>
      <c r="L2310" s="75"/>
      <c r="M2310" s="76"/>
      <c r="N2310" s="76"/>
      <c r="O2310" s="75"/>
      <c r="P2310" s="72"/>
      <c r="Q2310" s="72"/>
      <c r="R2310" s="72"/>
      <c r="S2310" s="77"/>
      <c r="T2310" s="72"/>
      <c r="U2310" s="78"/>
      <c r="V2310" s="73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68"/>
      <c r="B2311" s="69"/>
      <c r="C2311" s="70"/>
      <c r="D2311" s="71"/>
      <c r="E2311" s="72"/>
      <c r="F2311" s="72"/>
      <c r="G2311" s="72"/>
      <c r="H2311" s="72"/>
      <c r="I2311" s="71"/>
      <c r="J2311" s="73"/>
      <c r="K2311" s="74"/>
      <c r="L2311" s="75"/>
      <c r="M2311" s="76"/>
      <c r="N2311" s="76"/>
      <c r="O2311" s="75"/>
      <c r="P2311" s="72"/>
      <c r="Q2311" s="72"/>
      <c r="R2311" s="72"/>
      <c r="S2311" s="77"/>
      <c r="T2311" s="72"/>
      <c r="U2311" s="78"/>
      <c r="V2311" s="73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68"/>
      <c r="B2312" s="69"/>
      <c r="C2312" s="70"/>
      <c r="D2312" s="71"/>
      <c r="E2312" s="72"/>
      <c r="F2312" s="72"/>
      <c r="G2312" s="72"/>
      <c r="H2312" s="72"/>
      <c r="I2312" s="71"/>
      <c r="J2312" s="73"/>
      <c r="K2312" s="74"/>
      <c r="L2312" s="75"/>
      <c r="M2312" s="76"/>
      <c r="N2312" s="76"/>
      <c r="O2312" s="75"/>
      <c r="P2312" s="72"/>
      <c r="Q2312" s="72"/>
      <c r="R2312" s="72"/>
      <c r="S2312" s="77"/>
      <c r="T2312" s="72"/>
      <c r="U2312" s="78"/>
      <c r="V2312" s="73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68"/>
      <c r="B2313" s="69"/>
      <c r="C2313" s="70"/>
      <c r="D2313" s="71"/>
      <c r="E2313" s="72"/>
      <c r="F2313" s="72"/>
      <c r="G2313" s="72"/>
      <c r="H2313" s="72"/>
      <c r="I2313" s="71"/>
      <c r="J2313" s="73"/>
      <c r="K2313" s="74"/>
      <c r="L2313" s="75"/>
      <c r="M2313" s="76"/>
      <c r="N2313" s="76"/>
      <c r="O2313" s="75"/>
      <c r="P2313" s="72"/>
      <c r="Q2313" s="72"/>
      <c r="R2313" s="72"/>
      <c r="S2313" s="77"/>
      <c r="T2313" s="72"/>
      <c r="U2313" s="78"/>
      <c r="V2313" s="73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68"/>
      <c r="B2314" s="69"/>
      <c r="C2314" s="70"/>
      <c r="D2314" s="71"/>
      <c r="E2314" s="72"/>
      <c r="F2314" s="72"/>
      <c r="G2314" s="72"/>
      <c r="H2314" s="72"/>
      <c r="I2314" s="71"/>
      <c r="J2314" s="73"/>
      <c r="K2314" s="74"/>
      <c r="L2314" s="75"/>
      <c r="M2314" s="76"/>
      <c r="N2314" s="76"/>
      <c r="O2314" s="75"/>
      <c r="P2314" s="72"/>
      <c r="Q2314" s="72"/>
      <c r="R2314" s="72"/>
      <c r="S2314" s="77"/>
      <c r="T2314" s="72"/>
      <c r="U2314" s="78"/>
      <c r="V2314" s="73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68"/>
      <c r="B2315" s="69"/>
      <c r="C2315" s="70"/>
      <c r="D2315" s="71"/>
      <c r="E2315" s="72"/>
      <c r="F2315" s="72"/>
      <c r="G2315" s="72"/>
      <c r="H2315" s="72"/>
      <c r="I2315" s="71"/>
      <c r="J2315" s="73"/>
      <c r="K2315" s="74"/>
      <c r="L2315" s="75"/>
      <c r="M2315" s="76"/>
      <c r="N2315" s="76"/>
      <c r="O2315" s="75"/>
      <c r="P2315" s="72"/>
      <c r="Q2315" s="72"/>
      <c r="R2315" s="72"/>
      <c r="S2315" s="77"/>
      <c r="T2315" s="72"/>
      <c r="U2315" s="78"/>
      <c r="V2315" s="73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68"/>
      <c r="B2316" s="69"/>
      <c r="C2316" s="70"/>
      <c r="D2316" s="71"/>
      <c r="E2316" s="72"/>
      <c r="F2316" s="72"/>
      <c r="G2316" s="72"/>
      <c r="H2316" s="72"/>
      <c r="I2316" s="71"/>
      <c r="J2316" s="73"/>
      <c r="K2316" s="74"/>
      <c r="L2316" s="75"/>
      <c r="M2316" s="76"/>
      <c r="N2316" s="76"/>
      <c r="O2316" s="75"/>
      <c r="P2316" s="72"/>
      <c r="Q2316" s="72"/>
      <c r="R2316" s="72"/>
      <c r="S2316" s="77"/>
      <c r="T2316" s="72"/>
      <c r="U2316" s="78"/>
      <c r="V2316" s="73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68"/>
      <c r="B2317" s="69"/>
      <c r="C2317" s="70"/>
      <c r="D2317" s="71"/>
      <c r="E2317" s="72"/>
      <c r="F2317" s="72"/>
      <c r="G2317" s="72"/>
      <c r="H2317" s="72"/>
      <c r="I2317" s="71"/>
      <c r="J2317" s="73"/>
      <c r="K2317" s="74"/>
      <c r="L2317" s="75"/>
      <c r="M2317" s="76"/>
      <c r="N2317" s="76"/>
      <c r="O2317" s="75"/>
      <c r="P2317" s="72"/>
      <c r="Q2317" s="72"/>
      <c r="R2317" s="72"/>
      <c r="S2317" s="77"/>
      <c r="T2317" s="72"/>
      <c r="U2317" s="78"/>
      <c r="V2317" s="73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68"/>
      <c r="B2318" s="69"/>
      <c r="C2318" s="70"/>
      <c r="D2318" s="71"/>
      <c r="E2318" s="72"/>
      <c r="F2318" s="72"/>
      <c r="G2318" s="72"/>
      <c r="H2318" s="72"/>
      <c r="I2318" s="71"/>
      <c r="J2318" s="73"/>
      <c r="K2318" s="74"/>
      <c r="L2318" s="75"/>
      <c r="M2318" s="76"/>
      <c r="N2318" s="76"/>
      <c r="O2318" s="75"/>
      <c r="P2318" s="72"/>
      <c r="Q2318" s="72"/>
      <c r="R2318" s="72"/>
      <c r="S2318" s="77"/>
      <c r="T2318" s="72"/>
      <c r="U2318" s="78"/>
      <c r="V2318" s="73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68"/>
      <c r="B2319" s="69"/>
      <c r="C2319" s="70"/>
      <c r="D2319" s="71"/>
      <c r="E2319" s="72"/>
      <c r="F2319" s="72"/>
      <c r="G2319" s="72"/>
      <c r="H2319" s="72"/>
      <c r="I2319" s="71"/>
      <c r="J2319" s="73"/>
      <c r="K2319" s="74"/>
      <c r="L2319" s="75"/>
      <c r="M2319" s="76"/>
      <c r="N2319" s="76"/>
      <c r="O2319" s="75"/>
      <c r="P2319" s="72"/>
      <c r="Q2319" s="72"/>
      <c r="R2319" s="72"/>
      <c r="S2319" s="77"/>
      <c r="T2319" s="72"/>
      <c r="U2319" s="78"/>
      <c r="V2319" s="73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68"/>
      <c r="B2320" s="69"/>
      <c r="C2320" s="70"/>
      <c r="D2320" s="71"/>
      <c r="E2320" s="72"/>
      <c r="F2320" s="72"/>
      <c r="G2320" s="72"/>
      <c r="H2320" s="72"/>
      <c r="I2320" s="71"/>
      <c r="J2320" s="73"/>
      <c r="K2320" s="74"/>
      <c r="L2320" s="75"/>
      <c r="M2320" s="76"/>
      <c r="N2320" s="76"/>
      <c r="O2320" s="75"/>
      <c r="P2320" s="72"/>
      <c r="Q2320" s="72"/>
      <c r="R2320" s="72"/>
      <c r="S2320" s="77"/>
      <c r="T2320" s="72"/>
      <c r="U2320" s="78"/>
      <c r="V2320" s="73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68"/>
      <c r="B2321" s="69"/>
      <c r="C2321" s="70"/>
      <c r="D2321" s="71"/>
      <c r="E2321" s="72"/>
      <c r="F2321" s="72"/>
      <c r="G2321" s="72"/>
      <c r="H2321" s="72"/>
      <c r="I2321" s="71"/>
      <c r="J2321" s="73"/>
      <c r="K2321" s="74"/>
      <c r="L2321" s="75"/>
      <c r="M2321" s="76"/>
      <c r="N2321" s="76"/>
      <c r="O2321" s="75"/>
      <c r="P2321" s="72"/>
      <c r="Q2321" s="72"/>
      <c r="R2321" s="72"/>
      <c r="S2321" s="77"/>
      <c r="T2321" s="72"/>
      <c r="U2321" s="78"/>
      <c r="V2321" s="73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68"/>
      <c r="B2322" s="69"/>
      <c r="C2322" s="70"/>
      <c r="D2322" s="71"/>
      <c r="E2322" s="72"/>
      <c r="F2322" s="72"/>
      <c r="G2322" s="72"/>
      <c r="H2322" s="72"/>
      <c r="I2322" s="71"/>
      <c r="J2322" s="73"/>
      <c r="K2322" s="74"/>
      <c r="L2322" s="75"/>
      <c r="M2322" s="76"/>
      <c r="N2322" s="76"/>
      <c r="O2322" s="75"/>
      <c r="P2322" s="72"/>
      <c r="Q2322" s="72"/>
      <c r="R2322" s="72"/>
      <c r="S2322" s="77"/>
      <c r="T2322" s="72"/>
      <c r="U2322" s="78"/>
      <c r="V2322" s="73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68"/>
      <c r="B2323" s="69"/>
      <c r="C2323" s="70"/>
      <c r="D2323" s="71"/>
      <c r="E2323" s="72"/>
      <c r="F2323" s="72"/>
      <c r="G2323" s="72"/>
      <c r="H2323" s="72"/>
      <c r="I2323" s="71"/>
      <c r="J2323" s="73"/>
      <c r="K2323" s="74"/>
      <c r="L2323" s="75"/>
      <c r="M2323" s="76"/>
      <c r="N2323" s="76"/>
      <c r="O2323" s="75"/>
      <c r="P2323" s="72"/>
      <c r="Q2323" s="72"/>
      <c r="R2323" s="72"/>
      <c r="S2323" s="77"/>
      <c r="T2323" s="72"/>
      <c r="U2323" s="78"/>
      <c r="V2323" s="73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68"/>
      <c r="B2324" s="69"/>
      <c r="C2324" s="70"/>
      <c r="D2324" s="71"/>
      <c r="E2324" s="72"/>
      <c r="F2324" s="72"/>
      <c r="G2324" s="72"/>
      <c r="H2324" s="72"/>
      <c r="I2324" s="71"/>
      <c r="J2324" s="73"/>
      <c r="K2324" s="74"/>
      <c r="L2324" s="75"/>
      <c r="M2324" s="76"/>
      <c r="N2324" s="76"/>
      <c r="O2324" s="75"/>
      <c r="P2324" s="72"/>
      <c r="Q2324" s="72"/>
      <c r="R2324" s="72"/>
      <c r="S2324" s="77"/>
      <c r="T2324" s="72"/>
      <c r="U2324" s="78"/>
      <c r="V2324" s="73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68"/>
      <c r="B2325" s="69"/>
      <c r="C2325" s="70"/>
      <c r="D2325" s="71"/>
      <c r="E2325" s="72"/>
      <c r="F2325" s="72"/>
      <c r="G2325" s="72"/>
      <c r="H2325" s="72"/>
      <c r="I2325" s="71"/>
      <c r="J2325" s="73"/>
      <c r="K2325" s="74"/>
      <c r="L2325" s="75"/>
      <c r="M2325" s="76"/>
      <c r="N2325" s="76"/>
      <c r="O2325" s="75"/>
      <c r="P2325" s="72"/>
      <c r="Q2325" s="72"/>
      <c r="R2325" s="72"/>
      <c r="S2325" s="77"/>
      <c r="T2325" s="72"/>
      <c r="U2325" s="78"/>
      <c r="V2325" s="73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68"/>
      <c r="B2326" s="69"/>
      <c r="C2326" s="70"/>
      <c r="D2326" s="71"/>
      <c r="E2326" s="72"/>
      <c r="F2326" s="72"/>
      <c r="G2326" s="72"/>
      <c r="H2326" s="72"/>
      <c r="I2326" s="71"/>
      <c r="J2326" s="73"/>
      <c r="K2326" s="74"/>
      <c r="L2326" s="75"/>
      <c r="M2326" s="76"/>
      <c r="N2326" s="76"/>
      <c r="O2326" s="75"/>
      <c r="P2326" s="72"/>
      <c r="Q2326" s="72"/>
      <c r="R2326" s="72"/>
      <c r="S2326" s="77"/>
      <c r="T2326" s="72"/>
      <c r="U2326" s="78"/>
      <c r="V2326" s="73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68"/>
      <c r="B2327" s="69"/>
      <c r="C2327" s="70"/>
      <c r="D2327" s="71"/>
      <c r="E2327" s="72"/>
      <c r="F2327" s="72"/>
      <c r="G2327" s="72"/>
      <c r="H2327" s="72"/>
      <c r="I2327" s="71"/>
      <c r="J2327" s="73"/>
      <c r="K2327" s="74"/>
      <c r="L2327" s="75"/>
      <c r="M2327" s="76"/>
      <c r="N2327" s="76"/>
      <c r="O2327" s="75"/>
      <c r="P2327" s="72"/>
      <c r="Q2327" s="72"/>
      <c r="R2327" s="72"/>
      <c r="S2327" s="77"/>
      <c r="T2327" s="72"/>
      <c r="U2327" s="78"/>
      <c r="V2327" s="73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68"/>
      <c r="B2328" s="69"/>
      <c r="C2328" s="70"/>
      <c r="D2328" s="71"/>
      <c r="E2328" s="72"/>
      <c r="F2328" s="72"/>
      <c r="G2328" s="72"/>
      <c r="H2328" s="72"/>
      <c r="I2328" s="71"/>
      <c r="J2328" s="73"/>
      <c r="K2328" s="74"/>
      <c r="L2328" s="75"/>
      <c r="M2328" s="76"/>
      <c r="N2328" s="76"/>
      <c r="O2328" s="75"/>
      <c r="P2328" s="72"/>
      <c r="Q2328" s="72"/>
      <c r="R2328" s="72"/>
      <c r="S2328" s="77"/>
      <c r="T2328" s="72"/>
      <c r="U2328" s="78"/>
      <c r="V2328" s="73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68"/>
      <c r="B2329" s="69"/>
      <c r="C2329" s="70"/>
      <c r="D2329" s="71"/>
      <c r="E2329" s="72"/>
      <c r="F2329" s="72"/>
      <c r="G2329" s="72"/>
      <c r="H2329" s="72"/>
      <c r="I2329" s="71"/>
      <c r="J2329" s="73"/>
      <c r="K2329" s="74"/>
      <c r="L2329" s="75"/>
      <c r="M2329" s="76"/>
      <c r="N2329" s="76"/>
      <c r="O2329" s="75"/>
      <c r="P2329" s="72"/>
      <c r="Q2329" s="72"/>
      <c r="R2329" s="72"/>
      <c r="S2329" s="77"/>
      <c r="T2329" s="72"/>
      <c r="U2329" s="78"/>
      <c r="V2329" s="73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68"/>
      <c r="B2330" s="69"/>
      <c r="C2330" s="70"/>
      <c r="D2330" s="71"/>
      <c r="E2330" s="72"/>
      <c r="F2330" s="72"/>
      <c r="G2330" s="72"/>
      <c r="H2330" s="72"/>
      <c r="I2330" s="71"/>
      <c r="J2330" s="73"/>
      <c r="K2330" s="74"/>
      <c r="L2330" s="75"/>
      <c r="M2330" s="76"/>
      <c r="N2330" s="76"/>
      <c r="O2330" s="75"/>
      <c r="P2330" s="72"/>
      <c r="Q2330" s="72"/>
      <c r="R2330" s="72"/>
      <c r="S2330" s="77"/>
      <c r="T2330" s="72"/>
      <c r="U2330" s="78"/>
      <c r="V2330" s="73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68"/>
      <c r="B2331" s="69"/>
      <c r="C2331" s="70"/>
      <c r="D2331" s="71"/>
      <c r="E2331" s="72"/>
      <c r="F2331" s="72"/>
      <c r="G2331" s="72"/>
      <c r="H2331" s="72"/>
      <c r="I2331" s="71"/>
      <c r="J2331" s="73"/>
      <c r="K2331" s="74"/>
      <c r="L2331" s="75"/>
      <c r="M2331" s="76"/>
      <c r="N2331" s="76"/>
      <c r="O2331" s="75"/>
      <c r="P2331" s="72"/>
      <c r="Q2331" s="72"/>
      <c r="R2331" s="72"/>
      <c r="S2331" s="77"/>
      <c r="T2331" s="72"/>
      <c r="U2331" s="78"/>
      <c r="V2331" s="73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68"/>
      <c r="B2332" s="69"/>
      <c r="C2332" s="70"/>
      <c r="D2332" s="71"/>
      <c r="E2332" s="72"/>
      <c r="F2332" s="72"/>
      <c r="G2332" s="72"/>
      <c r="H2332" s="72"/>
      <c r="I2332" s="71"/>
      <c r="J2332" s="73"/>
      <c r="K2332" s="74"/>
      <c r="L2332" s="75"/>
      <c r="M2332" s="76"/>
      <c r="N2332" s="76"/>
      <c r="O2332" s="75"/>
      <c r="P2332" s="72"/>
      <c r="Q2332" s="72"/>
      <c r="R2332" s="72"/>
      <c r="S2332" s="77"/>
      <c r="T2332" s="72"/>
      <c r="U2332" s="78"/>
      <c r="V2332" s="73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68"/>
      <c r="B2333" s="69"/>
      <c r="C2333" s="70"/>
      <c r="D2333" s="71"/>
      <c r="E2333" s="72"/>
      <c r="F2333" s="72"/>
      <c r="G2333" s="72"/>
      <c r="H2333" s="72"/>
      <c r="I2333" s="71"/>
      <c r="J2333" s="73"/>
      <c r="K2333" s="74"/>
      <c r="L2333" s="75"/>
      <c r="M2333" s="76"/>
      <c r="N2333" s="76"/>
      <c r="O2333" s="75"/>
      <c r="P2333" s="72"/>
      <c r="Q2333" s="72"/>
      <c r="R2333" s="72"/>
      <c r="S2333" s="77"/>
      <c r="T2333" s="72"/>
      <c r="U2333" s="78"/>
      <c r="V2333" s="73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68"/>
      <c r="B2334" s="69"/>
      <c r="C2334" s="70"/>
      <c r="D2334" s="71"/>
      <c r="E2334" s="72"/>
      <c r="F2334" s="72"/>
      <c r="G2334" s="72"/>
      <c r="H2334" s="72"/>
      <c r="I2334" s="71"/>
      <c r="J2334" s="73"/>
      <c r="K2334" s="74"/>
      <c r="L2334" s="75"/>
      <c r="M2334" s="76"/>
      <c r="N2334" s="76"/>
      <c r="O2334" s="75"/>
      <c r="P2334" s="72"/>
      <c r="Q2334" s="72"/>
      <c r="R2334" s="72"/>
      <c r="S2334" s="77"/>
      <c r="T2334" s="72"/>
      <c r="U2334" s="78"/>
      <c r="V2334" s="73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68"/>
      <c r="B2335" s="69"/>
      <c r="C2335" s="70"/>
      <c r="D2335" s="71"/>
      <c r="E2335" s="72"/>
      <c r="F2335" s="72"/>
      <c r="G2335" s="72"/>
      <c r="H2335" s="72"/>
      <c r="I2335" s="71"/>
      <c r="J2335" s="73"/>
      <c r="K2335" s="74"/>
      <c r="L2335" s="75"/>
      <c r="M2335" s="76"/>
      <c r="N2335" s="76"/>
      <c r="O2335" s="75"/>
      <c r="P2335" s="72"/>
      <c r="Q2335" s="72"/>
      <c r="R2335" s="72"/>
      <c r="S2335" s="77"/>
      <c r="T2335" s="72"/>
      <c r="U2335" s="78"/>
      <c r="V2335" s="73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68"/>
      <c r="B2336" s="69"/>
      <c r="C2336" s="70"/>
      <c r="D2336" s="71"/>
      <c r="E2336" s="72"/>
      <c r="F2336" s="72"/>
      <c r="G2336" s="72"/>
      <c r="H2336" s="72"/>
      <c r="I2336" s="71"/>
      <c r="J2336" s="73"/>
      <c r="K2336" s="74"/>
      <c r="L2336" s="75"/>
      <c r="M2336" s="76"/>
      <c r="N2336" s="76"/>
      <c r="O2336" s="75"/>
      <c r="P2336" s="72"/>
      <c r="Q2336" s="72"/>
      <c r="R2336" s="72"/>
      <c r="S2336" s="77"/>
      <c r="T2336" s="72"/>
      <c r="U2336" s="78"/>
      <c r="V2336" s="73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68"/>
      <c r="B2337" s="69"/>
      <c r="C2337" s="70"/>
      <c r="D2337" s="71"/>
      <c r="E2337" s="72"/>
      <c r="F2337" s="72"/>
      <c r="G2337" s="72"/>
      <c r="H2337" s="72"/>
      <c r="I2337" s="71"/>
      <c r="J2337" s="73"/>
      <c r="K2337" s="74"/>
      <c r="L2337" s="75"/>
      <c r="M2337" s="76"/>
      <c r="N2337" s="76"/>
      <c r="O2337" s="75"/>
      <c r="P2337" s="72"/>
      <c r="Q2337" s="72"/>
      <c r="R2337" s="72"/>
      <c r="S2337" s="77"/>
      <c r="T2337" s="72"/>
      <c r="U2337" s="78"/>
      <c r="V2337" s="73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68"/>
      <c r="B2338" s="69"/>
      <c r="C2338" s="70"/>
      <c r="D2338" s="71"/>
      <c r="E2338" s="72"/>
      <c r="F2338" s="72"/>
      <c r="G2338" s="72"/>
      <c r="H2338" s="72"/>
      <c r="I2338" s="71"/>
      <c r="J2338" s="73"/>
      <c r="K2338" s="74"/>
      <c r="L2338" s="75"/>
      <c r="M2338" s="76"/>
      <c r="N2338" s="76"/>
      <c r="O2338" s="75"/>
      <c r="P2338" s="72"/>
      <c r="Q2338" s="72"/>
      <c r="R2338" s="72"/>
      <c r="S2338" s="77"/>
      <c r="T2338" s="72"/>
      <c r="U2338" s="78"/>
      <c r="V2338" s="73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68"/>
      <c r="B2339" s="69"/>
      <c r="C2339" s="70"/>
      <c r="D2339" s="71"/>
      <c r="E2339" s="72"/>
      <c r="F2339" s="72"/>
      <c r="G2339" s="72"/>
      <c r="H2339" s="72"/>
      <c r="I2339" s="71"/>
      <c r="J2339" s="73"/>
      <c r="K2339" s="74"/>
      <c r="L2339" s="75"/>
      <c r="M2339" s="76"/>
      <c r="N2339" s="76"/>
      <c r="O2339" s="75"/>
      <c r="P2339" s="72"/>
      <c r="Q2339" s="72"/>
      <c r="R2339" s="72"/>
      <c r="S2339" s="77"/>
      <c r="T2339" s="72"/>
      <c r="U2339" s="78"/>
      <c r="V2339" s="73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68"/>
      <c r="B2340" s="69"/>
      <c r="C2340" s="70"/>
      <c r="D2340" s="71"/>
      <c r="E2340" s="72"/>
      <c r="F2340" s="72"/>
      <c r="G2340" s="72"/>
      <c r="H2340" s="72"/>
      <c r="I2340" s="71"/>
      <c r="J2340" s="73"/>
      <c r="K2340" s="74"/>
      <c r="L2340" s="75"/>
      <c r="M2340" s="76"/>
      <c r="N2340" s="76"/>
      <c r="O2340" s="75"/>
      <c r="P2340" s="72"/>
      <c r="Q2340" s="72"/>
      <c r="R2340" s="72"/>
      <c r="S2340" s="77"/>
      <c r="T2340" s="72"/>
      <c r="U2340" s="78"/>
      <c r="V2340" s="73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68"/>
      <c r="B2341" s="69"/>
      <c r="C2341" s="70"/>
      <c r="D2341" s="71"/>
      <c r="E2341" s="72"/>
      <c r="F2341" s="72"/>
      <c r="G2341" s="72"/>
      <c r="H2341" s="72"/>
      <c r="I2341" s="71"/>
      <c r="J2341" s="73"/>
      <c r="K2341" s="74"/>
      <c r="L2341" s="75"/>
      <c r="M2341" s="76"/>
      <c r="N2341" s="76"/>
      <c r="O2341" s="75"/>
      <c r="P2341" s="72"/>
      <c r="Q2341" s="72"/>
      <c r="R2341" s="72"/>
      <c r="S2341" s="77"/>
      <c r="T2341" s="72"/>
      <c r="U2341" s="78"/>
      <c r="V2341" s="73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68"/>
      <c r="B2342" s="69"/>
      <c r="C2342" s="70"/>
      <c r="D2342" s="71"/>
      <c r="E2342" s="72"/>
      <c r="F2342" s="72"/>
      <c r="G2342" s="72"/>
      <c r="H2342" s="72"/>
      <c r="I2342" s="71"/>
      <c r="J2342" s="73"/>
      <c r="K2342" s="74"/>
      <c r="L2342" s="75"/>
      <c r="M2342" s="76"/>
      <c r="N2342" s="76"/>
      <c r="O2342" s="75"/>
      <c r="P2342" s="72"/>
      <c r="Q2342" s="72"/>
      <c r="R2342" s="72"/>
      <c r="S2342" s="77"/>
      <c r="T2342" s="72"/>
      <c r="U2342" s="78"/>
      <c r="V2342" s="73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68"/>
      <c r="B2343" s="69"/>
      <c r="C2343" s="70"/>
      <c r="D2343" s="71"/>
      <c r="E2343" s="72"/>
      <c r="F2343" s="72"/>
      <c r="G2343" s="72"/>
      <c r="H2343" s="72"/>
      <c r="I2343" s="71"/>
      <c r="J2343" s="73"/>
      <c r="K2343" s="74"/>
      <c r="L2343" s="75"/>
      <c r="M2343" s="76"/>
      <c r="N2343" s="76"/>
      <c r="O2343" s="75"/>
      <c r="P2343" s="72"/>
      <c r="Q2343" s="72"/>
      <c r="R2343" s="72"/>
      <c r="S2343" s="77"/>
      <c r="T2343" s="72"/>
      <c r="U2343" s="78"/>
      <c r="V2343" s="73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68"/>
      <c r="B2344" s="69"/>
      <c r="C2344" s="70"/>
      <c r="D2344" s="71"/>
      <c r="E2344" s="72"/>
      <c r="F2344" s="72"/>
      <c r="G2344" s="72"/>
      <c r="H2344" s="72"/>
      <c r="I2344" s="71"/>
      <c r="J2344" s="73"/>
      <c r="K2344" s="74"/>
      <c r="L2344" s="75"/>
      <c r="M2344" s="76"/>
      <c r="N2344" s="76"/>
      <c r="O2344" s="75"/>
      <c r="P2344" s="72"/>
      <c r="Q2344" s="72"/>
      <c r="R2344" s="72"/>
      <c r="S2344" s="77"/>
      <c r="T2344" s="72"/>
      <c r="U2344" s="78"/>
      <c r="V2344" s="73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68"/>
      <c r="B2345" s="69"/>
      <c r="C2345" s="70"/>
      <c r="D2345" s="71"/>
      <c r="E2345" s="72"/>
      <c r="F2345" s="72"/>
      <c r="G2345" s="72"/>
      <c r="H2345" s="72"/>
      <c r="I2345" s="71"/>
      <c r="J2345" s="73"/>
      <c r="K2345" s="74"/>
      <c r="L2345" s="75"/>
      <c r="M2345" s="76"/>
      <c r="N2345" s="76"/>
      <c r="O2345" s="75"/>
      <c r="P2345" s="72"/>
      <c r="Q2345" s="72"/>
      <c r="R2345" s="72"/>
      <c r="S2345" s="77"/>
      <c r="T2345" s="72"/>
      <c r="U2345" s="78"/>
      <c r="V2345" s="73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68"/>
      <c r="B2346" s="69"/>
      <c r="C2346" s="70"/>
      <c r="D2346" s="71"/>
      <c r="E2346" s="72"/>
      <c r="F2346" s="72"/>
      <c r="G2346" s="72"/>
      <c r="H2346" s="72"/>
      <c r="I2346" s="71"/>
      <c r="J2346" s="73"/>
      <c r="K2346" s="74"/>
      <c r="L2346" s="75"/>
      <c r="M2346" s="76"/>
      <c r="N2346" s="76"/>
      <c r="O2346" s="75"/>
      <c r="P2346" s="72"/>
      <c r="Q2346" s="72"/>
      <c r="R2346" s="72"/>
      <c r="S2346" s="77"/>
      <c r="T2346" s="72"/>
      <c r="U2346" s="78"/>
      <c r="V2346" s="73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68"/>
      <c r="B2347" s="69"/>
      <c r="C2347" s="70"/>
      <c r="D2347" s="71"/>
      <c r="E2347" s="72"/>
      <c r="F2347" s="72"/>
      <c r="G2347" s="72"/>
      <c r="H2347" s="72"/>
      <c r="I2347" s="71"/>
      <c r="J2347" s="73"/>
      <c r="K2347" s="74"/>
      <c r="L2347" s="75"/>
      <c r="M2347" s="76"/>
      <c r="N2347" s="76"/>
      <c r="O2347" s="75"/>
      <c r="P2347" s="72"/>
      <c r="Q2347" s="72"/>
      <c r="R2347" s="72"/>
      <c r="S2347" s="77"/>
      <c r="T2347" s="72"/>
      <c r="U2347" s="78"/>
      <c r="V2347" s="73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68"/>
      <c r="B2348" s="69"/>
      <c r="C2348" s="70"/>
      <c r="D2348" s="71"/>
      <c r="E2348" s="72"/>
      <c r="F2348" s="72"/>
      <c r="G2348" s="72"/>
      <c r="H2348" s="72"/>
      <c r="I2348" s="71"/>
      <c r="J2348" s="73"/>
      <c r="K2348" s="74"/>
      <c r="L2348" s="75"/>
      <c r="M2348" s="76"/>
      <c r="N2348" s="76"/>
      <c r="O2348" s="75"/>
      <c r="P2348" s="72"/>
      <c r="Q2348" s="72"/>
      <c r="R2348" s="72"/>
      <c r="S2348" s="77"/>
      <c r="T2348" s="72"/>
      <c r="U2348" s="78"/>
      <c r="V2348" s="73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68"/>
      <c r="B2349" s="69"/>
      <c r="C2349" s="70"/>
      <c r="D2349" s="71"/>
      <c r="E2349" s="72"/>
      <c r="F2349" s="72"/>
      <c r="G2349" s="72"/>
      <c r="H2349" s="72"/>
      <c r="I2349" s="71"/>
      <c r="J2349" s="73"/>
      <c r="K2349" s="74"/>
      <c r="L2349" s="75"/>
      <c r="M2349" s="76"/>
      <c r="N2349" s="76"/>
      <c r="O2349" s="75"/>
      <c r="P2349" s="72"/>
      <c r="Q2349" s="72"/>
      <c r="R2349" s="72"/>
      <c r="S2349" s="77"/>
      <c r="T2349" s="72"/>
      <c r="U2349" s="78"/>
      <c r="V2349" s="73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68"/>
      <c r="B2350" s="69"/>
      <c r="C2350" s="70"/>
      <c r="D2350" s="71"/>
      <c r="E2350" s="72"/>
      <c r="F2350" s="72"/>
      <c r="G2350" s="72"/>
      <c r="H2350" s="72"/>
      <c r="I2350" s="71"/>
      <c r="J2350" s="73"/>
      <c r="K2350" s="74"/>
      <c r="L2350" s="75"/>
      <c r="M2350" s="76"/>
      <c r="N2350" s="76"/>
      <c r="O2350" s="75"/>
      <c r="P2350" s="72"/>
      <c r="Q2350" s="72"/>
      <c r="R2350" s="72"/>
      <c r="S2350" s="77"/>
      <c r="T2350" s="72"/>
      <c r="U2350" s="78"/>
      <c r="V2350" s="73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68"/>
      <c r="B2351" s="69"/>
      <c r="C2351" s="70"/>
      <c r="D2351" s="71"/>
      <c r="E2351" s="72"/>
      <c r="F2351" s="72"/>
      <c r="G2351" s="72"/>
      <c r="H2351" s="72"/>
      <c r="I2351" s="71"/>
      <c r="J2351" s="73"/>
      <c r="K2351" s="74"/>
      <c r="L2351" s="75"/>
      <c r="M2351" s="76"/>
      <c r="N2351" s="76"/>
      <c r="O2351" s="75"/>
      <c r="P2351" s="72"/>
      <c r="Q2351" s="72"/>
      <c r="R2351" s="72"/>
      <c r="S2351" s="77"/>
      <c r="T2351" s="72"/>
      <c r="U2351" s="78"/>
      <c r="V2351" s="73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68"/>
      <c r="B2352" s="69"/>
      <c r="C2352" s="70"/>
      <c r="D2352" s="71"/>
      <c r="E2352" s="72"/>
      <c r="F2352" s="72"/>
      <c r="G2352" s="72"/>
      <c r="H2352" s="72"/>
      <c r="I2352" s="71"/>
      <c r="J2352" s="73"/>
      <c r="K2352" s="74"/>
      <c r="L2352" s="75"/>
      <c r="M2352" s="76"/>
      <c r="N2352" s="76"/>
      <c r="O2352" s="75"/>
      <c r="P2352" s="72"/>
      <c r="Q2352" s="72"/>
      <c r="R2352" s="72"/>
      <c r="S2352" s="77"/>
      <c r="T2352" s="72"/>
      <c r="U2352" s="78"/>
      <c r="V2352" s="73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68"/>
      <c r="B2353" s="69"/>
      <c r="C2353" s="70"/>
      <c r="D2353" s="71"/>
      <c r="E2353" s="72"/>
      <c r="F2353" s="72"/>
      <c r="G2353" s="72"/>
      <c r="H2353" s="72"/>
      <c r="I2353" s="71"/>
      <c r="J2353" s="73"/>
      <c r="K2353" s="74"/>
      <c r="L2353" s="75"/>
      <c r="M2353" s="76"/>
      <c r="N2353" s="76"/>
      <c r="O2353" s="75"/>
      <c r="P2353" s="72"/>
      <c r="Q2353" s="72"/>
      <c r="R2353" s="72"/>
      <c r="S2353" s="77"/>
      <c r="T2353" s="72"/>
      <c r="U2353" s="78"/>
      <c r="V2353" s="73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68"/>
      <c r="B2354" s="69"/>
      <c r="C2354" s="70"/>
      <c r="D2354" s="71"/>
      <c r="E2354" s="72"/>
      <c r="F2354" s="72"/>
      <c r="G2354" s="72"/>
      <c r="H2354" s="72"/>
      <c r="I2354" s="71"/>
      <c r="J2354" s="73"/>
      <c r="K2354" s="74"/>
      <c r="L2354" s="75"/>
      <c r="M2354" s="76"/>
      <c r="N2354" s="76"/>
      <c r="O2354" s="75"/>
      <c r="P2354" s="72"/>
      <c r="Q2354" s="72"/>
      <c r="R2354" s="72"/>
      <c r="S2354" s="77"/>
      <c r="T2354" s="72"/>
      <c r="U2354" s="78"/>
      <c r="V2354" s="73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68"/>
      <c r="B2355" s="69"/>
      <c r="C2355" s="70"/>
      <c r="D2355" s="71"/>
      <c r="E2355" s="72"/>
      <c r="F2355" s="72"/>
      <c r="G2355" s="72"/>
      <c r="H2355" s="72"/>
      <c r="I2355" s="71"/>
      <c r="J2355" s="73"/>
      <c r="K2355" s="74"/>
      <c r="L2355" s="75"/>
      <c r="M2355" s="76"/>
      <c r="N2355" s="76"/>
      <c r="O2355" s="75"/>
      <c r="P2355" s="72"/>
      <c r="Q2355" s="72"/>
      <c r="R2355" s="72"/>
      <c r="S2355" s="77"/>
      <c r="T2355" s="72"/>
      <c r="U2355" s="78"/>
      <c r="V2355" s="73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68"/>
      <c r="B2356" s="69"/>
      <c r="C2356" s="70"/>
      <c r="D2356" s="71"/>
      <c r="E2356" s="72"/>
      <c r="F2356" s="72"/>
      <c r="G2356" s="72"/>
      <c r="H2356" s="72"/>
      <c r="I2356" s="71"/>
      <c r="J2356" s="73"/>
      <c r="K2356" s="74"/>
      <c r="L2356" s="75"/>
      <c r="M2356" s="76"/>
      <c r="N2356" s="76"/>
      <c r="O2356" s="75"/>
      <c r="P2356" s="72"/>
      <c r="Q2356" s="72"/>
      <c r="R2356" s="72"/>
      <c r="S2356" s="77"/>
      <c r="T2356" s="72"/>
      <c r="U2356" s="78"/>
      <c r="V2356" s="73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68"/>
      <c r="B2357" s="69"/>
      <c r="C2357" s="70"/>
      <c r="D2357" s="71"/>
      <c r="E2357" s="72"/>
      <c r="F2357" s="72"/>
      <c r="G2357" s="72"/>
      <c r="H2357" s="72"/>
      <c r="I2357" s="71"/>
      <c r="J2357" s="73"/>
      <c r="K2357" s="74"/>
      <c r="L2357" s="75"/>
      <c r="M2357" s="76"/>
      <c r="N2357" s="76"/>
      <c r="O2357" s="75"/>
      <c r="P2357" s="72"/>
      <c r="Q2357" s="72"/>
      <c r="R2357" s="72"/>
      <c r="S2357" s="77"/>
      <c r="T2357" s="72"/>
      <c r="U2357" s="78"/>
      <c r="V2357" s="73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68"/>
      <c r="B2358" s="69"/>
      <c r="C2358" s="70"/>
      <c r="D2358" s="71"/>
      <c r="E2358" s="72"/>
      <c r="F2358" s="72"/>
      <c r="G2358" s="72"/>
      <c r="H2358" s="72"/>
      <c r="I2358" s="71"/>
      <c r="J2358" s="73"/>
      <c r="K2358" s="74"/>
      <c r="L2358" s="75"/>
      <c r="M2358" s="76"/>
      <c r="N2358" s="76"/>
      <c r="O2358" s="75"/>
      <c r="P2358" s="72"/>
      <c r="Q2358" s="72"/>
      <c r="R2358" s="72"/>
      <c r="S2358" s="77"/>
      <c r="T2358" s="72"/>
      <c r="U2358" s="78"/>
      <c r="V2358" s="73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68"/>
      <c r="B2359" s="69"/>
      <c r="C2359" s="70"/>
      <c r="D2359" s="71"/>
      <c r="E2359" s="72"/>
      <c r="F2359" s="72"/>
      <c r="G2359" s="72"/>
      <c r="H2359" s="72"/>
      <c r="I2359" s="71"/>
      <c r="J2359" s="73"/>
      <c r="K2359" s="74"/>
      <c r="L2359" s="75"/>
      <c r="M2359" s="76"/>
      <c r="N2359" s="76"/>
      <c r="O2359" s="75"/>
      <c r="P2359" s="72"/>
      <c r="Q2359" s="72"/>
      <c r="R2359" s="72"/>
      <c r="S2359" s="77"/>
      <c r="T2359" s="72"/>
      <c r="U2359" s="78"/>
      <c r="V2359" s="73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68"/>
      <c r="B2360" s="69"/>
      <c r="C2360" s="70"/>
      <c r="D2360" s="71"/>
      <c r="E2360" s="72"/>
      <c r="F2360" s="72"/>
      <c r="G2360" s="72"/>
      <c r="H2360" s="72"/>
      <c r="I2360" s="71"/>
      <c r="J2360" s="73"/>
      <c r="K2360" s="74"/>
      <c r="L2360" s="75"/>
      <c r="M2360" s="76"/>
      <c r="N2360" s="76"/>
      <c r="O2360" s="75"/>
      <c r="P2360" s="72"/>
      <c r="Q2360" s="72"/>
      <c r="R2360" s="72"/>
      <c r="S2360" s="77"/>
      <c r="T2360" s="72"/>
      <c r="U2360" s="78"/>
      <c r="V2360" s="73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68"/>
      <c r="B2361" s="69"/>
      <c r="C2361" s="70"/>
      <c r="D2361" s="71"/>
      <c r="E2361" s="72"/>
      <c r="F2361" s="72"/>
      <c r="G2361" s="72"/>
      <c r="H2361" s="72"/>
      <c r="I2361" s="71"/>
      <c r="J2361" s="73"/>
      <c r="K2361" s="74"/>
      <c r="L2361" s="75"/>
      <c r="M2361" s="76"/>
      <c r="N2361" s="76"/>
      <c r="O2361" s="75"/>
      <c r="P2361" s="72"/>
      <c r="Q2361" s="72"/>
      <c r="R2361" s="72"/>
      <c r="S2361" s="77"/>
      <c r="T2361" s="72"/>
      <c r="U2361" s="78"/>
      <c r="V2361" s="73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68"/>
      <c r="B2362" s="69"/>
      <c r="C2362" s="70"/>
      <c r="D2362" s="71"/>
      <c r="E2362" s="72"/>
      <c r="F2362" s="72"/>
      <c r="G2362" s="72"/>
      <c r="H2362" s="72"/>
      <c r="I2362" s="71"/>
      <c r="J2362" s="73"/>
      <c r="K2362" s="74"/>
      <c r="L2362" s="75"/>
      <c r="M2362" s="76"/>
      <c r="N2362" s="76"/>
      <c r="O2362" s="75"/>
      <c r="P2362" s="72"/>
      <c r="Q2362" s="72"/>
      <c r="R2362" s="72"/>
      <c r="S2362" s="77"/>
      <c r="T2362" s="72"/>
      <c r="U2362" s="78"/>
      <c r="V2362" s="73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68"/>
      <c r="B2363" s="69"/>
      <c r="C2363" s="70"/>
      <c r="D2363" s="71"/>
      <c r="E2363" s="72"/>
      <c r="F2363" s="72"/>
      <c r="G2363" s="72"/>
      <c r="H2363" s="72"/>
      <c r="I2363" s="71"/>
      <c r="J2363" s="73"/>
      <c r="K2363" s="74"/>
      <c r="L2363" s="75"/>
      <c r="M2363" s="76"/>
      <c r="N2363" s="76"/>
      <c r="O2363" s="75"/>
      <c r="P2363" s="72"/>
      <c r="Q2363" s="72"/>
      <c r="R2363" s="72"/>
      <c r="S2363" s="77"/>
      <c r="T2363" s="72"/>
      <c r="U2363" s="78"/>
      <c r="V2363" s="73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68"/>
      <c r="B2364" s="69"/>
      <c r="C2364" s="70"/>
      <c r="D2364" s="71"/>
      <c r="E2364" s="72"/>
      <c r="F2364" s="72"/>
      <c r="G2364" s="72"/>
      <c r="H2364" s="72"/>
      <c r="I2364" s="71"/>
      <c r="J2364" s="73"/>
      <c r="K2364" s="74"/>
      <c r="L2364" s="75"/>
      <c r="M2364" s="76"/>
      <c r="N2364" s="76"/>
      <c r="O2364" s="75"/>
      <c r="P2364" s="72"/>
      <c r="Q2364" s="72"/>
      <c r="R2364" s="72"/>
      <c r="S2364" s="77"/>
      <c r="T2364" s="72"/>
      <c r="U2364" s="78"/>
      <c r="V2364" s="73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68"/>
      <c r="B2365" s="69"/>
      <c r="C2365" s="70"/>
      <c r="D2365" s="71"/>
      <c r="E2365" s="72"/>
      <c r="F2365" s="72"/>
      <c r="G2365" s="72"/>
      <c r="H2365" s="72"/>
      <c r="I2365" s="71"/>
      <c r="J2365" s="73"/>
      <c r="K2365" s="74"/>
      <c r="L2365" s="75"/>
      <c r="M2365" s="76"/>
      <c r="N2365" s="76"/>
      <c r="O2365" s="75"/>
      <c r="P2365" s="72"/>
      <c r="Q2365" s="72"/>
      <c r="R2365" s="72"/>
      <c r="S2365" s="77"/>
      <c r="T2365" s="72"/>
      <c r="U2365" s="78"/>
      <c r="V2365" s="73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68"/>
      <c r="B2366" s="69"/>
      <c r="C2366" s="70"/>
      <c r="D2366" s="71"/>
      <c r="E2366" s="72"/>
      <c r="F2366" s="72"/>
      <c r="G2366" s="72"/>
      <c r="H2366" s="72"/>
      <c r="I2366" s="71"/>
      <c r="J2366" s="73"/>
      <c r="K2366" s="74"/>
      <c r="L2366" s="75"/>
      <c r="M2366" s="76"/>
      <c r="N2366" s="76"/>
      <c r="O2366" s="75"/>
      <c r="P2366" s="72"/>
      <c r="Q2366" s="72"/>
      <c r="R2366" s="72"/>
      <c r="S2366" s="77"/>
      <c r="T2366" s="72"/>
      <c r="U2366" s="78"/>
      <c r="V2366" s="73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68"/>
      <c r="B2367" s="69"/>
      <c r="C2367" s="70"/>
      <c r="D2367" s="71"/>
      <c r="E2367" s="72"/>
      <c r="F2367" s="72"/>
      <c r="G2367" s="72"/>
      <c r="H2367" s="72"/>
      <c r="I2367" s="71"/>
      <c r="J2367" s="73"/>
      <c r="K2367" s="74"/>
      <c r="L2367" s="75"/>
      <c r="M2367" s="76"/>
      <c r="N2367" s="76"/>
      <c r="O2367" s="75"/>
      <c r="P2367" s="72"/>
      <c r="Q2367" s="72"/>
      <c r="R2367" s="72"/>
      <c r="S2367" s="77"/>
      <c r="T2367" s="72"/>
      <c r="U2367" s="78"/>
      <c r="V2367" s="73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68"/>
      <c r="B2368" s="69"/>
      <c r="C2368" s="70"/>
      <c r="D2368" s="71"/>
      <c r="E2368" s="72"/>
      <c r="F2368" s="72"/>
      <c r="G2368" s="72"/>
      <c r="H2368" s="72"/>
      <c r="I2368" s="71"/>
      <c r="J2368" s="73"/>
      <c r="K2368" s="74"/>
      <c r="L2368" s="75"/>
      <c r="M2368" s="76"/>
      <c r="N2368" s="76"/>
      <c r="O2368" s="75"/>
      <c r="P2368" s="72"/>
      <c r="Q2368" s="72"/>
      <c r="R2368" s="72"/>
      <c r="S2368" s="77"/>
      <c r="T2368" s="72"/>
      <c r="U2368" s="78"/>
      <c r="V2368" s="73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68"/>
      <c r="B2369" s="69"/>
      <c r="C2369" s="70"/>
      <c r="D2369" s="71"/>
      <c r="E2369" s="72"/>
      <c r="F2369" s="72"/>
      <c r="G2369" s="72"/>
      <c r="H2369" s="72"/>
      <c r="I2369" s="71"/>
      <c r="J2369" s="73"/>
      <c r="K2369" s="74"/>
      <c r="L2369" s="75"/>
      <c r="M2369" s="76"/>
      <c r="N2369" s="76"/>
      <c r="O2369" s="75"/>
      <c r="P2369" s="72"/>
      <c r="Q2369" s="72"/>
      <c r="R2369" s="72"/>
      <c r="S2369" s="77"/>
      <c r="T2369" s="72"/>
      <c r="U2369" s="78"/>
      <c r="V2369" s="73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68"/>
      <c r="B2370" s="69"/>
      <c r="C2370" s="70"/>
      <c r="D2370" s="71"/>
      <c r="E2370" s="72"/>
      <c r="F2370" s="72"/>
      <c r="G2370" s="72"/>
      <c r="H2370" s="72"/>
      <c r="I2370" s="71"/>
      <c r="J2370" s="73"/>
      <c r="K2370" s="74"/>
      <c r="L2370" s="75"/>
      <c r="M2370" s="76"/>
      <c r="N2370" s="76"/>
      <c r="O2370" s="75"/>
      <c r="P2370" s="72"/>
      <c r="Q2370" s="72"/>
      <c r="R2370" s="72"/>
      <c r="S2370" s="77"/>
      <c r="T2370" s="72"/>
      <c r="U2370" s="78"/>
      <c r="V2370" s="73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68"/>
      <c r="B2371" s="69"/>
      <c r="C2371" s="70"/>
      <c r="D2371" s="71"/>
      <c r="E2371" s="72"/>
      <c r="F2371" s="72"/>
      <c r="G2371" s="72"/>
      <c r="H2371" s="72"/>
      <c r="I2371" s="71"/>
      <c r="J2371" s="73"/>
      <c r="K2371" s="74"/>
      <c r="L2371" s="75"/>
      <c r="M2371" s="76"/>
      <c r="N2371" s="76"/>
      <c r="O2371" s="75"/>
      <c r="P2371" s="72"/>
      <c r="Q2371" s="72"/>
      <c r="R2371" s="72"/>
      <c r="S2371" s="77"/>
      <c r="T2371" s="72"/>
      <c r="U2371" s="78"/>
      <c r="V2371" s="73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68"/>
      <c r="B2372" s="69"/>
      <c r="C2372" s="70"/>
      <c r="D2372" s="71"/>
      <c r="E2372" s="72"/>
      <c r="F2372" s="72"/>
      <c r="G2372" s="72"/>
      <c r="H2372" s="72"/>
      <c r="I2372" s="71"/>
      <c r="J2372" s="73"/>
      <c r="K2372" s="74"/>
      <c r="L2372" s="75"/>
      <c r="M2372" s="76"/>
      <c r="N2372" s="76"/>
      <c r="O2372" s="75"/>
      <c r="P2372" s="72"/>
      <c r="Q2372" s="72"/>
      <c r="R2372" s="72"/>
      <c r="S2372" s="77"/>
      <c r="T2372" s="72"/>
      <c r="U2372" s="78"/>
      <c r="V2372" s="73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68"/>
      <c r="B2373" s="69"/>
      <c r="C2373" s="70"/>
      <c r="D2373" s="71"/>
      <c r="E2373" s="72"/>
      <c r="F2373" s="72"/>
      <c r="G2373" s="72"/>
      <c r="H2373" s="72"/>
      <c r="I2373" s="71"/>
      <c r="J2373" s="73"/>
      <c r="K2373" s="74"/>
      <c r="L2373" s="75"/>
      <c r="M2373" s="76"/>
      <c r="N2373" s="76"/>
      <c r="O2373" s="75"/>
      <c r="P2373" s="72"/>
      <c r="Q2373" s="72"/>
      <c r="R2373" s="72"/>
      <c r="S2373" s="77"/>
      <c r="T2373" s="72"/>
      <c r="U2373" s="78"/>
      <c r="V2373" s="73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68"/>
      <c r="B2374" s="69"/>
      <c r="C2374" s="70"/>
      <c r="D2374" s="71"/>
      <c r="E2374" s="72"/>
      <c r="F2374" s="72"/>
      <c r="G2374" s="72"/>
      <c r="H2374" s="72"/>
      <c r="I2374" s="71"/>
      <c r="J2374" s="73"/>
      <c r="K2374" s="74"/>
      <c r="L2374" s="75"/>
      <c r="M2374" s="76"/>
      <c r="N2374" s="76"/>
      <c r="O2374" s="75"/>
      <c r="P2374" s="72"/>
      <c r="Q2374" s="72"/>
      <c r="R2374" s="72"/>
      <c r="S2374" s="77"/>
      <c r="T2374" s="72"/>
      <c r="U2374" s="78"/>
      <c r="V2374" s="73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68"/>
      <c r="B2375" s="69"/>
      <c r="C2375" s="70"/>
      <c r="D2375" s="71"/>
      <c r="E2375" s="72"/>
      <c r="F2375" s="72"/>
      <c r="G2375" s="72"/>
      <c r="H2375" s="72"/>
      <c r="I2375" s="71"/>
      <c r="J2375" s="73"/>
      <c r="K2375" s="74"/>
      <c r="L2375" s="75"/>
      <c r="M2375" s="76"/>
      <c r="N2375" s="76"/>
      <c r="O2375" s="75"/>
      <c r="P2375" s="72"/>
      <c r="Q2375" s="72"/>
      <c r="R2375" s="72"/>
      <c r="S2375" s="77"/>
      <c r="T2375" s="72"/>
      <c r="U2375" s="78"/>
      <c r="V2375" s="73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68"/>
      <c r="B2376" s="69"/>
      <c r="C2376" s="70"/>
      <c r="D2376" s="71"/>
      <c r="E2376" s="72"/>
      <c r="F2376" s="72"/>
      <c r="G2376" s="72"/>
      <c r="H2376" s="72"/>
      <c r="I2376" s="71"/>
      <c r="J2376" s="73"/>
      <c r="K2376" s="74"/>
      <c r="L2376" s="75"/>
      <c r="M2376" s="76"/>
      <c r="N2376" s="76"/>
      <c r="O2376" s="75"/>
      <c r="P2376" s="72"/>
      <c r="Q2376" s="72"/>
      <c r="R2376" s="72"/>
      <c r="S2376" s="77"/>
      <c r="T2376" s="72"/>
      <c r="U2376" s="78"/>
      <c r="V2376" s="73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68"/>
      <c r="B2377" s="69"/>
      <c r="C2377" s="70"/>
      <c r="D2377" s="71"/>
      <c r="E2377" s="72"/>
      <c r="F2377" s="72"/>
      <c r="G2377" s="72"/>
      <c r="H2377" s="72"/>
      <c r="I2377" s="71"/>
      <c r="J2377" s="73"/>
      <c r="K2377" s="74"/>
      <c r="L2377" s="75"/>
      <c r="M2377" s="76"/>
      <c r="N2377" s="76"/>
      <c r="O2377" s="75"/>
      <c r="P2377" s="72"/>
      <c r="Q2377" s="72"/>
      <c r="R2377" s="72"/>
      <c r="S2377" s="77"/>
      <c r="T2377" s="72"/>
      <c r="U2377" s="78"/>
      <c r="V2377" s="73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68"/>
      <c r="B2378" s="69"/>
      <c r="C2378" s="70"/>
      <c r="D2378" s="71"/>
      <c r="E2378" s="72"/>
      <c r="F2378" s="72"/>
      <c r="G2378" s="72"/>
      <c r="H2378" s="72"/>
      <c r="I2378" s="71"/>
      <c r="J2378" s="73"/>
      <c r="K2378" s="74"/>
      <c r="L2378" s="75"/>
      <c r="M2378" s="76"/>
      <c r="N2378" s="76"/>
      <c r="O2378" s="75"/>
      <c r="P2378" s="72"/>
      <c r="Q2378" s="72"/>
      <c r="R2378" s="72"/>
      <c r="S2378" s="77"/>
      <c r="T2378" s="72"/>
      <c r="U2378" s="78"/>
      <c r="V2378" s="73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68"/>
      <c r="B2379" s="69"/>
      <c r="C2379" s="70"/>
      <c r="D2379" s="71"/>
      <c r="E2379" s="72"/>
      <c r="F2379" s="72"/>
      <c r="G2379" s="72"/>
      <c r="H2379" s="72"/>
      <c r="I2379" s="71"/>
      <c r="J2379" s="73"/>
      <c r="K2379" s="74"/>
      <c r="L2379" s="75"/>
      <c r="M2379" s="76"/>
      <c r="N2379" s="76"/>
      <c r="O2379" s="75"/>
      <c r="P2379" s="72"/>
      <c r="Q2379" s="72"/>
      <c r="R2379" s="72"/>
      <c r="S2379" s="77"/>
      <c r="T2379" s="72"/>
      <c r="U2379" s="78"/>
      <c r="V2379" s="73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68"/>
      <c r="B2380" s="69"/>
      <c r="C2380" s="70"/>
      <c r="D2380" s="71"/>
      <c r="E2380" s="72"/>
      <c r="F2380" s="72"/>
      <c r="G2380" s="72"/>
      <c r="H2380" s="72"/>
      <c r="I2380" s="71"/>
      <c r="J2380" s="73"/>
      <c r="K2380" s="74"/>
      <c r="L2380" s="75"/>
      <c r="M2380" s="76"/>
      <c r="N2380" s="76"/>
      <c r="O2380" s="75"/>
      <c r="P2380" s="72"/>
      <c r="Q2380" s="72"/>
      <c r="R2380" s="72"/>
      <c r="S2380" s="77"/>
      <c r="T2380" s="72"/>
      <c r="U2380" s="78"/>
      <c r="V2380" s="73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68"/>
      <c r="B2381" s="69"/>
      <c r="C2381" s="70"/>
      <c r="D2381" s="71"/>
      <c r="E2381" s="72"/>
      <c r="F2381" s="72"/>
      <c r="G2381" s="72"/>
      <c r="H2381" s="72"/>
      <c r="I2381" s="71"/>
      <c r="J2381" s="73"/>
      <c r="K2381" s="74"/>
      <c r="L2381" s="75"/>
      <c r="M2381" s="76"/>
      <c r="N2381" s="76"/>
      <c r="O2381" s="75"/>
      <c r="P2381" s="72"/>
      <c r="Q2381" s="72"/>
      <c r="R2381" s="72"/>
      <c r="S2381" s="77"/>
      <c r="T2381" s="72"/>
      <c r="U2381" s="78"/>
      <c r="V2381" s="73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68"/>
      <c r="B2382" s="69"/>
      <c r="C2382" s="70"/>
      <c r="D2382" s="71"/>
      <c r="E2382" s="72"/>
      <c r="F2382" s="72"/>
      <c r="G2382" s="72"/>
      <c r="H2382" s="72"/>
      <c r="I2382" s="71"/>
      <c r="J2382" s="73"/>
      <c r="K2382" s="74"/>
      <c r="L2382" s="75"/>
      <c r="M2382" s="76"/>
      <c r="N2382" s="76"/>
      <c r="O2382" s="75"/>
      <c r="P2382" s="72"/>
      <c r="Q2382" s="72"/>
      <c r="R2382" s="72"/>
      <c r="S2382" s="77"/>
      <c r="T2382" s="72"/>
      <c r="U2382" s="78"/>
      <c r="V2382" s="73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68"/>
      <c r="B2383" s="69"/>
      <c r="C2383" s="70"/>
      <c r="D2383" s="71"/>
      <c r="E2383" s="72"/>
      <c r="F2383" s="72"/>
      <c r="G2383" s="72"/>
      <c r="H2383" s="72"/>
      <c r="I2383" s="71"/>
      <c r="J2383" s="73"/>
      <c r="K2383" s="74"/>
      <c r="L2383" s="75"/>
      <c r="M2383" s="76"/>
      <c r="N2383" s="76"/>
      <c r="O2383" s="75"/>
      <c r="P2383" s="72"/>
      <c r="Q2383" s="72"/>
      <c r="R2383" s="72"/>
      <c r="S2383" s="77"/>
      <c r="T2383" s="72"/>
      <c r="U2383" s="78"/>
      <c r="V2383" s="73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68"/>
      <c r="B2384" s="69"/>
      <c r="C2384" s="70"/>
      <c r="D2384" s="71"/>
      <c r="E2384" s="72"/>
      <c r="F2384" s="72"/>
      <c r="G2384" s="72"/>
      <c r="H2384" s="72"/>
      <c r="I2384" s="71"/>
      <c r="J2384" s="73"/>
      <c r="K2384" s="74"/>
      <c r="L2384" s="75"/>
      <c r="M2384" s="76"/>
      <c r="N2384" s="76"/>
      <c r="O2384" s="75"/>
      <c r="P2384" s="72"/>
      <c r="Q2384" s="72"/>
      <c r="R2384" s="72"/>
      <c r="S2384" s="77"/>
      <c r="T2384" s="72"/>
      <c r="U2384" s="78"/>
      <c r="V2384" s="73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79"/>
      <c r="B2385" s="80"/>
      <c r="C2385" s="81"/>
      <c r="D2385" s="82"/>
      <c r="E2385" s="83"/>
      <c r="F2385" s="83"/>
      <c r="G2385" s="83"/>
      <c r="H2385" s="83"/>
      <c r="I2385" s="82"/>
      <c r="J2385" s="84"/>
      <c r="K2385" s="85"/>
      <c r="L2385" s="86"/>
      <c r="M2385" s="87"/>
      <c r="N2385" s="87"/>
      <c r="O2385" s="86"/>
      <c r="P2385" s="83"/>
      <c r="Q2385" s="83"/>
      <c r="R2385" s="83"/>
      <c r="S2385" s="88"/>
      <c r="T2385" s="83"/>
      <c r="U2385" s="89"/>
      <c r="V2385" s="84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68"/>
      <c r="B2386" s="69"/>
      <c r="C2386" s="70"/>
      <c r="D2386" s="71"/>
      <c r="E2386" s="72"/>
      <c r="F2386" s="72"/>
      <c r="G2386" s="72"/>
      <c r="H2386" s="72"/>
      <c r="I2386" s="71"/>
      <c r="J2386" s="73"/>
      <c r="K2386" s="74"/>
      <c r="L2386" s="75"/>
      <c r="M2386" s="76"/>
      <c r="N2386" s="76"/>
      <c r="O2386" s="75"/>
      <c r="P2386" s="72"/>
      <c r="Q2386" s="72"/>
      <c r="R2386" s="72"/>
      <c r="S2386" s="77"/>
      <c r="T2386" s="72"/>
      <c r="U2386" s="78"/>
      <c r="V2386" s="73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68"/>
      <c r="B2387" s="69"/>
      <c r="C2387" s="70"/>
      <c r="D2387" s="71"/>
      <c r="E2387" s="72"/>
      <c r="F2387" s="72"/>
      <c r="G2387" s="72"/>
      <c r="H2387" s="72"/>
      <c r="I2387" s="71"/>
      <c r="J2387" s="73"/>
      <c r="K2387" s="74"/>
      <c r="L2387" s="75"/>
      <c r="M2387" s="76"/>
      <c r="N2387" s="76"/>
      <c r="O2387" s="75"/>
      <c r="P2387" s="72"/>
      <c r="Q2387" s="72"/>
      <c r="R2387" s="72"/>
      <c r="S2387" s="77"/>
      <c r="T2387" s="72"/>
      <c r="U2387" s="78"/>
      <c r="V2387" s="73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68"/>
      <c r="B2388" s="69"/>
      <c r="C2388" s="70"/>
      <c r="D2388" s="71"/>
      <c r="E2388" s="72"/>
      <c r="F2388" s="72"/>
      <c r="G2388" s="72"/>
      <c r="H2388" s="72"/>
      <c r="I2388" s="71"/>
      <c r="J2388" s="73"/>
      <c r="K2388" s="74"/>
      <c r="L2388" s="75"/>
      <c r="M2388" s="76"/>
      <c r="N2388" s="76"/>
      <c r="O2388" s="75"/>
      <c r="P2388" s="72"/>
      <c r="Q2388" s="72"/>
      <c r="R2388" s="72"/>
      <c r="S2388" s="77"/>
      <c r="T2388" s="72"/>
      <c r="U2388" s="78"/>
      <c r="V2388" s="73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68"/>
      <c r="B2389" s="69"/>
      <c r="C2389" s="70"/>
      <c r="D2389" s="71"/>
      <c r="E2389" s="72"/>
      <c r="F2389" s="72"/>
      <c r="G2389" s="72"/>
      <c r="H2389" s="72"/>
      <c r="I2389" s="71"/>
      <c r="J2389" s="73"/>
      <c r="K2389" s="74"/>
      <c r="L2389" s="75"/>
      <c r="M2389" s="76"/>
      <c r="N2389" s="76"/>
      <c r="O2389" s="75"/>
      <c r="P2389" s="72"/>
      <c r="Q2389" s="72"/>
      <c r="R2389" s="72"/>
      <c r="S2389" s="77"/>
      <c r="T2389" s="72"/>
      <c r="U2389" s="78"/>
      <c r="V2389" s="73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68"/>
      <c r="B2390" s="69"/>
      <c r="C2390" s="70"/>
      <c r="D2390" s="71"/>
      <c r="E2390" s="72"/>
      <c r="F2390" s="72"/>
      <c r="G2390" s="72"/>
      <c r="H2390" s="72"/>
      <c r="I2390" s="71"/>
      <c r="J2390" s="73"/>
      <c r="K2390" s="74"/>
      <c r="L2390" s="75"/>
      <c r="M2390" s="76"/>
      <c r="N2390" s="76"/>
      <c r="O2390" s="75"/>
      <c r="P2390" s="72"/>
      <c r="Q2390" s="72"/>
      <c r="R2390" s="72"/>
      <c r="S2390" s="77"/>
      <c r="T2390" s="72"/>
      <c r="U2390" s="78"/>
      <c r="V2390" s="73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68"/>
      <c r="B2391" s="69"/>
      <c r="C2391" s="70"/>
      <c r="D2391" s="71"/>
      <c r="E2391" s="72"/>
      <c r="F2391" s="72"/>
      <c r="G2391" s="72"/>
      <c r="H2391" s="72"/>
      <c r="I2391" s="71"/>
      <c r="J2391" s="73"/>
      <c r="K2391" s="74"/>
      <c r="L2391" s="75"/>
      <c r="M2391" s="76"/>
      <c r="N2391" s="76"/>
      <c r="O2391" s="75"/>
      <c r="P2391" s="72"/>
      <c r="Q2391" s="72"/>
      <c r="R2391" s="72"/>
      <c r="S2391" s="77"/>
      <c r="T2391" s="72"/>
      <c r="U2391" s="78"/>
      <c r="V2391" s="73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68"/>
      <c r="B2392" s="69"/>
      <c r="C2392" s="70"/>
      <c r="D2392" s="71"/>
      <c r="E2392" s="72"/>
      <c r="F2392" s="72"/>
      <c r="G2392" s="72"/>
      <c r="H2392" s="72"/>
      <c r="I2392" s="71"/>
      <c r="J2392" s="73"/>
      <c r="K2392" s="74"/>
      <c r="L2392" s="75"/>
      <c r="M2392" s="76"/>
      <c r="N2392" s="76"/>
      <c r="O2392" s="75"/>
      <c r="P2392" s="72"/>
      <c r="Q2392" s="72"/>
      <c r="R2392" s="72"/>
      <c r="S2392" s="77"/>
      <c r="T2392" s="72"/>
      <c r="U2392" s="78"/>
      <c r="V2392" s="73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68"/>
      <c r="B2393" s="69"/>
      <c r="C2393" s="70"/>
      <c r="D2393" s="71"/>
      <c r="E2393" s="72"/>
      <c r="F2393" s="72"/>
      <c r="G2393" s="72"/>
      <c r="H2393" s="72"/>
      <c r="I2393" s="71"/>
      <c r="J2393" s="73"/>
      <c r="K2393" s="74"/>
      <c r="L2393" s="75"/>
      <c r="M2393" s="76"/>
      <c r="N2393" s="76"/>
      <c r="O2393" s="75"/>
      <c r="P2393" s="72"/>
      <c r="Q2393" s="72"/>
      <c r="R2393" s="72"/>
      <c r="S2393" s="77"/>
      <c r="T2393" s="72"/>
      <c r="U2393" s="78"/>
      <c r="V2393" s="73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68"/>
      <c r="B2394" s="69"/>
      <c r="C2394" s="70"/>
      <c r="D2394" s="71"/>
      <c r="E2394" s="72"/>
      <c r="F2394" s="72"/>
      <c r="G2394" s="72"/>
      <c r="H2394" s="72"/>
      <c r="I2394" s="71"/>
      <c r="J2394" s="73"/>
      <c r="K2394" s="74"/>
      <c r="L2394" s="75"/>
      <c r="M2394" s="76"/>
      <c r="N2394" s="76"/>
      <c r="O2394" s="75"/>
      <c r="P2394" s="72"/>
      <c r="Q2394" s="72"/>
      <c r="R2394" s="72"/>
      <c r="S2394" s="77"/>
      <c r="T2394" s="72"/>
      <c r="U2394" s="78"/>
      <c r="V2394" s="73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68"/>
      <c r="B2395" s="69"/>
      <c r="C2395" s="70"/>
      <c r="D2395" s="71"/>
      <c r="E2395" s="72"/>
      <c r="F2395" s="72"/>
      <c r="G2395" s="72"/>
      <c r="H2395" s="72"/>
      <c r="I2395" s="71"/>
      <c r="J2395" s="73"/>
      <c r="K2395" s="74"/>
      <c r="L2395" s="75"/>
      <c r="M2395" s="76"/>
      <c r="N2395" s="76"/>
      <c r="O2395" s="75"/>
      <c r="P2395" s="72"/>
      <c r="Q2395" s="72"/>
      <c r="R2395" s="72"/>
      <c r="S2395" s="77"/>
      <c r="T2395" s="72"/>
      <c r="U2395" s="78"/>
      <c r="V2395" s="73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68"/>
      <c r="B2396" s="69"/>
      <c r="C2396" s="70"/>
      <c r="D2396" s="71"/>
      <c r="E2396" s="72"/>
      <c r="F2396" s="72"/>
      <c r="G2396" s="72"/>
      <c r="H2396" s="72"/>
      <c r="I2396" s="71"/>
      <c r="J2396" s="73"/>
      <c r="K2396" s="74"/>
      <c r="L2396" s="75"/>
      <c r="M2396" s="76"/>
      <c r="N2396" s="76"/>
      <c r="O2396" s="75"/>
      <c r="P2396" s="72"/>
      <c r="Q2396" s="72"/>
      <c r="R2396" s="72"/>
      <c r="S2396" s="77"/>
      <c r="T2396" s="72"/>
      <c r="U2396" s="78"/>
      <c r="V2396" s="73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68"/>
      <c r="B2397" s="69"/>
      <c r="C2397" s="70"/>
      <c r="D2397" s="71"/>
      <c r="E2397" s="72"/>
      <c r="F2397" s="72"/>
      <c r="G2397" s="72"/>
      <c r="H2397" s="72"/>
      <c r="I2397" s="71"/>
      <c r="J2397" s="73"/>
      <c r="K2397" s="74"/>
      <c r="L2397" s="75"/>
      <c r="M2397" s="76"/>
      <c r="N2397" s="76"/>
      <c r="O2397" s="75"/>
      <c r="P2397" s="72"/>
      <c r="Q2397" s="72"/>
      <c r="R2397" s="72"/>
      <c r="S2397" s="77"/>
      <c r="T2397" s="72"/>
      <c r="U2397" s="78"/>
      <c r="V2397" s="73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68"/>
      <c r="B2398" s="69"/>
      <c r="C2398" s="70"/>
      <c r="D2398" s="71"/>
      <c r="E2398" s="72"/>
      <c r="F2398" s="72"/>
      <c r="G2398" s="72"/>
      <c r="H2398" s="72"/>
      <c r="I2398" s="71"/>
      <c r="J2398" s="73"/>
      <c r="K2398" s="74"/>
      <c r="L2398" s="75"/>
      <c r="M2398" s="76"/>
      <c r="N2398" s="76"/>
      <c r="O2398" s="75"/>
      <c r="P2398" s="72"/>
      <c r="Q2398" s="72"/>
      <c r="R2398" s="72"/>
      <c r="S2398" s="77"/>
      <c r="T2398" s="72"/>
      <c r="U2398" s="78"/>
      <c r="V2398" s="73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68"/>
      <c r="B2399" s="69"/>
      <c r="C2399" s="70"/>
      <c r="D2399" s="71"/>
      <c r="E2399" s="72"/>
      <c r="F2399" s="72"/>
      <c r="G2399" s="72"/>
      <c r="H2399" s="72"/>
      <c r="I2399" s="71"/>
      <c r="J2399" s="73"/>
      <c r="K2399" s="74"/>
      <c r="L2399" s="75"/>
      <c r="M2399" s="76"/>
      <c r="N2399" s="76"/>
      <c r="O2399" s="75"/>
      <c r="P2399" s="72"/>
      <c r="Q2399" s="72"/>
      <c r="R2399" s="72"/>
      <c r="S2399" s="77"/>
      <c r="T2399" s="72"/>
      <c r="U2399" s="78"/>
      <c r="V2399" s="73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68"/>
      <c r="B2400" s="69"/>
      <c r="C2400" s="70"/>
      <c r="D2400" s="71"/>
      <c r="E2400" s="72"/>
      <c r="F2400" s="72"/>
      <c r="G2400" s="72"/>
      <c r="H2400" s="72"/>
      <c r="I2400" s="71"/>
      <c r="J2400" s="73"/>
      <c r="K2400" s="74"/>
      <c r="L2400" s="75"/>
      <c r="M2400" s="76"/>
      <c r="N2400" s="76"/>
      <c r="O2400" s="75"/>
      <c r="P2400" s="72"/>
      <c r="Q2400" s="72"/>
      <c r="R2400" s="72"/>
      <c r="S2400" s="77"/>
      <c r="T2400" s="72"/>
      <c r="U2400" s="78"/>
      <c r="V2400" s="73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68"/>
      <c r="B2401" s="69"/>
      <c r="C2401" s="70"/>
      <c r="D2401" s="71"/>
      <c r="E2401" s="72"/>
      <c r="F2401" s="72"/>
      <c r="G2401" s="72"/>
      <c r="H2401" s="72"/>
      <c r="I2401" s="71"/>
      <c r="J2401" s="73"/>
      <c r="K2401" s="74"/>
      <c r="L2401" s="75"/>
      <c r="M2401" s="76"/>
      <c r="N2401" s="76"/>
      <c r="O2401" s="75"/>
      <c r="P2401" s="72"/>
      <c r="Q2401" s="72"/>
      <c r="R2401" s="72"/>
      <c r="S2401" s="77"/>
      <c r="T2401" s="72"/>
      <c r="U2401" s="78"/>
      <c r="V2401" s="73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68"/>
      <c r="B2402" s="69"/>
      <c r="C2402" s="70"/>
      <c r="D2402" s="71"/>
      <c r="E2402" s="72"/>
      <c r="F2402" s="72"/>
      <c r="G2402" s="72"/>
      <c r="H2402" s="72"/>
      <c r="I2402" s="71"/>
      <c r="J2402" s="73"/>
      <c r="K2402" s="74"/>
      <c r="L2402" s="75"/>
      <c r="M2402" s="76"/>
      <c r="N2402" s="76"/>
      <c r="O2402" s="75"/>
      <c r="P2402" s="72"/>
      <c r="Q2402" s="72"/>
      <c r="R2402" s="72"/>
      <c r="S2402" s="77"/>
      <c r="T2402" s="72"/>
      <c r="U2402" s="78"/>
      <c r="V2402" s="73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68"/>
      <c r="B2403" s="69"/>
      <c r="C2403" s="70"/>
      <c r="D2403" s="71"/>
      <c r="E2403" s="72"/>
      <c r="F2403" s="72"/>
      <c r="G2403" s="72"/>
      <c r="H2403" s="72"/>
      <c r="I2403" s="71"/>
      <c r="J2403" s="73"/>
      <c r="K2403" s="74"/>
      <c r="L2403" s="75"/>
      <c r="M2403" s="76"/>
      <c r="N2403" s="76"/>
      <c r="O2403" s="75"/>
      <c r="P2403" s="72"/>
      <c r="Q2403" s="72"/>
      <c r="R2403" s="72"/>
      <c r="S2403" s="77"/>
      <c r="T2403" s="72"/>
      <c r="U2403" s="78"/>
      <c r="V2403" s="73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68"/>
      <c r="B2404" s="69"/>
      <c r="C2404" s="70"/>
      <c r="D2404" s="71"/>
      <c r="E2404" s="72"/>
      <c r="F2404" s="72"/>
      <c r="G2404" s="72"/>
      <c r="H2404" s="72"/>
      <c r="I2404" s="71"/>
      <c r="J2404" s="73"/>
      <c r="K2404" s="74"/>
      <c r="L2404" s="75"/>
      <c r="M2404" s="76"/>
      <c r="N2404" s="76"/>
      <c r="O2404" s="75"/>
      <c r="P2404" s="72"/>
      <c r="Q2404" s="72"/>
      <c r="R2404" s="72"/>
      <c r="S2404" s="77"/>
      <c r="T2404" s="72"/>
      <c r="U2404" s="78"/>
      <c r="V2404" s="73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68"/>
      <c r="B2405" s="69"/>
      <c r="C2405" s="70"/>
      <c r="D2405" s="71"/>
      <c r="E2405" s="72"/>
      <c r="F2405" s="72"/>
      <c r="G2405" s="72"/>
      <c r="H2405" s="72"/>
      <c r="I2405" s="71"/>
      <c r="J2405" s="73"/>
      <c r="K2405" s="74"/>
      <c r="L2405" s="75"/>
      <c r="M2405" s="76"/>
      <c r="N2405" s="76"/>
      <c r="O2405" s="75"/>
      <c r="P2405" s="72"/>
      <c r="Q2405" s="72"/>
      <c r="R2405" s="72"/>
      <c r="S2405" s="77"/>
      <c r="T2405" s="72"/>
      <c r="U2405" s="78"/>
      <c r="V2405" s="73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68"/>
      <c r="B2406" s="69"/>
      <c r="C2406" s="70"/>
      <c r="D2406" s="71"/>
      <c r="E2406" s="72"/>
      <c r="F2406" s="72"/>
      <c r="G2406" s="72"/>
      <c r="H2406" s="72"/>
      <c r="I2406" s="71"/>
      <c r="J2406" s="73"/>
      <c r="K2406" s="74"/>
      <c r="L2406" s="75"/>
      <c r="M2406" s="76"/>
      <c r="N2406" s="76"/>
      <c r="O2406" s="75"/>
      <c r="P2406" s="72"/>
      <c r="Q2406" s="72"/>
      <c r="R2406" s="72"/>
      <c r="S2406" s="77"/>
      <c r="T2406" s="72"/>
      <c r="U2406" s="78"/>
      <c r="V2406" s="73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68"/>
      <c r="B2407" s="69"/>
      <c r="C2407" s="70"/>
      <c r="D2407" s="71"/>
      <c r="E2407" s="72"/>
      <c r="F2407" s="72"/>
      <c r="G2407" s="72"/>
      <c r="H2407" s="72"/>
      <c r="I2407" s="71"/>
      <c r="J2407" s="73"/>
      <c r="K2407" s="74"/>
      <c r="L2407" s="75"/>
      <c r="M2407" s="76"/>
      <c r="N2407" s="76"/>
      <c r="O2407" s="75"/>
      <c r="P2407" s="72"/>
      <c r="Q2407" s="72"/>
      <c r="R2407" s="72"/>
      <c r="S2407" s="77"/>
      <c r="T2407" s="72"/>
      <c r="U2407" s="78"/>
      <c r="V2407" s="73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68"/>
      <c r="B2408" s="69"/>
      <c r="C2408" s="70"/>
      <c r="D2408" s="71"/>
      <c r="E2408" s="72"/>
      <c r="F2408" s="72"/>
      <c r="G2408" s="72"/>
      <c r="H2408" s="72"/>
      <c r="I2408" s="71"/>
      <c r="J2408" s="73"/>
      <c r="K2408" s="74"/>
      <c r="L2408" s="75"/>
      <c r="M2408" s="76"/>
      <c r="N2408" s="76"/>
      <c r="O2408" s="75"/>
      <c r="P2408" s="72"/>
      <c r="Q2408" s="72"/>
      <c r="R2408" s="72"/>
      <c r="S2408" s="77"/>
      <c r="T2408" s="72"/>
      <c r="U2408" s="78"/>
      <c r="V2408" s="73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68"/>
      <c r="B2409" s="69"/>
      <c r="C2409" s="70"/>
      <c r="D2409" s="71"/>
      <c r="E2409" s="72"/>
      <c r="F2409" s="72"/>
      <c r="G2409" s="72"/>
      <c r="H2409" s="72"/>
      <c r="I2409" s="71"/>
      <c r="J2409" s="73"/>
      <c r="K2409" s="74"/>
      <c r="L2409" s="75"/>
      <c r="M2409" s="76"/>
      <c r="N2409" s="76"/>
      <c r="O2409" s="75"/>
      <c r="P2409" s="72"/>
      <c r="Q2409" s="72"/>
      <c r="R2409" s="72"/>
      <c r="S2409" s="77"/>
      <c r="T2409" s="72"/>
      <c r="U2409" s="78"/>
      <c r="V2409" s="73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68"/>
      <c r="B2410" s="69"/>
      <c r="C2410" s="70"/>
      <c r="D2410" s="71"/>
      <c r="E2410" s="72"/>
      <c r="F2410" s="72"/>
      <c r="G2410" s="72"/>
      <c r="H2410" s="72"/>
      <c r="I2410" s="71"/>
      <c r="J2410" s="73"/>
      <c r="K2410" s="74"/>
      <c r="L2410" s="75"/>
      <c r="M2410" s="76"/>
      <c r="N2410" s="76"/>
      <c r="O2410" s="75"/>
      <c r="P2410" s="72"/>
      <c r="Q2410" s="72"/>
      <c r="R2410" s="72"/>
      <c r="S2410" s="77"/>
      <c r="T2410" s="72"/>
      <c r="U2410" s="78"/>
      <c r="V2410" s="73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68"/>
      <c r="B2411" s="69"/>
      <c r="C2411" s="70"/>
      <c r="D2411" s="71"/>
      <c r="E2411" s="72"/>
      <c r="F2411" s="72"/>
      <c r="G2411" s="72"/>
      <c r="H2411" s="72"/>
      <c r="I2411" s="71"/>
      <c r="J2411" s="73"/>
      <c r="K2411" s="74"/>
      <c r="L2411" s="75"/>
      <c r="M2411" s="76"/>
      <c r="N2411" s="76"/>
      <c r="O2411" s="75"/>
      <c r="P2411" s="72"/>
      <c r="Q2411" s="72"/>
      <c r="R2411" s="72"/>
      <c r="S2411" s="77"/>
      <c r="T2411" s="72"/>
      <c r="U2411" s="78"/>
      <c r="V2411" s="73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68"/>
      <c r="B2412" s="69"/>
      <c r="C2412" s="70"/>
      <c r="D2412" s="71"/>
      <c r="E2412" s="72"/>
      <c r="F2412" s="72"/>
      <c r="G2412" s="72"/>
      <c r="H2412" s="72"/>
      <c r="I2412" s="71"/>
      <c r="J2412" s="73"/>
      <c r="K2412" s="74"/>
      <c r="L2412" s="75"/>
      <c r="M2412" s="76"/>
      <c r="N2412" s="76"/>
      <c r="O2412" s="75"/>
      <c r="P2412" s="72"/>
      <c r="Q2412" s="72"/>
      <c r="R2412" s="72"/>
      <c r="S2412" s="77"/>
      <c r="T2412" s="72"/>
      <c r="U2412" s="78"/>
      <c r="V2412" s="73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68"/>
      <c r="B2413" s="69"/>
      <c r="C2413" s="70"/>
      <c r="D2413" s="71"/>
      <c r="E2413" s="72"/>
      <c r="F2413" s="72"/>
      <c r="G2413" s="72"/>
      <c r="H2413" s="72"/>
      <c r="I2413" s="71"/>
      <c r="J2413" s="73"/>
      <c r="K2413" s="74"/>
      <c r="L2413" s="75"/>
      <c r="M2413" s="76"/>
      <c r="N2413" s="76"/>
      <c r="O2413" s="75"/>
      <c r="P2413" s="72"/>
      <c r="Q2413" s="72"/>
      <c r="R2413" s="72"/>
      <c r="S2413" s="77"/>
      <c r="T2413" s="72"/>
      <c r="U2413" s="78"/>
      <c r="V2413" s="73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68"/>
      <c r="B2414" s="69"/>
      <c r="C2414" s="70"/>
      <c r="D2414" s="71"/>
      <c r="E2414" s="72"/>
      <c r="F2414" s="72"/>
      <c r="G2414" s="72"/>
      <c r="H2414" s="72"/>
      <c r="I2414" s="71"/>
      <c r="J2414" s="73"/>
      <c r="K2414" s="74"/>
      <c r="L2414" s="75"/>
      <c r="M2414" s="76"/>
      <c r="N2414" s="76"/>
      <c r="O2414" s="75"/>
      <c r="P2414" s="72"/>
      <c r="Q2414" s="72"/>
      <c r="R2414" s="72"/>
      <c r="S2414" s="77"/>
      <c r="T2414" s="72"/>
      <c r="U2414" s="78"/>
      <c r="V2414" s="73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68"/>
      <c r="B2415" s="69"/>
      <c r="C2415" s="70"/>
      <c r="D2415" s="71"/>
      <c r="E2415" s="72"/>
      <c r="F2415" s="72"/>
      <c r="G2415" s="72"/>
      <c r="H2415" s="72"/>
      <c r="I2415" s="71"/>
      <c r="J2415" s="73"/>
      <c r="K2415" s="74"/>
      <c r="L2415" s="75"/>
      <c r="M2415" s="76"/>
      <c r="N2415" s="76"/>
      <c r="O2415" s="75"/>
      <c r="P2415" s="72"/>
      <c r="Q2415" s="72"/>
      <c r="R2415" s="72"/>
      <c r="S2415" s="77"/>
      <c r="T2415" s="72"/>
      <c r="U2415" s="78"/>
      <c r="V2415" s="73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68"/>
      <c r="B2416" s="69"/>
      <c r="C2416" s="70"/>
      <c r="D2416" s="71"/>
      <c r="E2416" s="72"/>
      <c r="F2416" s="72"/>
      <c r="G2416" s="72"/>
      <c r="H2416" s="72"/>
      <c r="I2416" s="71"/>
      <c r="J2416" s="73"/>
      <c r="K2416" s="74"/>
      <c r="L2416" s="75"/>
      <c r="M2416" s="76"/>
      <c r="N2416" s="76"/>
      <c r="O2416" s="75"/>
      <c r="P2416" s="72"/>
      <c r="Q2416" s="72"/>
      <c r="R2416" s="72"/>
      <c r="S2416" s="77"/>
      <c r="T2416" s="72"/>
      <c r="U2416" s="78"/>
      <c r="V2416" s="73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68"/>
      <c r="B2417" s="69"/>
      <c r="C2417" s="70"/>
      <c r="D2417" s="71"/>
      <c r="E2417" s="72"/>
      <c r="F2417" s="72"/>
      <c r="G2417" s="72"/>
      <c r="H2417" s="72"/>
      <c r="I2417" s="71"/>
      <c r="J2417" s="73"/>
      <c r="K2417" s="74"/>
      <c r="L2417" s="75"/>
      <c r="M2417" s="76"/>
      <c r="N2417" s="76"/>
      <c r="O2417" s="75"/>
      <c r="P2417" s="72"/>
      <c r="Q2417" s="72"/>
      <c r="R2417" s="72"/>
      <c r="S2417" s="77"/>
      <c r="T2417" s="72"/>
      <c r="U2417" s="78"/>
      <c r="V2417" s="73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68"/>
      <c r="B2418" s="69"/>
      <c r="C2418" s="70"/>
      <c r="D2418" s="71"/>
      <c r="E2418" s="72"/>
      <c r="F2418" s="72"/>
      <c r="G2418" s="72"/>
      <c r="H2418" s="72"/>
      <c r="I2418" s="71"/>
      <c r="J2418" s="73"/>
      <c r="K2418" s="74"/>
      <c r="L2418" s="75"/>
      <c r="M2418" s="76"/>
      <c r="N2418" s="76"/>
      <c r="O2418" s="75"/>
      <c r="P2418" s="72"/>
      <c r="Q2418" s="72"/>
      <c r="R2418" s="72"/>
      <c r="S2418" s="77"/>
      <c r="T2418" s="72"/>
      <c r="U2418" s="78"/>
      <c r="V2418" s="73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68"/>
      <c r="B2419" s="69"/>
      <c r="C2419" s="70"/>
      <c r="D2419" s="71"/>
      <c r="E2419" s="72"/>
      <c r="F2419" s="72"/>
      <c r="G2419" s="72"/>
      <c r="H2419" s="72"/>
      <c r="I2419" s="71"/>
      <c r="J2419" s="73"/>
      <c r="K2419" s="74"/>
      <c r="L2419" s="75"/>
      <c r="M2419" s="76"/>
      <c r="N2419" s="76"/>
      <c r="O2419" s="75"/>
      <c r="P2419" s="72"/>
      <c r="Q2419" s="72"/>
      <c r="R2419" s="72"/>
      <c r="S2419" s="77"/>
      <c r="T2419" s="72"/>
      <c r="U2419" s="78"/>
      <c r="V2419" s="73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68"/>
      <c r="B2420" s="69"/>
      <c r="C2420" s="70"/>
      <c r="D2420" s="71"/>
      <c r="E2420" s="72"/>
      <c r="F2420" s="72"/>
      <c r="G2420" s="72"/>
      <c r="H2420" s="72"/>
      <c r="I2420" s="71"/>
      <c r="J2420" s="73"/>
      <c r="K2420" s="74"/>
      <c r="L2420" s="75"/>
      <c r="M2420" s="76"/>
      <c r="N2420" s="76"/>
      <c r="O2420" s="75"/>
      <c r="P2420" s="72"/>
      <c r="Q2420" s="72"/>
      <c r="R2420" s="72"/>
      <c r="S2420" s="77"/>
      <c r="T2420" s="72"/>
      <c r="U2420" s="78"/>
      <c r="V2420" s="73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68"/>
      <c r="B2421" s="69"/>
      <c r="C2421" s="70"/>
      <c r="D2421" s="71"/>
      <c r="E2421" s="72"/>
      <c r="F2421" s="72"/>
      <c r="G2421" s="72"/>
      <c r="H2421" s="72"/>
      <c r="I2421" s="71"/>
      <c r="J2421" s="73"/>
      <c r="K2421" s="74"/>
      <c r="L2421" s="75"/>
      <c r="M2421" s="76"/>
      <c r="N2421" s="76"/>
      <c r="O2421" s="75"/>
      <c r="P2421" s="72"/>
      <c r="Q2421" s="72"/>
      <c r="R2421" s="72"/>
      <c r="S2421" s="77"/>
      <c r="T2421" s="72"/>
      <c r="U2421" s="78"/>
      <c r="V2421" s="73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68"/>
      <c r="B2422" s="69"/>
      <c r="C2422" s="70"/>
      <c r="D2422" s="71"/>
      <c r="E2422" s="72"/>
      <c r="F2422" s="72"/>
      <c r="G2422" s="72"/>
      <c r="H2422" s="72"/>
      <c r="I2422" s="71"/>
      <c r="J2422" s="73"/>
      <c r="K2422" s="74"/>
      <c r="L2422" s="75"/>
      <c r="M2422" s="76"/>
      <c r="N2422" s="76"/>
      <c r="O2422" s="75"/>
      <c r="P2422" s="72"/>
      <c r="Q2422" s="72"/>
      <c r="R2422" s="72"/>
      <c r="S2422" s="77"/>
      <c r="T2422" s="72"/>
      <c r="U2422" s="78"/>
      <c r="V2422" s="73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68"/>
      <c r="B2423" s="69"/>
      <c r="C2423" s="70"/>
      <c r="D2423" s="71"/>
      <c r="E2423" s="72"/>
      <c r="F2423" s="72"/>
      <c r="G2423" s="72"/>
      <c r="H2423" s="72"/>
      <c r="I2423" s="71"/>
      <c r="J2423" s="73"/>
      <c r="K2423" s="74"/>
      <c r="L2423" s="75"/>
      <c r="M2423" s="76"/>
      <c r="N2423" s="76"/>
      <c r="O2423" s="75"/>
      <c r="P2423" s="72"/>
      <c r="Q2423" s="72"/>
      <c r="R2423" s="72"/>
      <c r="S2423" s="77"/>
      <c r="T2423" s="72"/>
      <c r="U2423" s="78"/>
      <c r="V2423" s="73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68"/>
      <c r="B2424" s="69"/>
      <c r="C2424" s="70"/>
      <c r="D2424" s="71"/>
      <c r="E2424" s="72"/>
      <c r="F2424" s="72"/>
      <c r="G2424" s="72"/>
      <c r="H2424" s="72"/>
      <c r="I2424" s="71"/>
      <c r="J2424" s="73"/>
      <c r="K2424" s="74"/>
      <c r="L2424" s="75"/>
      <c r="M2424" s="76"/>
      <c r="N2424" s="76"/>
      <c r="O2424" s="75"/>
      <c r="P2424" s="72"/>
      <c r="Q2424" s="72"/>
      <c r="R2424" s="72"/>
      <c r="S2424" s="77"/>
      <c r="T2424" s="72"/>
      <c r="U2424" s="78"/>
      <c r="V2424" s="73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68"/>
      <c r="B2425" s="69"/>
      <c r="C2425" s="70"/>
      <c r="D2425" s="71"/>
      <c r="E2425" s="72"/>
      <c r="F2425" s="72"/>
      <c r="G2425" s="72"/>
      <c r="H2425" s="72"/>
      <c r="I2425" s="71"/>
      <c r="J2425" s="73"/>
      <c r="K2425" s="74"/>
      <c r="L2425" s="75"/>
      <c r="M2425" s="76"/>
      <c r="N2425" s="76"/>
      <c r="O2425" s="75"/>
      <c r="P2425" s="72"/>
      <c r="Q2425" s="72"/>
      <c r="R2425" s="72"/>
      <c r="S2425" s="77"/>
      <c r="T2425" s="72"/>
      <c r="U2425" s="78"/>
      <c r="V2425" s="73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68"/>
      <c r="B2426" s="69"/>
      <c r="C2426" s="70"/>
      <c r="D2426" s="71"/>
      <c r="E2426" s="72"/>
      <c r="F2426" s="72"/>
      <c r="G2426" s="72"/>
      <c r="H2426" s="72"/>
      <c r="I2426" s="71"/>
      <c r="J2426" s="73"/>
      <c r="K2426" s="74"/>
      <c r="L2426" s="75"/>
      <c r="M2426" s="76"/>
      <c r="N2426" s="76"/>
      <c r="O2426" s="75"/>
      <c r="P2426" s="72"/>
      <c r="Q2426" s="72"/>
      <c r="R2426" s="72"/>
      <c r="S2426" s="77"/>
      <c r="T2426" s="72"/>
      <c r="U2426" s="78"/>
      <c r="V2426" s="73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68"/>
      <c r="B2427" s="69"/>
      <c r="C2427" s="70"/>
      <c r="D2427" s="71"/>
      <c r="E2427" s="72"/>
      <c r="F2427" s="72"/>
      <c r="G2427" s="72"/>
      <c r="H2427" s="72"/>
      <c r="I2427" s="71"/>
      <c r="J2427" s="73"/>
      <c r="K2427" s="74"/>
      <c r="L2427" s="75"/>
      <c r="M2427" s="76"/>
      <c r="N2427" s="76"/>
      <c r="O2427" s="75"/>
      <c r="P2427" s="72"/>
      <c r="Q2427" s="72"/>
      <c r="R2427" s="72"/>
      <c r="S2427" s="77"/>
      <c r="T2427" s="72"/>
      <c r="U2427" s="78"/>
      <c r="V2427" s="73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68"/>
      <c r="B2428" s="69"/>
      <c r="C2428" s="70"/>
      <c r="D2428" s="71"/>
      <c r="E2428" s="72"/>
      <c r="F2428" s="72"/>
      <c r="G2428" s="72"/>
      <c r="H2428" s="72"/>
      <c r="I2428" s="71"/>
      <c r="J2428" s="73"/>
      <c r="K2428" s="74"/>
      <c r="L2428" s="75"/>
      <c r="M2428" s="76"/>
      <c r="N2428" s="76"/>
      <c r="O2428" s="75"/>
      <c r="P2428" s="72"/>
      <c r="Q2428" s="72"/>
      <c r="R2428" s="72"/>
      <c r="S2428" s="77"/>
      <c r="T2428" s="72"/>
      <c r="U2428" s="78"/>
      <c r="V2428" s="73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68"/>
      <c r="B2429" s="69"/>
      <c r="C2429" s="70"/>
      <c r="D2429" s="71"/>
      <c r="E2429" s="72"/>
      <c r="F2429" s="72"/>
      <c r="G2429" s="72"/>
      <c r="H2429" s="72"/>
      <c r="I2429" s="71"/>
      <c r="J2429" s="73"/>
      <c r="K2429" s="74"/>
      <c r="L2429" s="75"/>
      <c r="M2429" s="76"/>
      <c r="N2429" s="76"/>
      <c r="O2429" s="75"/>
      <c r="P2429" s="72"/>
      <c r="Q2429" s="72"/>
      <c r="R2429" s="72"/>
      <c r="S2429" s="77"/>
      <c r="T2429" s="72"/>
      <c r="U2429" s="78"/>
      <c r="V2429" s="73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68"/>
      <c r="B2430" s="69"/>
      <c r="C2430" s="70"/>
      <c r="D2430" s="71"/>
      <c r="E2430" s="72"/>
      <c r="F2430" s="72"/>
      <c r="G2430" s="72"/>
      <c r="H2430" s="72"/>
      <c r="I2430" s="71"/>
      <c r="J2430" s="73"/>
      <c r="K2430" s="74"/>
      <c r="L2430" s="75"/>
      <c r="M2430" s="76"/>
      <c r="N2430" s="76"/>
      <c r="O2430" s="75"/>
      <c r="P2430" s="72"/>
      <c r="Q2430" s="72"/>
      <c r="R2430" s="72"/>
      <c r="S2430" s="77"/>
      <c r="T2430" s="72"/>
      <c r="U2430" s="78"/>
      <c r="V2430" s="73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68"/>
      <c r="B2431" s="69"/>
      <c r="C2431" s="70"/>
      <c r="D2431" s="71"/>
      <c r="E2431" s="72"/>
      <c r="F2431" s="72"/>
      <c r="G2431" s="72"/>
      <c r="H2431" s="72"/>
      <c r="I2431" s="71"/>
      <c r="J2431" s="73"/>
      <c r="K2431" s="74"/>
      <c r="L2431" s="75"/>
      <c r="M2431" s="76"/>
      <c r="N2431" s="76"/>
      <c r="O2431" s="75"/>
      <c r="P2431" s="72"/>
      <c r="Q2431" s="72"/>
      <c r="R2431" s="72"/>
      <c r="S2431" s="77"/>
      <c r="T2431" s="72"/>
      <c r="U2431" s="78"/>
      <c r="V2431" s="73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68"/>
      <c r="B2432" s="69"/>
      <c r="C2432" s="70"/>
      <c r="D2432" s="71"/>
      <c r="E2432" s="72"/>
      <c r="F2432" s="72"/>
      <c r="G2432" s="72"/>
      <c r="H2432" s="72"/>
      <c r="I2432" s="71"/>
      <c r="J2432" s="73"/>
      <c r="K2432" s="74"/>
      <c r="L2432" s="75"/>
      <c r="M2432" s="76"/>
      <c r="N2432" s="76"/>
      <c r="O2432" s="75"/>
      <c r="P2432" s="72"/>
      <c r="Q2432" s="72"/>
      <c r="R2432" s="72"/>
      <c r="S2432" s="77"/>
      <c r="T2432" s="72"/>
      <c r="U2432" s="78"/>
      <c r="V2432" s="73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68"/>
      <c r="B2433" s="69"/>
      <c r="C2433" s="70"/>
      <c r="D2433" s="71"/>
      <c r="E2433" s="72"/>
      <c r="F2433" s="72"/>
      <c r="G2433" s="72"/>
      <c r="H2433" s="72"/>
      <c r="I2433" s="71"/>
      <c r="J2433" s="73"/>
      <c r="K2433" s="74"/>
      <c r="L2433" s="75"/>
      <c r="M2433" s="76"/>
      <c r="N2433" s="76"/>
      <c r="O2433" s="75"/>
      <c r="P2433" s="72"/>
      <c r="Q2433" s="72"/>
      <c r="R2433" s="72"/>
      <c r="S2433" s="77"/>
      <c r="T2433" s="72"/>
      <c r="U2433" s="78"/>
      <c r="V2433" s="73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68"/>
      <c r="B2434" s="69"/>
      <c r="C2434" s="70"/>
      <c r="D2434" s="71"/>
      <c r="E2434" s="72"/>
      <c r="F2434" s="72"/>
      <c r="G2434" s="72"/>
      <c r="H2434" s="72"/>
      <c r="I2434" s="71"/>
      <c r="J2434" s="73"/>
      <c r="K2434" s="74"/>
      <c r="L2434" s="75"/>
      <c r="M2434" s="76"/>
      <c r="N2434" s="76"/>
      <c r="O2434" s="75"/>
      <c r="P2434" s="72"/>
      <c r="Q2434" s="72"/>
      <c r="R2434" s="72"/>
      <c r="S2434" s="77"/>
      <c r="T2434" s="72"/>
      <c r="U2434" s="78"/>
      <c r="V2434" s="73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68"/>
      <c r="B2435" s="69"/>
      <c r="C2435" s="70"/>
      <c r="D2435" s="71"/>
      <c r="E2435" s="72"/>
      <c r="F2435" s="72"/>
      <c r="G2435" s="72"/>
      <c r="H2435" s="72"/>
      <c r="I2435" s="71"/>
      <c r="J2435" s="73"/>
      <c r="K2435" s="74"/>
      <c r="L2435" s="75"/>
      <c r="M2435" s="76"/>
      <c r="N2435" s="76"/>
      <c r="O2435" s="75"/>
      <c r="P2435" s="72"/>
      <c r="Q2435" s="72"/>
      <c r="R2435" s="72"/>
      <c r="S2435" s="77"/>
      <c r="T2435" s="72"/>
      <c r="U2435" s="78"/>
      <c r="V2435" s="73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68"/>
      <c r="B2436" s="69"/>
      <c r="C2436" s="70"/>
      <c r="D2436" s="71"/>
      <c r="E2436" s="72"/>
      <c r="F2436" s="72"/>
      <c r="G2436" s="72"/>
      <c r="H2436" s="72"/>
      <c r="I2436" s="71"/>
      <c r="J2436" s="73"/>
      <c r="K2436" s="74"/>
      <c r="L2436" s="75"/>
      <c r="M2436" s="76"/>
      <c r="N2436" s="76"/>
      <c r="O2436" s="75"/>
      <c r="P2436" s="72"/>
      <c r="Q2436" s="72"/>
      <c r="R2436" s="72"/>
      <c r="S2436" s="77"/>
      <c r="T2436" s="72"/>
      <c r="U2436" s="78"/>
      <c r="V2436" s="73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68"/>
      <c r="B2437" s="69"/>
      <c r="C2437" s="70"/>
      <c r="D2437" s="71"/>
      <c r="E2437" s="72"/>
      <c r="F2437" s="72"/>
      <c r="G2437" s="72"/>
      <c r="H2437" s="72"/>
      <c r="I2437" s="71"/>
      <c r="J2437" s="73"/>
      <c r="K2437" s="74"/>
      <c r="L2437" s="75"/>
      <c r="M2437" s="76"/>
      <c r="N2437" s="76"/>
      <c r="O2437" s="75"/>
      <c r="P2437" s="72"/>
      <c r="Q2437" s="72"/>
      <c r="R2437" s="72"/>
      <c r="S2437" s="77"/>
      <c r="T2437" s="72"/>
      <c r="U2437" s="78"/>
      <c r="V2437" s="73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68"/>
      <c r="B2438" s="69"/>
      <c r="C2438" s="70"/>
      <c r="D2438" s="71"/>
      <c r="E2438" s="72"/>
      <c r="F2438" s="72"/>
      <c r="G2438" s="72"/>
      <c r="H2438" s="72"/>
      <c r="I2438" s="71"/>
      <c r="J2438" s="73"/>
      <c r="K2438" s="74"/>
      <c r="L2438" s="75"/>
      <c r="M2438" s="76"/>
      <c r="N2438" s="76"/>
      <c r="O2438" s="75"/>
      <c r="P2438" s="72"/>
      <c r="Q2438" s="72"/>
      <c r="R2438" s="72"/>
      <c r="S2438" s="77"/>
      <c r="T2438" s="72"/>
      <c r="U2438" s="78"/>
      <c r="V2438" s="73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68"/>
      <c r="B2439" s="69"/>
      <c r="C2439" s="70"/>
      <c r="D2439" s="71"/>
      <c r="E2439" s="72"/>
      <c r="F2439" s="72"/>
      <c r="G2439" s="72"/>
      <c r="H2439" s="72"/>
      <c r="I2439" s="71"/>
      <c r="J2439" s="73"/>
      <c r="K2439" s="74"/>
      <c r="L2439" s="75"/>
      <c r="M2439" s="76"/>
      <c r="N2439" s="76"/>
      <c r="O2439" s="75"/>
      <c r="P2439" s="72"/>
      <c r="Q2439" s="72"/>
      <c r="R2439" s="72"/>
      <c r="S2439" s="77"/>
      <c r="T2439" s="72"/>
      <c r="U2439" s="78"/>
      <c r="V2439" s="73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68"/>
      <c r="B2440" s="69"/>
      <c r="C2440" s="70"/>
      <c r="D2440" s="71"/>
      <c r="E2440" s="72"/>
      <c r="F2440" s="72"/>
      <c r="G2440" s="72"/>
      <c r="H2440" s="72"/>
      <c r="I2440" s="71"/>
      <c r="J2440" s="73"/>
      <c r="K2440" s="74"/>
      <c r="L2440" s="75"/>
      <c r="M2440" s="76"/>
      <c r="N2440" s="76"/>
      <c r="O2440" s="75"/>
      <c r="P2440" s="72"/>
      <c r="Q2440" s="72"/>
      <c r="R2440" s="72"/>
      <c r="S2440" s="77"/>
      <c r="T2440" s="72"/>
      <c r="U2440" s="78"/>
      <c r="V2440" s="73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68"/>
      <c r="B2441" s="69"/>
      <c r="C2441" s="70"/>
      <c r="D2441" s="71"/>
      <c r="E2441" s="72"/>
      <c r="F2441" s="72"/>
      <c r="G2441" s="72"/>
      <c r="H2441" s="72"/>
      <c r="I2441" s="71"/>
      <c r="J2441" s="73"/>
      <c r="K2441" s="74"/>
      <c r="L2441" s="75"/>
      <c r="M2441" s="76"/>
      <c r="N2441" s="76"/>
      <c r="O2441" s="75"/>
      <c r="P2441" s="72"/>
      <c r="Q2441" s="72"/>
      <c r="R2441" s="72"/>
      <c r="S2441" s="77"/>
      <c r="T2441" s="72"/>
      <c r="U2441" s="78"/>
      <c r="V2441" s="73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68"/>
      <c r="B2442" s="69"/>
      <c r="C2442" s="70"/>
      <c r="D2442" s="71"/>
      <c r="E2442" s="72"/>
      <c r="F2442" s="72"/>
      <c r="G2442" s="72"/>
      <c r="H2442" s="72"/>
      <c r="I2442" s="71"/>
      <c r="J2442" s="73"/>
      <c r="K2442" s="74"/>
      <c r="L2442" s="75"/>
      <c r="M2442" s="76"/>
      <c r="N2442" s="76"/>
      <c r="O2442" s="75"/>
      <c r="P2442" s="72"/>
      <c r="Q2442" s="72"/>
      <c r="R2442" s="72"/>
      <c r="S2442" s="77"/>
      <c r="T2442" s="72"/>
      <c r="U2442" s="78"/>
      <c r="V2442" s="73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68"/>
      <c r="B2443" s="69"/>
      <c r="C2443" s="70"/>
      <c r="D2443" s="71"/>
      <c r="E2443" s="72"/>
      <c r="F2443" s="72"/>
      <c r="G2443" s="72"/>
      <c r="H2443" s="72"/>
      <c r="I2443" s="71"/>
      <c r="J2443" s="73"/>
      <c r="K2443" s="74"/>
      <c r="L2443" s="75"/>
      <c r="M2443" s="76"/>
      <c r="N2443" s="76"/>
      <c r="O2443" s="75"/>
      <c r="P2443" s="72"/>
      <c r="Q2443" s="72"/>
      <c r="R2443" s="72"/>
      <c r="S2443" s="77"/>
      <c r="T2443" s="72"/>
      <c r="U2443" s="78"/>
      <c r="V2443" s="73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68"/>
      <c r="B2444" s="69"/>
      <c r="C2444" s="70"/>
      <c r="D2444" s="71"/>
      <c r="E2444" s="72"/>
      <c r="F2444" s="72"/>
      <c r="G2444" s="72"/>
      <c r="H2444" s="72"/>
      <c r="I2444" s="71"/>
      <c r="J2444" s="73"/>
      <c r="K2444" s="74"/>
      <c r="L2444" s="75"/>
      <c r="M2444" s="76"/>
      <c r="N2444" s="76"/>
      <c r="O2444" s="75"/>
      <c r="P2444" s="72"/>
      <c r="Q2444" s="72"/>
      <c r="R2444" s="72"/>
      <c r="S2444" s="77"/>
      <c r="T2444" s="72"/>
      <c r="U2444" s="78"/>
      <c r="V2444" s="73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68"/>
      <c r="B2445" s="69"/>
      <c r="C2445" s="70"/>
      <c r="D2445" s="71"/>
      <c r="E2445" s="72"/>
      <c r="F2445" s="72"/>
      <c r="G2445" s="72"/>
      <c r="H2445" s="72"/>
      <c r="I2445" s="71"/>
      <c r="J2445" s="73"/>
      <c r="K2445" s="74"/>
      <c r="L2445" s="75"/>
      <c r="M2445" s="76"/>
      <c r="N2445" s="76"/>
      <c r="O2445" s="75"/>
      <c r="P2445" s="72"/>
      <c r="Q2445" s="72"/>
      <c r="R2445" s="72"/>
      <c r="S2445" s="77"/>
      <c r="T2445" s="72"/>
      <c r="U2445" s="78"/>
      <c r="V2445" s="73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68"/>
      <c r="B2446" s="69"/>
      <c r="C2446" s="70"/>
      <c r="D2446" s="71"/>
      <c r="E2446" s="72"/>
      <c r="F2446" s="72"/>
      <c r="G2446" s="72"/>
      <c r="H2446" s="72"/>
      <c r="I2446" s="71"/>
      <c r="J2446" s="73"/>
      <c r="K2446" s="74"/>
      <c r="L2446" s="75"/>
      <c r="M2446" s="76"/>
      <c r="N2446" s="76"/>
      <c r="O2446" s="75"/>
      <c r="P2446" s="72"/>
      <c r="Q2446" s="72"/>
      <c r="R2446" s="72"/>
      <c r="S2446" s="77"/>
      <c r="T2446" s="72"/>
      <c r="U2446" s="78"/>
      <c r="V2446" s="73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68"/>
      <c r="B2447" s="69"/>
      <c r="C2447" s="70"/>
      <c r="D2447" s="71"/>
      <c r="E2447" s="72"/>
      <c r="F2447" s="72"/>
      <c r="G2447" s="72"/>
      <c r="H2447" s="72"/>
      <c r="I2447" s="71"/>
      <c r="J2447" s="73"/>
      <c r="K2447" s="74"/>
      <c r="L2447" s="75"/>
      <c r="M2447" s="76"/>
      <c r="N2447" s="76"/>
      <c r="O2447" s="75"/>
      <c r="P2447" s="72"/>
      <c r="Q2447" s="72"/>
      <c r="R2447" s="72"/>
      <c r="S2447" s="77"/>
      <c r="T2447" s="72"/>
      <c r="U2447" s="78"/>
      <c r="V2447" s="73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68"/>
      <c r="B2448" s="69"/>
      <c r="C2448" s="70"/>
      <c r="D2448" s="71"/>
      <c r="E2448" s="72"/>
      <c r="F2448" s="72"/>
      <c r="G2448" s="72"/>
      <c r="H2448" s="72"/>
      <c r="I2448" s="71"/>
      <c r="J2448" s="73"/>
      <c r="K2448" s="74"/>
      <c r="L2448" s="75"/>
      <c r="M2448" s="76"/>
      <c r="N2448" s="76"/>
      <c r="O2448" s="75"/>
      <c r="P2448" s="72"/>
      <c r="Q2448" s="72"/>
      <c r="R2448" s="72"/>
      <c r="S2448" s="77"/>
      <c r="T2448" s="72"/>
      <c r="U2448" s="78"/>
      <c r="V2448" s="73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68"/>
      <c r="B2449" s="69"/>
      <c r="C2449" s="70"/>
      <c r="D2449" s="71"/>
      <c r="E2449" s="72"/>
      <c r="F2449" s="72"/>
      <c r="G2449" s="72"/>
      <c r="H2449" s="72"/>
      <c r="I2449" s="71"/>
      <c r="J2449" s="73"/>
      <c r="K2449" s="74"/>
      <c r="L2449" s="75"/>
      <c r="M2449" s="76"/>
      <c r="N2449" s="76"/>
      <c r="O2449" s="75"/>
      <c r="P2449" s="72"/>
      <c r="Q2449" s="72"/>
      <c r="R2449" s="72"/>
      <c r="S2449" s="77"/>
      <c r="T2449" s="72"/>
      <c r="U2449" s="78"/>
      <c r="V2449" s="73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68"/>
      <c r="B2450" s="69"/>
      <c r="C2450" s="70"/>
      <c r="D2450" s="71"/>
      <c r="E2450" s="72"/>
      <c r="F2450" s="72"/>
      <c r="G2450" s="72"/>
      <c r="H2450" s="72"/>
      <c r="I2450" s="71"/>
      <c r="J2450" s="73"/>
      <c r="K2450" s="74"/>
      <c r="L2450" s="75"/>
      <c r="M2450" s="76"/>
      <c r="N2450" s="76"/>
      <c r="O2450" s="75"/>
      <c r="P2450" s="72"/>
      <c r="Q2450" s="72"/>
      <c r="R2450" s="72"/>
      <c r="S2450" s="77"/>
      <c r="T2450" s="72"/>
      <c r="U2450" s="78"/>
      <c r="V2450" s="73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68"/>
      <c r="B2451" s="69"/>
      <c r="C2451" s="70"/>
      <c r="D2451" s="71"/>
      <c r="E2451" s="72"/>
      <c r="F2451" s="72"/>
      <c r="G2451" s="72"/>
      <c r="H2451" s="72"/>
      <c r="I2451" s="71"/>
      <c r="J2451" s="73"/>
      <c r="K2451" s="74"/>
      <c r="L2451" s="75"/>
      <c r="M2451" s="76"/>
      <c r="N2451" s="76"/>
      <c r="O2451" s="75"/>
      <c r="P2451" s="72"/>
      <c r="Q2451" s="72"/>
      <c r="R2451" s="72"/>
      <c r="S2451" s="77"/>
      <c r="T2451" s="72"/>
      <c r="U2451" s="78"/>
      <c r="V2451" s="73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68"/>
      <c r="B2452" s="69"/>
      <c r="C2452" s="70"/>
      <c r="D2452" s="71"/>
      <c r="E2452" s="72"/>
      <c r="F2452" s="72"/>
      <c r="G2452" s="72"/>
      <c r="H2452" s="72"/>
      <c r="I2452" s="71"/>
      <c r="J2452" s="73"/>
      <c r="K2452" s="74"/>
      <c r="L2452" s="75"/>
      <c r="M2452" s="76"/>
      <c r="N2452" s="76"/>
      <c r="O2452" s="75"/>
      <c r="P2452" s="72"/>
      <c r="Q2452" s="72"/>
      <c r="R2452" s="72"/>
      <c r="S2452" s="77"/>
      <c r="T2452" s="72"/>
      <c r="U2452" s="78"/>
      <c r="V2452" s="73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68"/>
      <c r="B2453" s="69"/>
      <c r="C2453" s="70"/>
      <c r="D2453" s="71"/>
      <c r="E2453" s="72"/>
      <c r="F2453" s="72"/>
      <c r="G2453" s="72"/>
      <c r="H2453" s="72"/>
      <c r="I2453" s="71"/>
      <c r="J2453" s="73"/>
      <c r="K2453" s="74"/>
      <c r="L2453" s="75"/>
      <c r="M2453" s="76"/>
      <c r="N2453" s="76"/>
      <c r="O2453" s="75"/>
      <c r="P2453" s="72"/>
      <c r="Q2453" s="72"/>
      <c r="R2453" s="72"/>
      <c r="S2453" s="77"/>
      <c r="T2453" s="72"/>
      <c r="U2453" s="78"/>
      <c r="V2453" s="73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68"/>
      <c r="B2454" s="69"/>
      <c r="C2454" s="70"/>
      <c r="D2454" s="71"/>
      <c r="E2454" s="72"/>
      <c r="F2454" s="72"/>
      <c r="G2454" s="72"/>
      <c r="H2454" s="72"/>
      <c r="I2454" s="71"/>
      <c r="J2454" s="73"/>
      <c r="K2454" s="74"/>
      <c r="L2454" s="75"/>
      <c r="M2454" s="76"/>
      <c r="N2454" s="76"/>
      <c r="O2454" s="75"/>
      <c r="P2454" s="72"/>
      <c r="Q2454" s="72"/>
      <c r="R2454" s="72"/>
      <c r="S2454" s="77"/>
      <c r="T2454" s="72"/>
      <c r="U2454" s="78"/>
      <c r="V2454" s="73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68"/>
      <c r="B2455" s="69"/>
      <c r="C2455" s="70"/>
      <c r="D2455" s="71"/>
      <c r="E2455" s="72"/>
      <c r="F2455" s="72"/>
      <c r="G2455" s="72"/>
      <c r="H2455" s="72"/>
      <c r="I2455" s="71"/>
      <c r="J2455" s="73"/>
      <c r="K2455" s="74"/>
      <c r="L2455" s="75"/>
      <c r="M2455" s="76"/>
      <c r="N2455" s="76"/>
      <c r="O2455" s="75"/>
      <c r="P2455" s="72"/>
      <c r="Q2455" s="72"/>
      <c r="R2455" s="72"/>
      <c r="S2455" s="77"/>
      <c r="T2455" s="72"/>
      <c r="U2455" s="78"/>
      <c r="V2455" s="73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68"/>
      <c r="B2456" s="69"/>
      <c r="C2456" s="70"/>
      <c r="D2456" s="71"/>
      <c r="E2456" s="72"/>
      <c r="F2456" s="72"/>
      <c r="G2456" s="72"/>
      <c r="H2456" s="72"/>
      <c r="I2456" s="71"/>
      <c r="J2456" s="73"/>
      <c r="K2456" s="74"/>
      <c r="L2456" s="75"/>
      <c r="M2456" s="76"/>
      <c r="N2456" s="76"/>
      <c r="O2456" s="75"/>
      <c r="P2456" s="72"/>
      <c r="Q2456" s="72"/>
      <c r="R2456" s="72"/>
      <c r="S2456" s="77"/>
      <c r="T2456" s="72"/>
      <c r="U2456" s="78"/>
      <c r="V2456" s="73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68"/>
      <c r="B2457" s="69"/>
      <c r="C2457" s="70"/>
      <c r="D2457" s="71"/>
      <c r="E2457" s="72"/>
      <c r="F2457" s="72"/>
      <c r="G2457" s="72"/>
      <c r="H2457" s="72"/>
      <c r="I2457" s="71"/>
      <c r="J2457" s="73"/>
      <c r="K2457" s="74"/>
      <c r="L2457" s="75"/>
      <c r="M2457" s="76"/>
      <c r="N2457" s="76"/>
      <c r="O2457" s="75"/>
      <c r="P2457" s="72"/>
      <c r="Q2457" s="72"/>
      <c r="R2457" s="72"/>
      <c r="S2457" s="77"/>
      <c r="T2457" s="72"/>
      <c r="U2457" s="78"/>
      <c r="V2457" s="73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68"/>
      <c r="B2458" s="69"/>
      <c r="C2458" s="70"/>
      <c r="D2458" s="71"/>
      <c r="E2458" s="72"/>
      <c r="F2458" s="72"/>
      <c r="G2458" s="72"/>
      <c r="H2458" s="72"/>
      <c r="I2458" s="71"/>
      <c r="J2458" s="73"/>
      <c r="K2458" s="74"/>
      <c r="L2458" s="75"/>
      <c r="M2458" s="76"/>
      <c r="N2458" s="76"/>
      <c r="O2458" s="75"/>
      <c r="P2458" s="72"/>
      <c r="Q2458" s="72"/>
      <c r="R2458" s="72"/>
      <c r="S2458" s="77"/>
      <c r="T2458" s="72"/>
      <c r="U2458" s="78"/>
      <c r="V2458" s="73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68"/>
      <c r="B2459" s="69"/>
      <c r="C2459" s="70"/>
      <c r="D2459" s="71"/>
      <c r="E2459" s="72"/>
      <c r="F2459" s="72"/>
      <c r="G2459" s="72"/>
      <c r="H2459" s="72"/>
      <c r="I2459" s="71"/>
      <c r="J2459" s="73"/>
      <c r="K2459" s="74"/>
      <c r="L2459" s="75"/>
      <c r="M2459" s="76"/>
      <c r="N2459" s="76"/>
      <c r="O2459" s="75"/>
      <c r="P2459" s="72"/>
      <c r="Q2459" s="72"/>
      <c r="R2459" s="72"/>
      <c r="S2459" s="77"/>
      <c r="T2459" s="72"/>
      <c r="U2459" s="78"/>
      <c r="V2459" s="73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68"/>
      <c r="B2460" s="69"/>
      <c r="C2460" s="70"/>
      <c r="D2460" s="71"/>
      <c r="E2460" s="72"/>
      <c r="F2460" s="72"/>
      <c r="G2460" s="72"/>
      <c r="H2460" s="72"/>
      <c r="I2460" s="71"/>
      <c r="J2460" s="73"/>
      <c r="K2460" s="74"/>
      <c r="L2460" s="75"/>
      <c r="M2460" s="76"/>
      <c r="N2460" s="76"/>
      <c r="O2460" s="75"/>
      <c r="P2460" s="72"/>
      <c r="Q2460" s="72"/>
      <c r="R2460" s="72"/>
      <c r="S2460" s="77"/>
      <c r="T2460" s="72"/>
      <c r="U2460" s="78"/>
      <c r="V2460" s="73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68"/>
      <c r="B2461" s="69"/>
      <c r="C2461" s="70"/>
      <c r="D2461" s="71"/>
      <c r="E2461" s="72"/>
      <c r="F2461" s="72"/>
      <c r="G2461" s="72"/>
      <c r="H2461" s="72"/>
      <c r="I2461" s="71"/>
      <c r="J2461" s="73"/>
      <c r="K2461" s="74"/>
      <c r="L2461" s="75"/>
      <c r="M2461" s="76"/>
      <c r="N2461" s="76"/>
      <c r="O2461" s="75"/>
      <c r="P2461" s="72"/>
      <c r="Q2461" s="72"/>
      <c r="R2461" s="72"/>
      <c r="S2461" s="77"/>
      <c r="T2461" s="72"/>
      <c r="U2461" s="78"/>
      <c r="V2461" s="73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68"/>
      <c r="B2462" s="69"/>
      <c r="C2462" s="70"/>
      <c r="D2462" s="71"/>
      <c r="E2462" s="72"/>
      <c r="F2462" s="72"/>
      <c r="G2462" s="72"/>
      <c r="H2462" s="72"/>
      <c r="I2462" s="71"/>
      <c r="J2462" s="73"/>
      <c r="K2462" s="74"/>
      <c r="L2462" s="75"/>
      <c r="M2462" s="76"/>
      <c r="N2462" s="76"/>
      <c r="O2462" s="75"/>
      <c r="P2462" s="72"/>
      <c r="Q2462" s="72"/>
      <c r="R2462" s="72"/>
      <c r="S2462" s="77"/>
      <c r="T2462" s="72"/>
      <c r="U2462" s="78"/>
      <c r="V2462" s="73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68"/>
      <c r="B2463" s="69"/>
      <c r="C2463" s="70"/>
      <c r="D2463" s="71"/>
      <c r="E2463" s="72"/>
      <c r="F2463" s="72"/>
      <c r="G2463" s="72"/>
      <c r="H2463" s="72"/>
      <c r="I2463" s="71"/>
      <c r="J2463" s="73"/>
      <c r="K2463" s="74"/>
      <c r="L2463" s="75"/>
      <c r="M2463" s="76"/>
      <c r="N2463" s="76"/>
      <c r="O2463" s="75"/>
      <c r="P2463" s="72"/>
      <c r="Q2463" s="72"/>
      <c r="R2463" s="72"/>
      <c r="S2463" s="77"/>
      <c r="T2463" s="72"/>
      <c r="U2463" s="78"/>
      <c r="V2463" s="73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68"/>
      <c r="B2464" s="69"/>
      <c r="C2464" s="70"/>
      <c r="D2464" s="71"/>
      <c r="E2464" s="72"/>
      <c r="F2464" s="72"/>
      <c r="G2464" s="72"/>
      <c r="H2464" s="72"/>
      <c r="I2464" s="71"/>
      <c r="J2464" s="73"/>
      <c r="K2464" s="74"/>
      <c r="L2464" s="75"/>
      <c r="M2464" s="76"/>
      <c r="N2464" s="76"/>
      <c r="O2464" s="75"/>
      <c r="P2464" s="72"/>
      <c r="Q2464" s="72"/>
      <c r="R2464" s="72"/>
      <c r="S2464" s="77"/>
      <c r="T2464" s="72"/>
      <c r="U2464" s="78"/>
      <c r="V2464" s="73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68"/>
      <c r="B2465" s="69"/>
      <c r="C2465" s="70"/>
      <c r="D2465" s="71"/>
      <c r="E2465" s="72"/>
      <c r="F2465" s="72"/>
      <c r="G2465" s="72"/>
      <c r="H2465" s="72"/>
      <c r="I2465" s="71"/>
      <c r="J2465" s="73"/>
      <c r="K2465" s="74"/>
      <c r="L2465" s="75"/>
      <c r="M2465" s="76"/>
      <c r="N2465" s="76"/>
      <c r="O2465" s="75"/>
      <c r="P2465" s="72"/>
      <c r="Q2465" s="72"/>
      <c r="R2465" s="72"/>
      <c r="S2465" s="77"/>
      <c r="T2465" s="72"/>
      <c r="U2465" s="78"/>
      <c r="V2465" s="73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68"/>
      <c r="B2466" s="69"/>
      <c r="C2466" s="70"/>
      <c r="D2466" s="71"/>
      <c r="E2466" s="72"/>
      <c r="F2466" s="72"/>
      <c r="G2466" s="72"/>
      <c r="H2466" s="72"/>
      <c r="I2466" s="71"/>
      <c r="J2466" s="73"/>
      <c r="K2466" s="74"/>
      <c r="L2466" s="75"/>
      <c r="M2466" s="76"/>
      <c r="N2466" s="76"/>
      <c r="O2466" s="75"/>
      <c r="P2466" s="72"/>
      <c r="Q2466" s="72"/>
      <c r="R2466" s="72"/>
      <c r="S2466" s="77"/>
      <c r="T2466" s="72"/>
      <c r="U2466" s="78"/>
      <c r="V2466" s="73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68"/>
      <c r="B2467" s="69"/>
      <c r="C2467" s="70"/>
      <c r="D2467" s="71"/>
      <c r="E2467" s="72"/>
      <c r="F2467" s="72"/>
      <c r="G2467" s="72"/>
      <c r="H2467" s="72"/>
      <c r="I2467" s="71"/>
      <c r="J2467" s="73"/>
      <c r="K2467" s="74"/>
      <c r="L2467" s="75"/>
      <c r="M2467" s="76"/>
      <c r="N2467" s="76"/>
      <c r="O2467" s="75"/>
      <c r="P2467" s="72"/>
      <c r="Q2467" s="72"/>
      <c r="R2467" s="72"/>
      <c r="S2467" s="77"/>
      <c r="T2467" s="72"/>
      <c r="U2467" s="78"/>
      <c r="V2467" s="73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68"/>
      <c r="B2468" s="69"/>
      <c r="C2468" s="70"/>
      <c r="D2468" s="71"/>
      <c r="E2468" s="72"/>
      <c r="F2468" s="72"/>
      <c r="G2468" s="72"/>
      <c r="H2468" s="72"/>
      <c r="I2468" s="71"/>
      <c r="J2468" s="73"/>
      <c r="K2468" s="74"/>
      <c r="L2468" s="75"/>
      <c r="M2468" s="76"/>
      <c r="N2468" s="76"/>
      <c r="O2468" s="75"/>
      <c r="P2468" s="72"/>
      <c r="Q2468" s="72"/>
      <c r="R2468" s="72"/>
      <c r="S2468" s="77"/>
      <c r="T2468" s="72"/>
      <c r="U2468" s="78"/>
      <c r="V2468" s="73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68"/>
      <c r="B2469" s="69"/>
      <c r="C2469" s="70"/>
      <c r="D2469" s="71"/>
      <c r="E2469" s="72"/>
      <c r="F2469" s="72"/>
      <c r="G2469" s="72"/>
      <c r="H2469" s="72"/>
      <c r="I2469" s="71"/>
      <c r="J2469" s="73"/>
      <c r="K2469" s="74"/>
      <c r="L2469" s="75"/>
      <c r="M2469" s="76"/>
      <c r="N2469" s="76"/>
      <c r="O2469" s="75"/>
      <c r="P2469" s="72"/>
      <c r="Q2469" s="72"/>
      <c r="R2469" s="72"/>
      <c r="S2469" s="77"/>
      <c r="T2469" s="72"/>
      <c r="U2469" s="78"/>
      <c r="V2469" s="73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68"/>
      <c r="B2470" s="69"/>
      <c r="C2470" s="70"/>
      <c r="D2470" s="71"/>
      <c r="E2470" s="72"/>
      <c r="F2470" s="72"/>
      <c r="G2470" s="72"/>
      <c r="H2470" s="72"/>
      <c r="I2470" s="71"/>
      <c r="J2470" s="73"/>
      <c r="K2470" s="74"/>
      <c r="L2470" s="75"/>
      <c r="M2470" s="76"/>
      <c r="N2470" s="76"/>
      <c r="O2470" s="75"/>
      <c r="P2470" s="72"/>
      <c r="Q2470" s="72"/>
      <c r="R2470" s="72"/>
      <c r="S2470" s="77"/>
      <c r="T2470" s="72"/>
      <c r="U2470" s="78"/>
      <c r="V2470" s="73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68"/>
      <c r="B2471" s="69"/>
      <c r="C2471" s="70"/>
      <c r="D2471" s="71"/>
      <c r="E2471" s="72"/>
      <c r="F2471" s="72"/>
      <c r="G2471" s="72"/>
      <c r="H2471" s="72"/>
      <c r="I2471" s="71"/>
      <c r="J2471" s="73"/>
      <c r="K2471" s="74"/>
      <c r="L2471" s="75"/>
      <c r="M2471" s="76"/>
      <c r="N2471" s="76"/>
      <c r="O2471" s="75"/>
      <c r="P2471" s="72"/>
      <c r="Q2471" s="72"/>
      <c r="R2471" s="72"/>
      <c r="S2471" s="77"/>
      <c r="T2471" s="72"/>
      <c r="U2471" s="78"/>
      <c r="V2471" s="73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68"/>
      <c r="B2472" s="69"/>
      <c r="C2472" s="70"/>
      <c r="D2472" s="71"/>
      <c r="E2472" s="72"/>
      <c r="F2472" s="72"/>
      <c r="G2472" s="72"/>
      <c r="H2472" s="72"/>
      <c r="I2472" s="71"/>
      <c r="J2472" s="73"/>
      <c r="K2472" s="74"/>
      <c r="L2472" s="75"/>
      <c r="M2472" s="76"/>
      <c r="N2472" s="76"/>
      <c r="O2472" s="75"/>
      <c r="P2472" s="72"/>
      <c r="Q2472" s="72"/>
      <c r="R2472" s="72"/>
      <c r="S2472" s="77"/>
      <c r="T2472" s="72"/>
      <c r="U2472" s="78"/>
      <c r="V2472" s="73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68"/>
      <c r="B2473" s="69"/>
      <c r="C2473" s="70"/>
      <c r="D2473" s="71"/>
      <c r="E2473" s="72"/>
      <c r="F2473" s="72"/>
      <c r="G2473" s="72"/>
      <c r="H2473" s="72"/>
      <c r="I2473" s="71"/>
      <c r="J2473" s="73"/>
      <c r="K2473" s="74"/>
      <c r="L2473" s="75"/>
      <c r="M2473" s="76"/>
      <c r="N2473" s="76"/>
      <c r="O2473" s="75"/>
      <c r="P2473" s="72"/>
      <c r="Q2473" s="72"/>
      <c r="R2473" s="72"/>
      <c r="S2473" s="77"/>
      <c r="T2473" s="72"/>
      <c r="U2473" s="78"/>
      <c r="V2473" s="73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68"/>
      <c r="B2474" s="69"/>
      <c r="C2474" s="70"/>
      <c r="D2474" s="71"/>
      <c r="E2474" s="72"/>
      <c r="F2474" s="72"/>
      <c r="G2474" s="72"/>
      <c r="H2474" s="72"/>
      <c r="I2474" s="71"/>
      <c r="J2474" s="73"/>
      <c r="K2474" s="74"/>
      <c r="L2474" s="75"/>
      <c r="M2474" s="76"/>
      <c r="N2474" s="76"/>
      <c r="O2474" s="75"/>
      <c r="P2474" s="72"/>
      <c r="Q2474" s="72"/>
      <c r="R2474" s="72"/>
      <c r="S2474" s="77"/>
      <c r="T2474" s="72"/>
      <c r="U2474" s="78"/>
      <c r="V2474" s="73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68"/>
      <c r="B2475" s="69"/>
      <c r="C2475" s="70"/>
      <c r="D2475" s="71"/>
      <c r="E2475" s="72"/>
      <c r="F2475" s="72"/>
      <c r="G2475" s="72"/>
      <c r="H2475" s="72"/>
      <c r="I2475" s="71"/>
      <c r="J2475" s="73"/>
      <c r="K2475" s="74"/>
      <c r="L2475" s="75"/>
      <c r="M2475" s="76"/>
      <c r="N2475" s="76"/>
      <c r="O2475" s="75"/>
      <c r="P2475" s="72"/>
      <c r="Q2475" s="72"/>
      <c r="R2475" s="72"/>
      <c r="S2475" s="77"/>
      <c r="T2475" s="72"/>
      <c r="U2475" s="78"/>
      <c r="V2475" s="73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68"/>
      <c r="B2476" s="69"/>
      <c r="C2476" s="70"/>
      <c r="D2476" s="71"/>
      <c r="E2476" s="72"/>
      <c r="F2476" s="72"/>
      <c r="G2476" s="72"/>
      <c r="H2476" s="72"/>
      <c r="I2476" s="71"/>
      <c r="J2476" s="73"/>
      <c r="K2476" s="74"/>
      <c r="L2476" s="75"/>
      <c r="M2476" s="76"/>
      <c r="N2476" s="76"/>
      <c r="O2476" s="75"/>
      <c r="P2476" s="72"/>
      <c r="Q2476" s="72"/>
      <c r="R2476" s="72"/>
      <c r="S2476" s="77"/>
      <c r="T2476" s="72"/>
      <c r="U2476" s="78"/>
      <c r="V2476" s="73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68"/>
      <c r="B2477" s="69"/>
      <c r="C2477" s="70"/>
      <c r="D2477" s="71"/>
      <c r="E2477" s="72"/>
      <c r="F2477" s="72"/>
      <c r="G2477" s="72"/>
      <c r="H2477" s="72"/>
      <c r="I2477" s="71"/>
      <c r="J2477" s="73"/>
      <c r="K2477" s="74"/>
      <c r="L2477" s="75"/>
      <c r="M2477" s="76"/>
      <c r="N2477" s="76"/>
      <c r="O2477" s="75"/>
      <c r="P2477" s="72"/>
      <c r="Q2477" s="72"/>
      <c r="R2477" s="72"/>
      <c r="S2477" s="77"/>
      <c r="T2477" s="72"/>
      <c r="U2477" s="78"/>
      <c r="V2477" s="73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68"/>
      <c r="B2478" s="69"/>
      <c r="C2478" s="70"/>
      <c r="D2478" s="71"/>
      <c r="E2478" s="72"/>
      <c r="F2478" s="72"/>
      <c r="G2478" s="72"/>
      <c r="H2478" s="72"/>
      <c r="I2478" s="71"/>
      <c r="J2478" s="73"/>
      <c r="K2478" s="74"/>
      <c r="L2478" s="75"/>
      <c r="M2478" s="76"/>
      <c r="N2478" s="76"/>
      <c r="O2478" s="75"/>
      <c r="P2478" s="72"/>
      <c r="Q2478" s="72"/>
      <c r="R2478" s="72"/>
      <c r="S2478" s="77"/>
      <c r="T2478" s="72"/>
      <c r="U2478" s="78"/>
      <c r="V2478" s="73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68"/>
      <c r="B2479" s="69"/>
      <c r="C2479" s="70"/>
      <c r="D2479" s="71"/>
      <c r="E2479" s="72"/>
      <c r="F2479" s="72"/>
      <c r="G2479" s="72"/>
      <c r="H2479" s="72"/>
      <c r="I2479" s="71"/>
      <c r="J2479" s="73"/>
      <c r="K2479" s="74"/>
      <c r="L2479" s="75"/>
      <c r="M2479" s="76"/>
      <c r="N2479" s="76"/>
      <c r="O2479" s="75"/>
      <c r="P2479" s="72"/>
      <c r="Q2479" s="72"/>
      <c r="R2479" s="72"/>
      <c r="S2479" s="77"/>
      <c r="T2479" s="72"/>
      <c r="U2479" s="78"/>
      <c r="V2479" s="73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68"/>
      <c r="B2480" s="69"/>
      <c r="C2480" s="70"/>
      <c r="D2480" s="71"/>
      <c r="E2480" s="72"/>
      <c r="F2480" s="72"/>
      <c r="G2480" s="72"/>
      <c r="H2480" s="72"/>
      <c r="I2480" s="71"/>
      <c r="J2480" s="73"/>
      <c r="K2480" s="74"/>
      <c r="L2480" s="75"/>
      <c r="M2480" s="76"/>
      <c r="N2480" s="76"/>
      <c r="O2480" s="75"/>
      <c r="P2480" s="72"/>
      <c r="Q2480" s="72"/>
      <c r="R2480" s="72"/>
      <c r="S2480" s="77"/>
      <c r="T2480" s="72"/>
      <c r="U2480" s="78"/>
      <c r="V2480" s="73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68"/>
      <c r="B2481" s="69"/>
      <c r="C2481" s="70"/>
      <c r="D2481" s="71"/>
      <c r="E2481" s="72"/>
      <c r="F2481" s="72"/>
      <c r="G2481" s="72"/>
      <c r="H2481" s="72"/>
      <c r="I2481" s="71"/>
      <c r="J2481" s="73"/>
      <c r="K2481" s="74"/>
      <c r="L2481" s="75"/>
      <c r="M2481" s="76"/>
      <c r="N2481" s="76"/>
      <c r="O2481" s="75"/>
      <c r="P2481" s="72"/>
      <c r="Q2481" s="72"/>
      <c r="R2481" s="72"/>
      <c r="S2481" s="77"/>
      <c r="T2481" s="72"/>
      <c r="U2481" s="78"/>
      <c r="V2481" s="73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68"/>
      <c r="B2482" s="69"/>
      <c r="C2482" s="70"/>
      <c r="D2482" s="71"/>
      <c r="E2482" s="72"/>
      <c r="F2482" s="72"/>
      <c r="G2482" s="72"/>
      <c r="H2482" s="72"/>
      <c r="I2482" s="71"/>
      <c r="J2482" s="73"/>
      <c r="K2482" s="74"/>
      <c r="L2482" s="75"/>
      <c r="M2482" s="76"/>
      <c r="N2482" s="76"/>
      <c r="O2482" s="75"/>
      <c r="P2482" s="72"/>
      <c r="Q2482" s="72"/>
      <c r="R2482" s="72"/>
      <c r="S2482" s="77"/>
      <c r="T2482" s="72"/>
      <c r="U2482" s="78"/>
      <c r="V2482" s="73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68"/>
      <c r="B2483" s="69"/>
      <c r="C2483" s="70"/>
      <c r="D2483" s="71"/>
      <c r="E2483" s="72"/>
      <c r="F2483" s="72"/>
      <c r="G2483" s="72"/>
      <c r="H2483" s="72"/>
      <c r="I2483" s="71"/>
      <c r="J2483" s="73"/>
      <c r="K2483" s="74"/>
      <c r="L2483" s="75"/>
      <c r="M2483" s="76"/>
      <c r="N2483" s="76"/>
      <c r="O2483" s="75"/>
      <c r="P2483" s="72"/>
      <c r="Q2483" s="72"/>
      <c r="R2483" s="72"/>
      <c r="S2483" s="77"/>
      <c r="T2483" s="72"/>
      <c r="U2483" s="78"/>
      <c r="V2483" s="73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68"/>
      <c r="B2484" s="69"/>
      <c r="C2484" s="70"/>
      <c r="D2484" s="71"/>
      <c r="E2484" s="72"/>
      <c r="F2484" s="72"/>
      <c r="G2484" s="72"/>
      <c r="H2484" s="72"/>
      <c r="I2484" s="71"/>
      <c r="J2484" s="73"/>
      <c r="K2484" s="74"/>
      <c r="L2484" s="75"/>
      <c r="M2484" s="76"/>
      <c r="N2484" s="76"/>
      <c r="O2484" s="75"/>
      <c r="P2484" s="72"/>
      <c r="Q2484" s="72"/>
      <c r="R2484" s="72"/>
      <c r="S2484" s="77"/>
      <c r="T2484" s="72"/>
      <c r="U2484" s="78"/>
      <c r="V2484" s="73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68"/>
      <c r="B2485" s="69"/>
      <c r="C2485" s="70"/>
      <c r="D2485" s="71"/>
      <c r="E2485" s="72"/>
      <c r="F2485" s="72"/>
      <c r="G2485" s="72"/>
      <c r="H2485" s="72"/>
      <c r="I2485" s="71"/>
      <c r="J2485" s="73"/>
      <c r="K2485" s="74"/>
      <c r="L2485" s="75"/>
      <c r="M2485" s="76"/>
      <c r="N2485" s="76"/>
      <c r="O2485" s="75"/>
      <c r="P2485" s="72"/>
      <c r="Q2485" s="72"/>
      <c r="R2485" s="72"/>
      <c r="S2485" s="77"/>
      <c r="T2485" s="72"/>
      <c r="U2485" s="78"/>
      <c r="V2485" s="73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68"/>
      <c r="B2486" s="69"/>
      <c r="C2486" s="70"/>
      <c r="D2486" s="71"/>
      <c r="E2486" s="72"/>
      <c r="F2486" s="72"/>
      <c r="G2486" s="72"/>
      <c r="H2486" s="72"/>
      <c r="I2486" s="71"/>
      <c r="J2486" s="73"/>
      <c r="K2486" s="74"/>
      <c r="L2486" s="75"/>
      <c r="M2486" s="76"/>
      <c r="N2486" s="76"/>
      <c r="O2486" s="75"/>
      <c r="P2486" s="72"/>
      <c r="Q2486" s="72"/>
      <c r="R2486" s="72"/>
      <c r="S2486" s="77"/>
      <c r="T2486" s="72"/>
      <c r="U2486" s="78"/>
      <c r="V2486" s="73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68"/>
      <c r="B2487" s="69"/>
      <c r="C2487" s="70"/>
      <c r="D2487" s="71"/>
      <c r="E2487" s="72"/>
      <c r="F2487" s="72"/>
      <c r="G2487" s="72"/>
      <c r="H2487" s="72"/>
      <c r="I2487" s="71"/>
      <c r="J2487" s="73"/>
      <c r="K2487" s="74"/>
      <c r="L2487" s="75"/>
      <c r="M2487" s="76"/>
      <c r="N2487" s="76"/>
      <c r="O2487" s="75"/>
      <c r="P2487" s="72"/>
      <c r="Q2487" s="72"/>
      <c r="R2487" s="72"/>
      <c r="S2487" s="77"/>
      <c r="T2487" s="72"/>
      <c r="U2487" s="78"/>
      <c r="V2487" s="73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68"/>
      <c r="B2488" s="69"/>
      <c r="C2488" s="70"/>
      <c r="D2488" s="71"/>
      <c r="E2488" s="72"/>
      <c r="F2488" s="72"/>
      <c r="G2488" s="72"/>
      <c r="H2488" s="72"/>
      <c r="I2488" s="71"/>
      <c r="J2488" s="73"/>
      <c r="K2488" s="74"/>
      <c r="L2488" s="75"/>
      <c r="M2488" s="76"/>
      <c r="N2488" s="76"/>
      <c r="O2488" s="75"/>
      <c r="P2488" s="72"/>
      <c r="Q2488" s="72"/>
      <c r="R2488" s="72"/>
      <c r="S2488" s="77"/>
      <c r="T2488" s="72"/>
      <c r="U2488" s="78"/>
      <c r="V2488" s="73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68"/>
      <c r="B2489" s="69"/>
      <c r="C2489" s="70"/>
      <c r="D2489" s="71"/>
      <c r="E2489" s="72"/>
      <c r="F2489" s="72"/>
      <c r="G2489" s="72"/>
      <c r="H2489" s="72"/>
      <c r="I2489" s="71"/>
      <c r="J2489" s="73"/>
      <c r="K2489" s="74"/>
      <c r="L2489" s="75"/>
      <c r="M2489" s="76"/>
      <c r="N2489" s="76"/>
      <c r="O2489" s="75"/>
      <c r="P2489" s="72"/>
      <c r="Q2489" s="72"/>
      <c r="R2489" s="72"/>
      <c r="S2489" s="77"/>
      <c r="T2489" s="72"/>
      <c r="U2489" s="78"/>
      <c r="V2489" s="73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68"/>
      <c r="B2490" s="69"/>
      <c r="C2490" s="70"/>
      <c r="D2490" s="71"/>
      <c r="E2490" s="72"/>
      <c r="F2490" s="72"/>
      <c r="G2490" s="72"/>
      <c r="H2490" s="72"/>
      <c r="I2490" s="71"/>
      <c r="J2490" s="73"/>
      <c r="K2490" s="74"/>
      <c r="L2490" s="75"/>
      <c r="M2490" s="76"/>
      <c r="N2490" s="76"/>
      <c r="O2490" s="75"/>
      <c r="P2490" s="72"/>
      <c r="Q2490" s="72"/>
      <c r="R2490" s="72"/>
      <c r="S2490" s="77"/>
      <c r="T2490" s="72"/>
      <c r="U2490" s="78"/>
      <c r="V2490" s="73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68"/>
      <c r="B2491" s="69"/>
      <c r="C2491" s="70"/>
      <c r="D2491" s="71"/>
      <c r="E2491" s="72"/>
      <c r="F2491" s="72"/>
      <c r="G2491" s="72"/>
      <c r="H2491" s="72"/>
      <c r="I2491" s="71"/>
      <c r="J2491" s="73"/>
      <c r="K2491" s="74"/>
      <c r="L2491" s="75"/>
      <c r="M2491" s="76"/>
      <c r="N2491" s="76"/>
      <c r="O2491" s="75"/>
      <c r="P2491" s="72"/>
      <c r="Q2491" s="72"/>
      <c r="R2491" s="72"/>
      <c r="S2491" s="77"/>
      <c r="T2491" s="72"/>
      <c r="U2491" s="78"/>
      <c r="V2491" s="73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68"/>
      <c r="B2492" s="69"/>
      <c r="C2492" s="70"/>
      <c r="D2492" s="71"/>
      <c r="E2492" s="72"/>
      <c r="F2492" s="72"/>
      <c r="G2492" s="72"/>
      <c r="H2492" s="72"/>
      <c r="I2492" s="71"/>
      <c r="J2492" s="73"/>
      <c r="K2492" s="74"/>
      <c r="L2492" s="75"/>
      <c r="M2492" s="76"/>
      <c r="N2492" s="76"/>
      <c r="O2492" s="75"/>
      <c r="P2492" s="72"/>
      <c r="Q2492" s="72"/>
      <c r="R2492" s="72"/>
      <c r="S2492" s="77"/>
      <c r="T2492" s="72"/>
      <c r="U2492" s="78"/>
      <c r="V2492" s="73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68"/>
      <c r="B2493" s="69"/>
      <c r="C2493" s="70"/>
      <c r="D2493" s="71"/>
      <c r="E2493" s="72"/>
      <c r="F2493" s="72"/>
      <c r="G2493" s="72"/>
      <c r="H2493" s="72"/>
      <c r="I2493" s="71"/>
      <c r="J2493" s="73"/>
      <c r="K2493" s="74"/>
      <c r="L2493" s="75"/>
      <c r="M2493" s="76"/>
      <c r="N2493" s="76"/>
      <c r="O2493" s="75"/>
      <c r="P2493" s="72"/>
      <c r="Q2493" s="72"/>
      <c r="R2493" s="72"/>
      <c r="S2493" s="77"/>
      <c r="T2493" s="72"/>
      <c r="U2493" s="78"/>
      <c r="V2493" s="73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68"/>
      <c r="B2494" s="69"/>
      <c r="C2494" s="70"/>
      <c r="D2494" s="71"/>
      <c r="E2494" s="72"/>
      <c r="F2494" s="72"/>
      <c r="G2494" s="72"/>
      <c r="H2494" s="72"/>
      <c r="I2494" s="71"/>
      <c r="J2494" s="73"/>
      <c r="K2494" s="74"/>
      <c r="L2494" s="75"/>
      <c r="M2494" s="76"/>
      <c r="N2494" s="76"/>
      <c r="O2494" s="75"/>
      <c r="P2494" s="72"/>
      <c r="Q2494" s="72"/>
      <c r="R2494" s="72"/>
      <c r="S2494" s="77"/>
      <c r="T2494" s="72"/>
      <c r="U2494" s="78"/>
      <c r="V2494" s="73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68"/>
      <c r="B2495" s="69"/>
      <c r="C2495" s="70"/>
      <c r="D2495" s="71"/>
      <c r="E2495" s="72"/>
      <c r="F2495" s="72"/>
      <c r="G2495" s="72"/>
      <c r="H2495" s="72"/>
      <c r="I2495" s="71"/>
      <c r="J2495" s="73"/>
      <c r="K2495" s="74"/>
      <c r="L2495" s="75"/>
      <c r="M2495" s="76"/>
      <c r="N2495" s="76"/>
      <c r="O2495" s="75"/>
      <c r="P2495" s="72"/>
      <c r="Q2495" s="72"/>
      <c r="R2495" s="72"/>
      <c r="S2495" s="77"/>
      <c r="T2495" s="72"/>
      <c r="U2495" s="78"/>
      <c r="V2495" s="73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68"/>
      <c r="B2496" s="69"/>
      <c r="C2496" s="70"/>
      <c r="D2496" s="71"/>
      <c r="E2496" s="72"/>
      <c r="F2496" s="72"/>
      <c r="G2496" s="72"/>
      <c r="H2496" s="72"/>
      <c r="I2496" s="71"/>
      <c r="J2496" s="73"/>
      <c r="K2496" s="74"/>
      <c r="L2496" s="75"/>
      <c r="M2496" s="76"/>
      <c r="N2496" s="76"/>
      <c r="O2496" s="75"/>
      <c r="P2496" s="72"/>
      <c r="Q2496" s="72"/>
      <c r="R2496" s="72"/>
      <c r="S2496" s="77"/>
      <c r="T2496" s="72"/>
      <c r="U2496" s="78"/>
      <c r="V2496" s="73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68"/>
      <c r="B2497" s="69"/>
      <c r="C2497" s="70"/>
      <c r="D2497" s="71"/>
      <c r="E2497" s="72"/>
      <c r="F2497" s="72"/>
      <c r="G2497" s="72"/>
      <c r="H2497" s="72"/>
      <c r="I2497" s="71"/>
      <c r="J2497" s="73"/>
      <c r="K2497" s="74"/>
      <c r="L2497" s="75"/>
      <c r="M2497" s="76"/>
      <c r="N2497" s="76"/>
      <c r="O2497" s="75"/>
      <c r="P2497" s="72"/>
      <c r="Q2497" s="72"/>
      <c r="R2497" s="72"/>
      <c r="S2497" s="77"/>
      <c r="T2497" s="72"/>
      <c r="U2497" s="78"/>
      <c r="V2497" s="73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68"/>
      <c r="B2498" s="69"/>
      <c r="C2498" s="70"/>
      <c r="D2498" s="71"/>
      <c r="E2498" s="72"/>
      <c r="F2498" s="72"/>
      <c r="G2498" s="72"/>
      <c r="H2498" s="72"/>
      <c r="I2498" s="71"/>
      <c r="J2498" s="73"/>
      <c r="K2498" s="74"/>
      <c r="L2498" s="75"/>
      <c r="M2498" s="76"/>
      <c r="N2498" s="76"/>
      <c r="O2498" s="75"/>
      <c r="P2498" s="72"/>
      <c r="Q2498" s="72"/>
      <c r="R2498" s="72"/>
      <c r="S2498" s="77"/>
      <c r="T2498" s="72"/>
      <c r="U2498" s="78"/>
      <c r="V2498" s="73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68"/>
      <c r="B2499" s="69"/>
      <c r="C2499" s="70"/>
      <c r="D2499" s="71"/>
      <c r="E2499" s="72"/>
      <c r="F2499" s="72"/>
      <c r="G2499" s="72"/>
      <c r="H2499" s="72"/>
      <c r="I2499" s="71"/>
      <c r="J2499" s="73"/>
      <c r="K2499" s="74"/>
      <c r="L2499" s="75"/>
      <c r="M2499" s="76"/>
      <c r="N2499" s="76"/>
      <c r="O2499" s="75"/>
      <c r="P2499" s="72"/>
      <c r="Q2499" s="72"/>
      <c r="R2499" s="72"/>
      <c r="S2499" s="77"/>
      <c r="T2499" s="72"/>
      <c r="U2499" s="78"/>
      <c r="V2499" s="73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68"/>
      <c r="B2500" s="69"/>
      <c r="C2500" s="70"/>
      <c r="D2500" s="71"/>
      <c r="E2500" s="72"/>
      <c r="F2500" s="72"/>
      <c r="G2500" s="72"/>
      <c r="H2500" s="72"/>
      <c r="I2500" s="71"/>
      <c r="J2500" s="73"/>
      <c r="K2500" s="74"/>
      <c r="L2500" s="75"/>
      <c r="M2500" s="76"/>
      <c r="N2500" s="76"/>
      <c r="O2500" s="75"/>
      <c r="P2500" s="72"/>
      <c r="Q2500" s="72"/>
      <c r="R2500" s="72"/>
      <c r="S2500" s="77"/>
      <c r="T2500" s="72"/>
      <c r="U2500" s="78"/>
      <c r="V2500" s="73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68"/>
      <c r="B2501" s="69"/>
      <c r="C2501" s="70"/>
      <c r="D2501" s="71"/>
      <c r="E2501" s="72"/>
      <c r="F2501" s="72"/>
      <c r="G2501" s="72"/>
      <c r="H2501" s="72"/>
      <c r="I2501" s="71"/>
      <c r="J2501" s="73"/>
      <c r="K2501" s="74"/>
      <c r="L2501" s="75"/>
      <c r="M2501" s="76"/>
      <c r="N2501" s="76"/>
      <c r="O2501" s="75"/>
      <c r="P2501" s="72"/>
      <c r="Q2501" s="72"/>
      <c r="R2501" s="72"/>
      <c r="S2501" s="77"/>
      <c r="T2501" s="72"/>
      <c r="U2501" s="78"/>
      <c r="V2501" s="73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68"/>
      <c r="B2502" s="69"/>
      <c r="C2502" s="70"/>
      <c r="D2502" s="71"/>
      <c r="E2502" s="72"/>
      <c r="F2502" s="72"/>
      <c r="G2502" s="72"/>
      <c r="H2502" s="72"/>
      <c r="I2502" s="71"/>
      <c r="J2502" s="73"/>
      <c r="K2502" s="74"/>
      <c r="L2502" s="75"/>
      <c r="M2502" s="76"/>
      <c r="N2502" s="76"/>
      <c r="O2502" s="75"/>
      <c r="P2502" s="72"/>
      <c r="Q2502" s="72"/>
      <c r="R2502" s="72"/>
      <c r="S2502" s="77"/>
      <c r="T2502" s="72"/>
      <c r="U2502" s="78"/>
      <c r="V2502" s="73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68"/>
      <c r="B2503" s="69"/>
      <c r="C2503" s="70"/>
      <c r="D2503" s="71"/>
      <c r="E2503" s="72"/>
      <c r="F2503" s="72"/>
      <c r="G2503" s="72"/>
      <c r="H2503" s="72"/>
      <c r="I2503" s="71"/>
      <c r="J2503" s="73"/>
      <c r="K2503" s="74"/>
      <c r="L2503" s="75"/>
      <c r="M2503" s="76"/>
      <c r="N2503" s="76"/>
      <c r="O2503" s="75"/>
      <c r="P2503" s="72"/>
      <c r="Q2503" s="72"/>
      <c r="R2503" s="72"/>
      <c r="S2503" s="77"/>
      <c r="T2503" s="72"/>
      <c r="U2503" s="78"/>
      <c r="V2503" s="73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68"/>
      <c r="B2504" s="69"/>
      <c r="C2504" s="70"/>
      <c r="D2504" s="71"/>
      <c r="E2504" s="72"/>
      <c r="F2504" s="72"/>
      <c r="G2504" s="72"/>
      <c r="H2504" s="72"/>
      <c r="I2504" s="71"/>
      <c r="J2504" s="73"/>
      <c r="K2504" s="74"/>
      <c r="L2504" s="75"/>
      <c r="M2504" s="76"/>
      <c r="N2504" s="76"/>
      <c r="O2504" s="75"/>
      <c r="P2504" s="72"/>
      <c r="Q2504" s="72"/>
      <c r="R2504" s="72"/>
      <c r="S2504" s="77"/>
      <c r="T2504" s="72"/>
      <c r="U2504" s="78"/>
      <c r="V2504" s="73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68"/>
      <c r="B2505" s="69"/>
      <c r="C2505" s="70"/>
      <c r="D2505" s="71"/>
      <c r="E2505" s="72"/>
      <c r="F2505" s="72"/>
      <c r="G2505" s="72"/>
      <c r="H2505" s="72"/>
      <c r="I2505" s="71"/>
      <c r="J2505" s="73"/>
      <c r="K2505" s="74"/>
      <c r="L2505" s="75"/>
      <c r="M2505" s="76"/>
      <c r="N2505" s="76"/>
      <c r="O2505" s="75"/>
      <c r="P2505" s="72"/>
      <c r="Q2505" s="72"/>
      <c r="R2505" s="72"/>
      <c r="S2505" s="77"/>
      <c r="T2505" s="72"/>
      <c r="U2505" s="78"/>
      <c r="V2505" s="73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68"/>
      <c r="B2506" s="69"/>
      <c r="C2506" s="70"/>
      <c r="D2506" s="71"/>
      <c r="E2506" s="72"/>
      <c r="F2506" s="72"/>
      <c r="G2506" s="72"/>
      <c r="H2506" s="72"/>
      <c r="I2506" s="71"/>
      <c r="J2506" s="73"/>
      <c r="K2506" s="74"/>
      <c r="L2506" s="75"/>
      <c r="M2506" s="76"/>
      <c r="N2506" s="76"/>
      <c r="O2506" s="75"/>
      <c r="P2506" s="72"/>
      <c r="Q2506" s="72"/>
      <c r="R2506" s="72"/>
      <c r="S2506" s="77"/>
      <c r="T2506" s="72"/>
      <c r="U2506" s="78"/>
      <c r="V2506" s="73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68"/>
      <c r="B2507" s="69"/>
      <c r="C2507" s="70"/>
      <c r="D2507" s="71"/>
      <c r="E2507" s="72"/>
      <c r="F2507" s="72"/>
      <c r="G2507" s="72"/>
      <c r="H2507" s="72"/>
      <c r="I2507" s="71"/>
      <c r="J2507" s="73"/>
      <c r="K2507" s="74"/>
      <c r="L2507" s="75"/>
      <c r="M2507" s="76"/>
      <c r="N2507" s="76"/>
      <c r="O2507" s="75"/>
      <c r="P2507" s="72"/>
      <c r="Q2507" s="72"/>
      <c r="R2507" s="72"/>
      <c r="S2507" s="77"/>
      <c r="T2507" s="72"/>
      <c r="U2507" s="78"/>
      <c r="V2507" s="73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68"/>
      <c r="B2508" s="69"/>
      <c r="C2508" s="70"/>
      <c r="D2508" s="71"/>
      <c r="E2508" s="72"/>
      <c r="F2508" s="72"/>
      <c r="G2508" s="72"/>
      <c r="H2508" s="72"/>
      <c r="I2508" s="71"/>
      <c r="J2508" s="73"/>
      <c r="K2508" s="74"/>
      <c r="L2508" s="75"/>
      <c r="M2508" s="76"/>
      <c r="N2508" s="76"/>
      <c r="O2508" s="75"/>
      <c r="P2508" s="72"/>
      <c r="Q2508" s="72"/>
      <c r="R2508" s="72"/>
      <c r="S2508" s="77"/>
      <c r="T2508" s="72"/>
      <c r="U2508" s="78"/>
      <c r="V2508" s="73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68"/>
      <c r="B2509" s="69"/>
      <c r="C2509" s="70"/>
      <c r="D2509" s="71"/>
      <c r="E2509" s="72"/>
      <c r="F2509" s="72"/>
      <c r="G2509" s="72"/>
      <c r="H2509" s="72"/>
      <c r="I2509" s="71"/>
      <c r="J2509" s="73"/>
      <c r="K2509" s="74"/>
      <c r="L2509" s="75"/>
      <c r="M2509" s="76"/>
      <c r="N2509" s="76"/>
      <c r="O2509" s="75"/>
      <c r="P2509" s="72"/>
      <c r="Q2509" s="72"/>
      <c r="R2509" s="72"/>
      <c r="S2509" s="77"/>
      <c r="T2509" s="72"/>
      <c r="U2509" s="78"/>
      <c r="V2509" s="73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68"/>
      <c r="B2510" s="69"/>
      <c r="C2510" s="70"/>
      <c r="D2510" s="71"/>
      <c r="E2510" s="72"/>
      <c r="F2510" s="72"/>
      <c r="G2510" s="72"/>
      <c r="H2510" s="72"/>
      <c r="I2510" s="71"/>
      <c r="J2510" s="73"/>
      <c r="K2510" s="74"/>
      <c r="L2510" s="75"/>
      <c r="M2510" s="76"/>
      <c r="N2510" s="76"/>
      <c r="O2510" s="75"/>
      <c r="P2510" s="72"/>
      <c r="Q2510" s="72"/>
      <c r="R2510" s="72"/>
      <c r="S2510" s="77"/>
      <c r="T2510" s="72"/>
      <c r="U2510" s="78"/>
      <c r="V2510" s="73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68"/>
      <c r="B2511" s="69"/>
      <c r="C2511" s="70"/>
      <c r="D2511" s="71"/>
      <c r="E2511" s="72"/>
      <c r="F2511" s="72"/>
      <c r="G2511" s="72"/>
      <c r="H2511" s="72"/>
      <c r="I2511" s="71"/>
      <c r="J2511" s="73"/>
      <c r="K2511" s="74"/>
      <c r="L2511" s="75"/>
      <c r="M2511" s="76"/>
      <c r="N2511" s="76"/>
      <c r="O2511" s="75"/>
      <c r="P2511" s="72"/>
      <c r="Q2511" s="72"/>
      <c r="R2511" s="72"/>
      <c r="S2511" s="77"/>
      <c r="T2511" s="72"/>
      <c r="U2511" s="78"/>
      <c r="V2511" s="73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68"/>
      <c r="B2512" s="69"/>
      <c r="C2512" s="70"/>
      <c r="D2512" s="71"/>
      <c r="E2512" s="72"/>
      <c r="F2512" s="72"/>
      <c r="G2512" s="72"/>
      <c r="H2512" s="72"/>
      <c r="I2512" s="71"/>
      <c r="J2512" s="73"/>
      <c r="K2512" s="74"/>
      <c r="L2512" s="75"/>
      <c r="M2512" s="76"/>
      <c r="N2512" s="76"/>
      <c r="O2512" s="75"/>
      <c r="P2512" s="72"/>
      <c r="Q2512" s="72"/>
      <c r="R2512" s="72"/>
      <c r="S2512" s="77"/>
      <c r="T2512" s="72"/>
      <c r="U2512" s="78"/>
      <c r="V2512" s="73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68"/>
      <c r="B2513" s="69"/>
      <c r="C2513" s="70"/>
      <c r="D2513" s="71"/>
      <c r="E2513" s="72"/>
      <c r="F2513" s="72"/>
      <c r="G2513" s="72"/>
      <c r="H2513" s="72"/>
      <c r="I2513" s="71"/>
      <c r="J2513" s="73"/>
      <c r="K2513" s="74"/>
      <c r="L2513" s="75"/>
      <c r="M2513" s="76"/>
      <c r="N2513" s="76"/>
      <c r="O2513" s="75"/>
      <c r="P2513" s="72"/>
      <c r="Q2513" s="72"/>
      <c r="R2513" s="72"/>
      <c r="S2513" s="77"/>
      <c r="T2513" s="72"/>
      <c r="U2513" s="78"/>
      <c r="V2513" s="73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68"/>
      <c r="B2514" s="69"/>
      <c r="C2514" s="70"/>
      <c r="D2514" s="71"/>
      <c r="E2514" s="72"/>
      <c r="F2514" s="72"/>
      <c r="G2514" s="72"/>
      <c r="H2514" s="72"/>
      <c r="I2514" s="71"/>
      <c r="J2514" s="73"/>
      <c r="K2514" s="74"/>
      <c r="L2514" s="75"/>
      <c r="M2514" s="76"/>
      <c r="N2514" s="76"/>
      <c r="O2514" s="75"/>
      <c r="P2514" s="72"/>
      <c r="Q2514" s="72"/>
      <c r="R2514" s="72"/>
      <c r="S2514" s="77"/>
      <c r="T2514" s="72"/>
      <c r="U2514" s="78"/>
      <c r="V2514" s="73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68"/>
      <c r="B2515" s="69"/>
      <c r="C2515" s="70"/>
      <c r="D2515" s="71"/>
      <c r="E2515" s="72"/>
      <c r="F2515" s="72"/>
      <c r="G2515" s="72"/>
      <c r="H2515" s="72"/>
      <c r="I2515" s="71"/>
      <c r="J2515" s="73"/>
      <c r="K2515" s="74"/>
      <c r="L2515" s="75"/>
      <c r="M2515" s="76"/>
      <c r="N2515" s="76"/>
      <c r="O2515" s="75"/>
      <c r="P2515" s="72"/>
      <c r="Q2515" s="72"/>
      <c r="R2515" s="72"/>
      <c r="S2515" s="77"/>
      <c r="T2515" s="72"/>
      <c r="U2515" s="78"/>
      <c r="V2515" s="73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68"/>
      <c r="B2516" s="69"/>
      <c r="C2516" s="70"/>
      <c r="D2516" s="71"/>
      <c r="E2516" s="72"/>
      <c r="F2516" s="72"/>
      <c r="G2516" s="72"/>
      <c r="H2516" s="72"/>
      <c r="I2516" s="71"/>
      <c r="J2516" s="73"/>
      <c r="K2516" s="74"/>
      <c r="L2516" s="75"/>
      <c r="M2516" s="76"/>
      <c r="N2516" s="76"/>
      <c r="O2516" s="75"/>
      <c r="P2516" s="72"/>
      <c r="Q2516" s="72"/>
      <c r="R2516" s="72"/>
      <c r="S2516" s="77"/>
      <c r="T2516" s="72"/>
      <c r="U2516" s="78"/>
      <c r="V2516" s="73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68"/>
      <c r="B2517" s="69"/>
      <c r="C2517" s="70"/>
      <c r="D2517" s="71"/>
      <c r="E2517" s="72"/>
      <c r="F2517" s="72"/>
      <c r="G2517" s="72"/>
      <c r="H2517" s="72"/>
      <c r="I2517" s="71"/>
      <c r="J2517" s="73"/>
      <c r="K2517" s="74"/>
      <c r="L2517" s="75"/>
      <c r="M2517" s="76"/>
      <c r="N2517" s="76"/>
      <c r="O2517" s="75"/>
      <c r="P2517" s="72"/>
      <c r="Q2517" s="72"/>
      <c r="R2517" s="72"/>
      <c r="S2517" s="77"/>
      <c r="T2517" s="72"/>
      <c r="U2517" s="78"/>
      <c r="V2517" s="73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68"/>
      <c r="B2518" s="69"/>
      <c r="C2518" s="70"/>
      <c r="D2518" s="71"/>
      <c r="E2518" s="72"/>
      <c r="F2518" s="72"/>
      <c r="G2518" s="72"/>
      <c r="H2518" s="72"/>
      <c r="I2518" s="71"/>
      <c r="J2518" s="73"/>
      <c r="K2518" s="74"/>
      <c r="L2518" s="75"/>
      <c r="M2518" s="76"/>
      <c r="N2518" s="76"/>
      <c r="O2518" s="75"/>
      <c r="P2518" s="72"/>
      <c r="Q2518" s="72"/>
      <c r="R2518" s="72"/>
      <c r="S2518" s="77"/>
      <c r="T2518" s="72"/>
      <c r="U2518" s="78"/>
      <c r="V2518" s="73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68"/>
      <c r="B2519" s="69"/>
      <c r="C2519" s="70"/>
      <c r="D2519" s="71"/>
      <c r="E2519" s="72"/>
      <c r="F2519" s="72"/>
      <c r="G2519" s="72"/>
      <c r="H2519" s="72"/>
      <c r="I2519" s="71"/>
      <c r="J2519" s="73"/>
      <c r="K2519" s="74"/>
      <c r="L2519" s="75"/>
      <c r="M2519" s="76"/>
      <c r="N2519" s="76"/>
      <c r="O2519" s="75"/>
      <c r="P2519" s="72"/>
      <c r="Q2519" s="72"/>
      <c r="R2519" s="72"/>
      <c r="S2519" s="77"/>
      <c r="T2519" s="72"/>
      <c r="U2519" s="78"/>
      <c r="V2519" s="73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68"/>
      <c r="B2520" s="69"/>
      <c r="C2520" s="70"/>
      <c r="D2520" s="71"/>
      <c r="E2520" s="72"/>
      <c r="F2520" s="72"/>
      <c r="G2520" s="72"/>
      <c r="H2520" s="72"/>
      <c r="I2520" s="71"/>
      <c r="J2520" s="73"/>
      <c r="K2520" s="74"/>
      <c r="L2520" s="75"/>
      <c r="M2520" s="76"/>
      <c r="N2520" s="76"/>
      <c r="O2520" s="75"/>
      <c r="P2520" s="72"/>
      <c r="Q2520" s="72"/>
      <c r="R2520" s="72"/>
      <c r="S2520" s="77"/>
      <c r="T2520" s="72"/>
      <c r="U2520" s="78"/>
      <c r="V2520" s="73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68"/>
      <c r="B2521" s="69"/>
      <c r="C2521" s="70"/>
      <c r="D2521" s="71"/>
      <c r="E2521" s="72"/>
      <c r="F2521" s="72"/>
      <c r="G2521" s="72"/>
      <c r="H2521" s="72"/>
      <c r="I2521" s="71"/>
      <c r="J2521" s="73"/>
      <c r="K2521" s="74"/>
      <c r="L2521" s="75"/>
      <c r="M2521" s="76"/>
      <c r="N2521" s="76"/>
      <c r="O2521" s="75"/>
      <c r="P2521" s="72"/>
      <c r="Q2521" s="72"/>
      <c r="R2521" s="72"/>
      <c r="S2521" s="77"/>
      <c r="T2521" s="72"/>
      <c r="U2521" s="78"/>
      <c r="V2521" s="73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68"/>
      <c r="B2522" s="69"/>
      <c r="C2522" s="70"/>
      <c r="D2522" s="71"/>
      <c r="E2522" s="72"/>
      <c r="F2522" s="72"/>
      <c r="G2522" s="72"/>
      <c r="H2522" s="72"/>
      <c r="I2522" s="71"/>
      <c r="J2522" s="73"/>
      <c r="K2522" s="74"/>
      <c r="L2522" s="75"/>
      <c r="M2522" s="76"/>
      <c r="N2522" s="76"/>
      <c r="O2522" s="75"/>
      <c r="P2522" s="72"/>
      <c r="Q2522" s="72"/>
      <c r="R2522" s="72"/>
      <c r="S2522" s="77"/>
      <c r="T2522" s="72"/>
      <c r="U2522" s="78"/>
      <c r="V2522" s="73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68"/>
      <c r="B2523" s="69"/>
      <c r="C2523" s="70"/>
      <c r="D2523" s="71"/>
      <c r="E2523" s="72"/>
      <c r="F2523" s="72"/>
      <c r="G2523" s="72"/>
      <c r="H2523" s="72"/>
      <c r="I2523" s="71"/>
      <c r="J2523" s="73"/>
      <c r="K2523" s="74"/>
      <c r="L2523" s="75"/>
      <c r="M2523" s="76"/>
      <c r="N2523" s="76"/>
      <c r="O2523" s="75"/>
      <c r="P2523" s="72"/>
      <c r="Q2523" s="72"/>
      <c r="R2523" s="72"/>
      <c r="S2523" s="77"/>
      <c r="T2523" s="72"/>
      <c r="U2523" s="78"/>
      <c r="V2523" s="73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68"/>
      <c r="B2524" s="69"/>
      <c r="C2524" s="70"/>
      <c r="D2524" s="71"/>
      <c r="E2524" s="72"/>
      <c r="F2524" s="72"/>
      <c r="G2524" s="72"/>
      <c r="H2524" s="72"/>
      <c r="I2524" s="71"/>
      <c r="J2524" s="73"/>
      <c r="K2524" s="74"/>
      <c r="L2524" s="75"/>
      <c r="M2524" s="76"/>
      <c r="N2524" s="76"/>
      <c r="O2524" s="75"/>
      <c r="P2524" s="72"/>
      <c r="Q2524" s="72"/>
      <c r="R2524" s="72"/>
      <c r="S2524" s="77"/>
      <c r="T2524" s="72"/>
      <c r="U2524" s="78"/>
      <c r="V2524" s="73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68"/>
      <c r="B2525" s="69"/>
      <c r="C2525" s="70"/>
      <c r="D2525" s="71"/>
      <c r="E2525" s="72"/>
      <c r="F2525" s="72"/>
      <c r="G2525" s="72"/>
      <c r="H2525" s="72"/>
      <c r="I2525" s="71"/>
      <c r="J2525" s="73"/>
      <c r="K2525" s="74"/>
      <c r="L2525" s="75"/>
      <c r="M2525" s="76"/>
      <c r="N2525" s="76"/>
      <c r="O2525" s="75"/>
      <c r="P2525" s="72"/>
      <c r="Q2525" s="72"/>
      <c r="R2525" s="72"/>
      <c r="S2525" s="77"/>
      <c r="T2525" s="72"/>
      <c r="U2525" s="78"/>
      <c r="V2525" s="73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68"/>
      <c r="B2526" s="69"/>
      <c r="C2526" s="70"/>
      <c r="D2526" s="71"/>
      <c r="E2526" s="72"/>
      <c r="F2526" s="72"/>
      <c r="G2526" s="72"/>
      <c r="H2526" s="72"/>
      <c r="I2526" s="71"/>
      <c r="J2526" s="73"/>
      <c r="K2526" s="74"/>
      <c r="L2526" s="75"/>
      <c r="M2526" s="76"/>
      <c r="N2526" s="76"/>
      <c r="O2526" s="75"/>
      <c r="P2526" s="72"/>
      <c r="Q2526" s="72"/>
      <c r="R2526" s="72"/>
      <c r="S2526" s="77"/>
      <c r="T2526" s="72"/>
      <c r="U2526" s="78"/>
      <c r="V2526" s="73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68"/>
      <c r="B2527" s="69"/>
      <c r="C2527" s="70"/>
      <c r="D2527" s="71"/>
      <c r="E2527" s="72"/>
      <c r="F2527" s="72"/>
      <c r="G2527" s="72"/>
      <c r="H2527" s="72"/>
      <c r="I2527" s="71"/>
      <c r="J2527" s="73"/>
      <c r="K2527" s="74"/>
      <c r="L2527" s="75"/>
      <c r="M2527" s="76"/>
      <c r="N2527" s="76"/>
      <c r="O2527" s="75"/>
      <c r="P2527" s="72"/>
      <c r="Q2527" s="72"/>
      <c r="R2527" s="72"/>
      <c r="S2527" s="77"/>
      <c r="T2527" s="72"/>
      <c r="U2527" s="78"/>
      <c r="V2527" s="73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68"/>
      <c r="B2528" s="69"/>
      <c r="C2528" s="70"/>
      <c r="D2528" s="71"/>
      <c r="E2528" s="72"/>
      <c r="F2528" s="72"/>
      <c r="G2528" s="72"/>
      <c r="H2528" s="72"/>
      <c r="I2528" s="71"/>
      <c r="J2528" s="73"/>
      <c r="K2528" s="74"/>
      <c r="L2528" s="75"/>
      <c r="M2528" s="76"/>
      <c r="N2528" s="76"/>
      <c r="O2528" s="75"/>
      <c r="P2528" s="72"/>
      <c r="Q2528" s="72"/>
      <c r="R2528" s="72"/>
      <c r="S2528" s="77"/>
      <c r="T2528" s="72"/>
      <c r="U2528" s="78"/>
      <c r="V2528" s="73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68"/>
      <c r="B2529" s="69"/>
      <c r="C2529" s="70"/>
      <c r="D2529" s="71"/>
      <c r="E2529" s="72"/>
      <c r="F2529" s="72"/>
      <c r="G2529" s="72"/>
      <c r="H2529" s="72"/>
      <c r="I2529" s="71"/>
      <c r="J2529" s="73"/>
      <c r="K2529" s="74"/>
      <c r="L2529" s="75"/>
      <c r="M2529" s="76"/>
      <c r="N2529" s="76"/>
      <c r="O2529" s="75"/>
      <c r="P2529" s="72"/>
      <c r="Q2529" s="72"/>
      <c r="R2529" s="72"/>
      <c r="S2529" s="77"/>
      <c r="T2529" s="72"/>
      <c r="U2529" s="78"/>
      <c r="V2529" s="73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68"/>
      <c r="B2530" s="69"/>
      <c r="C2530" s="70"/>
      <c r="D2530" s="71"/>
      <c r="E2530" s="72"/>
      <c r="F2530" s="72"/>
      <c r="G2530" s="72"/>
      <c r="H2530" s="72"/>
      <c r="I2530" s="71"/>
      <c r="J2530" s="73"/>
      <c r="K2530" s="74"/>
      <c r="L2530" s="75"/>
      <c r="M2530" s="76"/>
      <c r="N2530" s="76"/>
      <c r="O2530" s="75"/>
      <c r="P2530" s="72"/>
      <c r="Q2530" s="72"/>
      <c r="R2530" s="72"/>
      <c r="S2530" s="77"/>
      <c r="T2530" s="72"/>
      <c r="U2530" s="78"/>
      <c r="V2530" s="73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68"/>
      <c r="B2531" s="69"/>
      <c r="C2531" s="70"/>
      <c r="D2531" s="71"/>
      <c r="E2531" s="72"/>
      <c r="F2531" s="72"/>
      <c r="G2531" s="72"/>
      <c r="H2531" s="72"/>
      <c r="I2531" s="71"/>
      <c r="J2531" s="73"/>
      <c r="K2531" s="74"/>
      <c r="L2531" s="75"/>
      <c r="M2531" s="76"/>
      <c r="N2531" s="76"/>
      <c r="O2531" s="75"/>
      <c r="P2531" s="72"/>
      <c r="Q2531" s="72"/>
      <c r="R2531" s="72"/>
      <c r="S2531" s="77"/>
      <c r="T2531" s="72"/>
      <c r="U2531" s="78"/>
      <c r="V2531" s="73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68"/>
      <c r="B2532" s="69"/>
      <c r="C2532" s="70"/>
      <c r="D2532" s="71"/>
      <c r="E2532" s="72"/>
      <c r="F2532" s="72"/>
      <c r="G2532" s="72"/>
      <c r="H2532" s="72"/>
      <c r="I2532" s="71"/>
      <c r="J2532" s="73"/>
      <c r="K2532" s="74"/>
      <c r="L2532" s="75"/>
      <c r="M2532" s="76"/>
      <c r="N2532" s="76"/>
      <c r="O2532" s="75"/>
      <c r="P2532" s="72"/>
      <c r="Q2532" s="72"/>
      <c r="R2532" s="72"/>
      <c r="S2532" s="77"/>
      <c r="T2532" s="72"/>
      <c r="U2532" s="78"/>
      <c r="V2532" s="73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68"/>
      <c r="B2533" s="69"/>
      <c r="C2533" s="70"/>
      <c r="D2533" s="71"/>
      <c r="E2533" s="72"/>
      <c r="F2533" s="72"/>
      <c r="G2533" s="72"/>
      <c r="H2533" s="72"/>
      <c r="I2533" s="71"/>
      <c r="J2533" s="73"/>
      <c r="K2533" s="74"/>
      <c r="L2533" s="75"/>
      <c r="M2533" s="76"/>
      <c r="N2533" s="76"/>
      <c r="O2533" s="75"/>
      <c r="P2533" s="72"/>
      <c r="Q2533" s="72"/>
      <c r="R2533" s="72"/>
      <c r="S2533" s="77"/>
      <c r="T2533" s="72"/>
      <c r="U2533" s="78"/>
      <c r="V2533" s="73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68"/>
      <c r="B2534" s="69"/>
      <c r="C2534" s="70"/>
      <c r="D2534" s="71"/>
      <c r="E2534" s="72"/>
      <c r="F2534" s="72"/>
      <c r="G2534" s="72"/>
      <c r="H2534" s="72"/>
      <c r="I2534" s="71"/>
      <c r="J2534" s="73"/>
      <c r="K2534" s="74"/>
      <c r="L2534" s="75"/>
      <c r="M2534" s="76"/>
      <c r="N2534" s="76"/>
      <c r="O2534" s="75"/>
      <c r="P2534" s="72"/>
      <c r="Q2534" s="72"/>
      <c r="R2534" s="72"/>
      <c r="S2534" s="77"/>
      <c r="T2534" s="72"/>
      <c r="U2534" s="78"/>
      <c r="V2534" s="73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68"/>
      <c r="B2535" s="69"/>
      <c r="C2535" s="70"/>
      <c r="D2535" s="71"/>
      <c r="E2535" s="72"/>
      <c r="F2535" s="72"/>
      <c r="G2535" s="72"/>
      <c r="H2535" s="72"/>
      <c r="I2535" s="71"/>
      <c r="J2535" s="73"/>
      <c r="K2535" s="74"/>
      <c r="L2535" s="75"/>
      <c r="M2535" s="76"/>
      <c r="N2535" s="76"/>
      <c r="O2535" s="75"/>
      <c r="P2535" s="72"/>
      <c r="Q2535" s="72"/>
      <c r="R2535" s="72"/>
      <c r="S2535" s="77"/>
      <c r="T2535" s="72"/>
      <c r="U2535" s="78"/>
      <c r="V2535" s="73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68"/>
      <c r="B2536" s="69"/>
      <c r="C2536" s="70"/>
      <c r="D2536" s="71"/>
      <c r="E2536" s="72"/>
      <c r="F2536" s="72"/>
      <c r="G2536" s="72"/>
      <c r="H2536" s="72"/>
      <c r="I2536" s="71"/>
      <c r="J2536" s="73"/>
      <c r="K2536" s="74"/>
      <c r="L2536" s="75"/>
      <c r="M2536" s="76"/>
      <c r="N2536" s="76"/>
      <c r="O2536" s="75"/>
      <c r="P2536" s="72"/>
      <c r="Q2536" s="72"/>
      <c r="R2536" s="72"/>
      <c r="S2536" s="77"/>
      <c r="T2536" s="72"/>
      <c r="U2536" s="78"/>
      <c r="V2536" s="73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68"/>
      <c r="B2537" s="69"/>
      <c r="C2537" s="70"/>
      <c r="D2537" s="71"/>
      <c r="E2537" s="72"/>
      <c r="F2537" s="72"/>
      <c r="G2537" s="72"/>
      <c r="H2537" s="72"/>
      <c r="I2537" s="71"/>
      <c r="J2537" s="73"/>
      <c r="K2537" s="74"/>
      <c r="L2537" s="75"/>
      <c r="M2537" s="76"/>
      <c r="N2537" s="76"/>
      <c r="O2537" s="75"/>
      <c r="P2537" s="72"/>
      <c r="Q2537" s="72"/>
      <c r="R2537" s="72"/>
      <c r="S2537" s="77"/>
      <c r="T2537" s="72"/>
      <c r="U2537" s="78"/>
      <c r="V2537" s="73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68"/>
      <c r="B2538" s="69"/>
      <c r="C2538" s="70"/>
      <c r="D2538" s="71"/>
      <c r="E2538" s="72"/>
      <c r="F2538" s="72"/>
      <c r="G2538" s="72"/>
      <c r="H2538" s="72"/>
      <c r="I2538" s="71"/>
      <c r="J2538" s="73"/>
      <c r="K2538" s="74"/>
      <c r="L2538" s="75"/>
      <c r="M2538" s="76"/>
      <c r="N2538" s="76"/>
      <c r="O2538" s="75"/>
      <c r="P2538" s="72"/>
      <c r="Q2538" s="72"/>
      <c r="R2538" s="72"/>
      <c r="S2538" s="77"/>
      <c r="T2538" s="72"/>
      <c r="U2538" s="78"/>
      <c r="V2538" s="73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68"/>
      <c r="B2539" s="69"/>
      <c r="C2539" s="70"/>
      <c r="D2539" s="71"/>
      <c r="E2539" s="72"/>
      <c r="F2539" s="72"/>
      <c r="G2539" s="72"/>
      <c r="H2539" s="72"/>
      <c r="I2539" s="71"/>
      <c r="J2539" s="73"/>
      <c r="K2539" s="74"/>
      <c r="L2539" s="75"/>
      <c r="M2539" s="76"/>
      <c r="N2539" s="76"/>
      <c r="O2539" s="75"/>
      <c r="P2539" s="72"/>
      <c r="Q2539" s="72"/>
      <c r="R2539" s="72"/>
      <c r="S2539" s="77"/>
      <c r="T2539" s="72"/>
      <c r="U2539" s="78"/>
      <c r="V2539" s="73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68"/>
      <c r="B2540" s="69"/>
      <c r="C2540" s="70"/>
      <c r="D2540" s="71"/>
      <c r="E2540" s="72"/>
      <c r="F2540" s="72"/>
      <c r="G2540" s="72"/>
      <c r="H2540" s="72"/>
      <c r="I2540" s="71"/>
      <c r="J2540" s="73"/>
      <c r="K2540" s="74"/>
      <c r="L2540" s="75"/>
      <c r="M2540" s="76"/>
      <c r="N2540" s="76"/>
      <c r="O2540" s="75"/>
      <c r="P2540" s="72"/>
      <c r="Q2540" s="72"/>
      <c r="R2540" s="72"/>
      <c r="S2540" s="77"/>
      <c r="T2540" s="72"/>
      <c r="U2540" s="78"/>
      <c r="V2540" s="73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68"/>
      <c r="B2541" s="69"/>
      <c r="C2541" s="70"/>
      <c r="D2541" s="71"/>
      <c r="E2541" s="72"/>
      <c r="F2541" s="72"/>
      <c r="G2541" s="72"/>
      <c r="H2541" s="72"/>
      <c r="I2541" s="71"/>
      <c r="J2541" s="73"/>
      <c r="K2541" s="74"/>
      <c r="L2541" s="75"/>
      <c r="M2541" s="76"/>
      <c r="N2541" s="76"/>
      <c r="O2541" s="75"/>
      <c r="P2541" s="72"/>
      <c r="Q2541" s="72"/>
      <c r="R2541" s="72"/>
      <c r="S2541" s="77"/>
      <c r="T2541" s="72"/>
      <c r="U2541" s="78"/>
      <c r="V2541" s="73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68"/>
      <c r="B2542" s="69"/>
      <c r="C2542" s="70"/>
      <c r="D2542" s="71"/>
      <c r="E2542" s="72"/>
      <c r="F2542" s="72"/>
      <c r="G2542" s="72"/>
      <c r="H2542" s="72"/>
      <c r="I2542" s="71"/>
      <c r="J2542" s="73"/>
      <c r="K2542" s="74"/>
      <c r="L2542" s="75"/>
      <c r="M2542" s="76"/>
      <c r="N2542" s="76"/>
      <c r="O2542" s="75"/>
      <c r="P2542" s="72"/>
      <c r="Q2542" s="72"/>
      <c r="R2542" s="72"/>
      <c r="S2542" s="77"/>
      <c r="T2542" s="72"/>
      <c r="U2542" s="78"/>
      <c r="V2542" s="73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68"/>
      <c r="B2543" s="69"/>
      <c r="C2543" s="70"/>
      <c r="D2543" s="71"/>
      <c r="E2543" s="72"/>
      <c r="F2543" s="72"/>
      <c r="G2543" s="72"/>
      <c r="H2543" s="72"/>
      <c r="I2543" s="71"/>
      <c r="J2543" s="73"/>
      <c r="K2543" s="74"/>
      <c r="L2543" s="75"/>
      <c r="M2543" s="76"/>
      <c r="N2543" s="76"/>
      <c r="O2543" s="75"/>
      <c r="P2543" s="72"/>
      <c r="Q2543" s="72"/>
      <c r="R2543" s="72"/>
      <c r="S2543" s="77"/>
      <c r="T2543" s="72"/>
      <c r="U2543" s="78"/>
      <c r="V2543" s="73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68"/>
      <c r="B2544" s="69"/>
      <c r="C2544" s="70"/>
      <c r="D2544" s="71"/>
      <c r="E2544" s="72"/>
      <c r="F2544" s="72"/>
      <c r="G2544" s="72"/>
      <c r="H2544" s="72"/>
      <c r="I2544" s="71"/>
      <c r="J2544" s="73"/>
      <c r="K2544" s="74"/>
      <c r="L2544" s="75"/>
      <c r="M2544" s="76"/>
      <c r="N2544" s="76"/>
      <c r="O2544" s="75"/>
      <c r="P2544" s="72"/>
      <c r="Q2544" s="72"/>
      <c r="R2544" s="72"/>
      <c r="S2544" s="77"/>
      <c r="T2544" s="72"/>
      <c r="U2544" s="78"/>
      <c r="V2544" s="73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68"/>
      <c r="B2545" s="69"/>
      <c r="C2545" s="70"/>
      <c r="D2545" s="71"/>
      <c r="E2545" s="72"/>
      <c r="F2545" s="72"/>
      <c r="G2545" s="72"/>
      <c r="H2545" s="72"/>
      <c r="I2545" s="71"/>
      <c r="J2545" s="73"/>
      <c r="K2545" s="74"/>
      <c r="L2545" s="75"/>
      <c r="M2545" s="76"/>
      <c r="N2545" s="76"/>
      <c r="O2545" s="75"/>
      <c r="P2545" s="72"/>
      <c r="Q2545" s="72"/>
      <c r="R2545" s="72"/>
      <c r="S2545" s="77"/>
      <c r="T2545" s="72"/>
      <c r="U2545" s="78"/>
      <c r="V2545" s="73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68"/>
      <c r="B2546" s="69"/>
      <c r="C2546" s="70"/>
      <c r="D2546" s="71"/>
      <c r="E2546" s="72"/>
      <c r="F2546" s="72"/>
      <c r="G2546" s="72"/>
      <c r="H2546" s="72"/>
      <c r="I2546" s="71"/>
      <c r="J2546" s="73"/>
      <c r="K2546" s="74"/>
      <c r="L2546" s="75"/>
      <c r="M2546" s="76"/>
      <c r="N2546" s="76"/>
      <c r="O2546" s="75"/>
      <c r="P2546" s="72"/>
      <c r="Q2546" s="72"/>
      <c r="R2546" s="72"/>
      <c r="S2546" s="77"/>
      <c r="T2546" s="72"/>
      <c r="U2546" s="78"/>
      <c r="V2546" s="73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68"/>
      <c r="B2547" s="69"/>
      <c r="C2547" s="70"/>
      <c r="D2547" s="71"/>
      <c r="E2547" s="72"/>
      <c r="F2547" s="72"/>
      <c r="G2547" s="72"/>
      <c r="H2547" s="72"/>
      <c r="I2547" s="71"/>
      <c r="J2547" s="73"/>
      <c r="K2547" s="74"/>
      <c r="L2547" s="75"/>
      <c r="M2547" s="76"/>
      <c r="N2547" s="76"/>
      <c r="O2547" s="75"/>
      <c r="P2547" s="72"/>
      <c r="Q2547" s="72"/>
      <c r="R2547" s="72"/>
      <c r="S2547" s="77"/>
      <c r="T2547" s="72"/>
      <c r="U2547" s="78"/>
      <c r="V2547" s="73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68"/>
      <c r="B2548" s="69"/>
      <c r="C2548" s="70"/>
      <c r="D2548" s="71"/>
      <c r="E2548" s="72"/>
      <c r="F2548" s="72"/>
      <c r="G2548" s="72"/>
      <c r="H2548" s="72"/>
      <c r="I2548" s="71"/>
      <c r="J2548" s="73"/>
      <c r="K2548" s="74"/>
      <c r="L2548" s="75"/>
      <c r="M2548" s="76"/>
      <c r="N2548" s="76"/>
      <c r="O2548" s="75"/>
      <c r="P2548" s="72"/>
      <c r="Q2548" s="72"/>
      <c r="R2548" s="72"/>
      <c r="S2548" s="77"/>
      <c r="T2548" s="72"/>
      <c r="U2548" s="78"/>
      <c r="V2548" s="73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68"/>
      <c r="B2549" s="69"/>
      <c r="C2549" s="70"/>
      <c r="D2549" s="71"/>
      <c r="E2549" s="72"/>
      <c r="F2549" s="72"/>
      <c r="G2549" s="72"/>
      <c r="H2549" s="72"/>
      <c r="I2549" s="71"/>
      <c r="J2549" s="73"/>
      <c r="K2549" s="74"/>
      <c r="L2549" s="75"/>
      <c r="M2549" s="76"/>
      <c r="N2549" s="76"/>
      <c r="O2549" s="75"/>
      <c r="P2549" s="72"/>
      <c r="Q2549" s="72"/>
      <c r="R2549" s="72"/>
      <c r="S2549" s="77"/>
      <c r="T2549" s="72"/>
      <c r="U2549" s="78"/>
      <c r="V2549" s="73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68"/>
      <c r="B2550" s="69"/>
      <c r="C2550" s="70"/>
      <c r="D2550" s="71"/>
      <c r="E2550" s="72"/>
      <c r="F2550" s="72"/>
      <c r="G2550" s="72"/>
      <c r="H2550" s="72"/>
      <c r="I2550" s="71"/>
      <c r="J2550" s="73"/>
      <c r="K2550" s="74"/>
      <c r="L2550" s="75"/>
      <c r="M2550" s="76"/>
      <c r="N2550" s="76"/>
      <c r="O2550" s="75"/>
      <c r="P2550" s="72"/>
      <c r="Q2550" s="72"/>
      <c r="R2550" s="72"/>
      <c r="S2550" s="77"/>
      <c r="T2550" s="72"/>
      <c r="U2550" s="78"/>
      <c r="V2550" s="73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68"/>
      <c r="B2551" s="69"/>
      <c r="C2551" s="70"/>
      <c r="D2551" s="71"/>
      <c r="E2551" s="72"/>
      <c r="F2551" s="72"/>
      <c r="G2551" s="72"/>
      <c r="H2551" s="72"/>
      <c r="I2551" s="71"/>
      <c r="J2551" s="73"/>
      <c r="K2551" s="74"/>
      <c r="L2551" s="75"/>
      <c r="M2551" s="76"/>
      <c r="N2551" s="76"/>
      <c r="O2551" s="75"/>
      <c r="P2551" s="72"/>
      <c r="Q2551" s="72"/>
      <c r="R2551" s="72"/>
      <c r="S2551" s="77"/>
      <c r="T2551" s="72"/>
      <c r="U2551" s="78"/>
      <c r="V2551" s="73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68"/>
      <c r="B2552" s="69"/>
      <c r="C2552" s="70"/>
      <c r="D2552" s="71"/>
      <c r="E2552" s="72"/>
      <c r="F2552" s="72"/>
      <c r="G2552" s="72"/>
      <c r="H2552" s="72"/>
      <c r="I2552" s="71"/>
      <c r="J2552" s="73"/>
      <c r="K2552" s="74"/>
      <c r="L2552" s="75"/>
      <c r="M2552" s="76"/>
      <c r="N2552" s="76"/>
      <c r="O2552" s="75"/>
      <c r="P2552" s="72"/>
      <c r="Q2552" s="72"/>
      <c r="R2552" s="72"/>
      <c r="S2552" s="77"/>
      <c r="T2552" s="72"/>
      <c r="U2552" s="78"/>
      <c r="V2552" s="73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68"/>
      <c r="B2553" s="69"/>
      <c r="C2553" s="70"/>
      <c r="D2553" s="71"/>
      <c r="E2553" s="72"/>
      <c r="F2553" s="72"/>
      <c r="G2553" s="72"/>
      <c r="H2553" s="72"/>
      <c r="I2553" s="71"/>
      <c r="J2553" s="73"/>
      <c r="K2553" s="74"/>
      <c r="L2553" s="75"/>
      <c r="M2553" s="76"/>
      <c r="N2553" s="76"/>
      <c r="O2553" s="75"/>
      <c r="P2553" s="72"/>
      <c r="Q2553" s="72"/>
      <c r="R2553" s="72"/>
      <c r="S2553" s="77"/>
      <c r="T2553" s="72"/>
      <c r="U2553" s="78"/>
      <c r="V2553" s="73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68"/>
      <c r="B2554" s="69"/>
      <c r="C2554" s="70"/>
      <c r="D2554" s="71"/>
      <c r="E2554" s="72"/>
      <c r="F2554" s="72"/>
      <c r="G2554" s="72"/>
      <c r="H2554" s="72"/>
      <c r="I2554" s="71"/>
      <c r="J2554" s="73"/>
      <c r="K2554" s="74"/>
      <c r="L2554" s="75"/>
      <c r="M2554" s="76"/>
      <c r="N2554" s="76"/>
      <c r="O2554" s="75"/>
      <c r="P2554" s="72"/>
      <c r="Q2554" s="72"/>
      <c r="R2554" s="72"/>
      <c r="S2554" s="77"/>
      <c r="T2554" s="72"/>
      <c r="U2554" s="78"/>
      <c r="V2554" s="73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68"/>
      <c r="B2555" s="69"/>
      <c r="C2555" s="70"/>
      <c r="D2555" s="71"/>
      <c r="E2555" s="72"/>
      <c r="F2555" s="72"/>
      <c r="G2555" s="72"/>
      <c r="H2555" s="72"/>
      <c r="I2555" s="71"/>
      <c r="J2555" s="73"/>
      <c r="K2555" s="74"/>
      <c r="L2555" s="75"/>
      <c r="M2555" s="76"/>
      <c r="N2555" s="76"/>
      <c r="O2555" s="75"/>
      <c r="P2555" s="72"/>
      <c r="Q2555" s="72"/>
      <c r="R2555" s="72"/>
      <c r="S2555" s="77"/>
      <c r="T2555" s="72"/>
      <c r="U2555" s="78"/>
      <c r="V2555" s="73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68"/>
      <c r="B2556" s="69"/>
      <c r="C2556" s="70"/>
      <c r="D2556" s="71"/>
      <c r="E2556" s="72"/>
      <c r="F2556" s="72"/>
      <c r="G2556" s="72"/>
      <c r="H2556" s="72"/>
      <c r="I2556" s="71"/>
      <c r="J2556" s="73"/>
      <c r="K2556" s="74"/>
      <c r="L2556" s="75"/>
      <c r="M2556" s="76"/>
      <c r="N2556" s="76"/>
      <c r="O2556" s="75"/>
      <c r="P2556" s="72"/>
      <c r="Q2556" s="72"/>
      <c r="R2556" s="72"/>
      <c r="S2556" s="77"/>
      <c r="T2556" s="72"/>
      <c r="U2556" s="78"/>
      <c r="V2556" s="73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68"/>
      <c r="B2557" s="69"/>
      <c r="C2557" s="70"/>
      <c r="D2557" s="71"/>
      <c r="E2557" s="72"/>
      <c r="F2557" s="72"/>
      <c r="G2557" s="72"/>
      <c r="H2557" s="72"/>
      <c r="I2557" s="71"/>
      <c r="J2557" s="73"/>
      <c r="K2557" s="74"/>
      <c r="L2557" s="75"/>
      <c r="M2557" s="76"/>
      <c r="N2557" s="76"/>
      <c r="O2557" s="75"/>
      <c r="P2557" s="72"/>
      <c r="Q2557" s="72"/>
      <c r="R2557" s="72"/>
      <c r="S2557" s="77"/>
      <c r="T2557" s="72"/>
      <c r="U2557" s="78"/>
      <c r="V2557" s="73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68"/>
      <c r="B2558" s="69"/>
      <c r="C2558" s="70"/>
      <c r="D2558" s="71"/>
      <c r="E2558" s="72"/>
      <c r="F2558" s="72"/>
      <c r="G2558" s="72"/>
      <c r="H2558" s="72"/>
      <c r="I2558" s="71"/>
      <c r="J2558" s="73"/>
      <c r="K2558" s="74"/>
      <c r="L2558" s="75"/>
      <c r="M2558" s="76"/>
      <c r="N2558" s="76"/>
      <c r="O2558" s="75"/>
      <c r="P2558" s="72"/>
      <c r="Q2558" s="72"/>
      <c r="R2558" s="72"/>
      <c r="S2558" s="77"/>
      <c r="T2558" s="72"/>
      <c r="U2558" s="78"/>
      <c r="V2558" s="73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68"/>
      <c r="B2559" s="69"/>
      <c r="C2559" s="70"/>
      <c r="D2559" s="71"/>
      <c r="E2559" s="72"/>
      <c r="F2559" s="72"/>
      <c r="G2559" s="72"/>
      <c r="H2559" s="72"/>
      <c r="I2559" s="71"/>
      <c r="J2559" s="73"/>
      <c r="K2559" s="74"/>
      <c r="L2559" s="75"/>
      <c r="M2559" s="76"/>
      <c r="N2559" s="76"/>
      <c r="O2559" s="75"/>
      <c r="P2559" s="72"/>
      <c r="Q2559" s="72"/>
      <c r="R2559" s="72"/>
      <c r="S2559" s="77"/>
      <c r="T2559" s="72"/>
      <c r="U2559" s="78"/>
      <c r="V2559" s="73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68"/>
      <c r="B2560" s="69"/>
      <c r="C2560" s="70"/>
      <c r="D2560" s="71"/>
      <c r="E2560" s="72"/>
      <c r="F2560" s="72"/>
      <c r="G2560" s="72"/>
      <c r="H2560" s="72"/>
      <c r="I2560" s="71"/>
      <c r="J2560" s="73"/>
      <c r="K2560" s="74"/>
      <c r="L2560" s="75"/>
      <c r="M2560" s="76"/>
      <c r="N2560" s="76"/>
      <c r="O2560" s="75"/>
      <c r="P2560" s="72"/>
      <c r="Q2560" s="72"/>
      <c r="R2560" s="72"/>
      <c r="S2560" s="77"/>
      <c r="T2560" s="72"/>
      <c r="U2560" s="78"/>
      <c r="V2560" s="73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68"/>
      <c r="B2561" s="69"/>
      <c r="C2561" s="70"/>
      <c r="D2561" s="71"/>
      <c r="E2561" s="72"/>
      <c r="F2561" s="72"/>
      <c r="G2561" s="72"/>
      <c r="H2561" s="72"/>
      <c r="I2561" s="71"/>
      <c r="J2561" s="73"/>
      <c r="K2561" s="74"/>
      <c r="L2561" s="75"/>
      <c r="M2561" s="76"/>
      <c r="N2561" s="76"/>
      <c r="O2561" s="75"/>
      <c r="P2561" s="72"/>
      <c r="Q2561" s="72"/>
      <c r="R2561" s="72"/>
      <c r="S2561" s="77"/>
      <c r="T2561" s="72"/>
      <c r="U2561" s="78"/>
      <c r="V2561" s="73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68"/>
      <c r="B2562" s="69"/>
      <c r="C2562" s="70"/>
      <c r="D2562" s="71"/>
      <c r="E2562" s="72"/>
      <c r="F2562" s="72"/>
      <c r="G2562" s="72"/>
      <c r="H2562" s="72"/>
      <c r="I2562" s="71"/>
      <c r="J2562" s="73"/>
      <c r="K2562" s="74"/>
      <c r="L2562" s="75"/>
      <c r="M2562" s="76"/>
      <c r="N2562" s="76"/>
      <c r="O2562" s="75"/>
      <c r="P2562" s="72"/>
      <c r="Q2562" s="72"/>
      <c r="R2562" s="72"/>
      <c r="S2562" s="77"/>
      <c r="T2562" s="72"/>
      <c r="U2562" s="78"/>
      <c r="V2562" s="73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68"/>
      <c r="B2563" s="69"/>
      <c r="C2563" s="70"/>
      <c r="D2563" s="71"/>
      <c r="E2563" s="72"/>
      <c r="F2563" s="72"/>
      <c r="G2563" s="72"/>
      <c r="H2563" s="72"/>
      <c r="I2563" s="71"/>
      <c r="J2563" s="73"/>
      <c r="K2563" s="74"/>
      <c r="L2563" s="75"/>
      <c r="M2563" s="76"/>
      <c r="N2563" s="76"/>
      <c r="O2563" s="75"/>
      <c r="P2563" s="72"/>
      <c r="Q2563" s="72"/>
      <c r="R2563" s="72"/>
      <c r="S2563" s="77"/>
      <c r="T2563" s="72"/>
      <c r="U2563" s="78"/>
      <c r="V2563" s="73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68"/>
      <c r="B2564" s="69"/>
      <c r="C2564" s="70"/>
      <c r="D2564" s="71"/>
      <c r="E2564" s="72"/>
      <c r="F2564" s="72"/>
      <c r="G2564" s="72"/>
      <c r="H2564" s="72"/>
      <c r="I2564" s="71"/>
      <c r="J2564" s="73"/>
      <c r="K2564" s="74"/>
      <c r="L2564" s="75"/>
      <c r="M2564" s="76"/>
      <c r="N2564" s="76"/>
      <c r="O2564" s="75"/>
      <c r="P2564" s="72"/>
      <c r="Q2564" s="72"/>
      <c r="R2564" s="72"/>
      <c r="S2564" s="77"/>
      <c r="T2564" s="72"/>
      <c r="U2564" s="78"/>
      <c r="V2564" s="73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68"/>
      <c r="B2565" s="69"/>
      <c r="C2565" s="70"/>
      <c r="D2565" s="71"/>
      <c r="E2565" s="72"/>
      <c r="F2565" s="72"/>
      <c r="G2565" s="72"/>
      <c r="H2565" s="72"/>
      <c r="I2565" s="71"/>
      <c r="J2565" s="73"/>
      <c r="K2565" s="74"/>
      <c r="L2565" s="75"/>
      <c r="M2565" s="76"/>
      <c r="N2565" s="76"/>
      <c r="O2565" s="75"/>
      <c r="P2565" s="72"/>
      <c r="Q2565" s="72"/>
      <c r="R2565" s="72"/>
      <c r="S2565" s="77"/>
      <c r="T2565" s="72"/>
      <c r="U2565" s="78"/>
      <c r="V2565" s="73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68"/>
      <c r="B2566" s="69"/>
      <c r="C2566" s="70"/>
      <c r="D2566" s="71"/>
      <c r="E2566" s="72"/>
      <c r="F2566" s="72"/>
      <c r="G2566" s="72"/>
      <c r="H2566" s="72"/>
      <c r="I2566" s="71"/>
      <c r="J2566" s="73"/>
      <c r="K2566" s="74"/>
      <c r="L2566" s="75"/>
      <c r="M2566" s="76"/>
      <c r="N2566" s="76"/>
      <c r="O2566" s="75"/>
      <c r="P2566" s="72"/>
      <c r="Q2566" s="72"/>
      <c r="R2566" s="72"/>
      <c r="S2566" s="77"/>
      <c r="T2566" s="72"/>
      <c r="U2566" s="78"/>
      <c r="V2566" s="73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68"/>
      <c r="B2567" s="69"/>
      <c r="C2567" s="70"/>
      <c r="D2567" s="71"/>
      <c r="E2567" s="72"/>
      <c r="F2567" s="72"/>
      <c r="G2567" s="72"/>
      <c r="H2567" s="72"/>
      <c r="I2567" s="71"/>
      <c r="J2567" s="73"/>
      <c r="K2567" s="74"/>
      <c r="L2567" s="75"/>
      <c r="M2567" s="76"/>
      <c r="N2567" s="76"/>
      <c r="O2567" s="75"/>
      <c r="P2567" s="72"/>
      <c r="Q2567" s="72"/>
      <c r="R2567" s="72"/>
      <c r="S2567" s="77"/>
      <c r="T2567" s="72"/>
      <c r="U2567" s="78"/>
      <c r="V2567" s="73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68"/>
      <c r="B2568" s="69"/>
      <c r="C2568" s="70"/>
      <c r="D2568" s="71"/>
      <c r="E2568" s="72"/>
      <c r="F2568" s="72"/>
      <c r="G2568" s="72"/>
      <c r="H2568" s="72"/>
      <c r="I2568" s="71"/>
      <c r="J2568" s="73"/>
      <c r="K2568" s="74"/>
      <c r="L2568" s="75"/>
      <c r="M2568" s="76"/>
      <c r="N2568" s="76"/>
      <c r="O2568" s="75"/>
      <c r="P2568" s="72"/>
      <c r="Q2568" s="72"/>
      <c r="R2568" s="72"/>
      <c r="S2568" s="77"/>
      <c r="T2568" s="72"/>
      <c r="U2568" s="78"/>
      <c r="V2568" s="73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5" x14ac:dyDescent="0.2">
      <c r="A2569" s="79"/>
      <c r="B2569" s="80"/>
      <c r="C2569" s="81"/>
      <c r="D2569" s="82"/>
      <c r="E2569" s="83"/>
      <c r="F2569" s="83"/>
      <c r="G2569" s="83"/>
      <c r="H2569" s="83"/>
      <c r="I2569" s="82"/>
      <c r="J2569" s="84"/>
      <c r="K2569" s="85"/>
      <c r="L2569" s="86"/>
      <c r="M2569" s="87"/>
      <c r="N2569" s="87"/>
      <c r="O2569" s="86"/>
      <c r="P2569" s="83"/>
      <c r="Q2569" s="83"/>
      <c r="R2569" s="83"/>
      <c r="S2569" s="88"/>
      <c r="T2569" s="83"/>
      <c r="U2569" s="89"/>
      <c r="V2569" s="84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68"/>
      <c r="B2570" s="69"/>
      <c r="C2570" s="70"/>
      <c r="D2570" s="71"/>
      <c r="E2570" s="72"/>
      <c r="F2570" s="72"/>
      <c r="G2570" s="72"/>
      <c r="H2570" s="72"/>
      <c r="I2570" s="71"/>
      <c r="J2570" s="73"/>
      <c r="K2570" s="74"/>
      <c r="L2570" s="75"/>
      <c r="M2570" s="76"/>
      <c r="N2570" s="76"/>
      <c r="O2570" s="75"/>
      <c r="P2570" s="72"/>
      <c r="Q2570" s="72"/>
      <c r="R2570" s="72"/>
      <c r="S2570" s="77"/>
      <c r="T2570" s="72"/>
      <c r="U2570" s="78"/>
      <c r="V2570" s="73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68"/>
      <c r="B2571" s="69"/>
      <c r="C2571" s="70"/>
      <c r="D2571" s="71"/>
      <c r="E2571" s="72"/>
      <c r="F2571" s="72"/>
      <c r="G2571" s="72"/>
      <c r="H2571" s="72"/>
      <c r="I2571" s="71"/>
      <c r="J2571" s="73"/>
      <c r="K2571" s="74"/>
      <c r="L2571" s="75"/>
      <c r="M2571" s="76"/>
      <c r="N2571" s="76"/>
      <c r="O2571" s="75"/>
      <c r="P2571" s="72"/>
      <c r="Q2571" s="72"/>
      <c r="R2571" s="72"/>
      <c r="S2571" s="77"/>
      <c r="T2571" s="72"/>
      <c r="U2571" s="78"/>
      <c r="V2571" s="73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8"/>
      <c r="B2572" s="69"/>
      <c r="C2572" s="70"/>
      <c r="D2572" s="71"/>
      <c r="E2572" s="72"/>
      <c r="F2572" s="72"/>
      <c r="G2572" s="72"/>
      <c r="H2572" s="72"/>
      <c r="I2572" s="71"/>
      <c r="J2572" s="73"/>
      <c r="K2572" s="74"/>
      <c r="L2572" s="75"/>
      <c r="M2572" s="76"/>
      <c r="N2572" s="76"/>
      <c r="O2572" s="75"/>
      <c r="P2572" s="72"/>
      <c r="Q2572" s="72"/>
      <c r="R2572" s="72"/>
      <c r="S2572" s="77"/>
      <c r="T2572" s="72"/>
      <c r="U2572" s="78"/>
      <c r="V2572" s="73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8"/>
      <c r="B2573" s="69"/>
      <c r="C2573" s="70"/>
      <c r="D2573" s="71"/>
      <c r="E2573" s="72"/>
      <c r="F2573" s="72"/>
      <c r="G2573" s="72"/>
      <c r="H2573" s="72"/>
      <c r="I2573" s="71"/>
      <c r="J2573" s="73"/>
      <c r="K2573" s="74"/>
      <c r="L2573" s="75"/>
      <c r="M2573" s="76"/>
      <c r="N2573" s="76"/>
      <c r="O2573" s="75"/>
      <c r="P2573" s="72"/>
      <c r="Q2573" s="72"/>
      <c r="R2573" s="72"/>
      <c r="S2573" s="77"/>
      <c r="T2573" s="72"/>
      <c r="U2573" s="78"/>
      <c r="V2573" s="73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8"/>
      <c r="B2574" s="69"/>
      <c r="C2574" s="70"/>
      <c r="D2574" s="71"/>
      <c r="E2574" s="72"/>
      <c r="F2574" s="72"/>
      <c r="G2574" s="72"/>
      <c r="H2574" s="72"/>
      <c r="I2574" s="71"/>
      <c r="J2574" s="73"/>
      <c r="K2574" s="74"/>
      <c r="L2574" s="75"/>
      <c r="M2574" s="76"/>
      <c r="N2574" s="76"/>
      <c r="O2574" s="75"/>
      <c r="P2574" s="72"/>
      <c r="Q2574" s="72"/>
      <c r="R2574" s="72"/>
      <c r="S2574" s="77"/>
      <c r="T2574" s="72"/>
      <c r="U2574" s="78"/>
      <c r="V2574" s="73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8"/>
      <c r="B2575" s="69"/>
      <c r="C2575" s="70"/>
      <c r="D2575" s="71"/>
      <c r="E2575" s="72"/>
      <c r="F2575" s="72"/>
      <c r="G2575" s="72"/>
      <c r="H2575" s="72"/>
      <c r="I2575" s="71"/>
      <c r="J2575" s="73"/>
      <c r="K2575" s="74"/>
      <c r="L2575" s="75"/>
      <c r="M2575" s="76"/>
      <c r="N2575" s="76"/>
      <c r="O2575" s="75"/>
      <c r="P2575" s="72"/>
      <c r="Q2575" s="72"/>
      <c r="R2575" s="72"/>
      <c r="S2575" s="77"/>
      <c r="T2575" s="72"/>
      <c r="U2575" s="78"/>
      <c r="V2575" s="73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8"/>
      <c r="B2576" s="69"/>
      <c r="C2576" s="70"/>
      <c r="D2576" s="71"/>
      <c r="E2576" s="72"/>
      <c r="F2576" s="72"/>
      <c r="G2576" s="72"/>
      <c r="H2576" s="72"/>
      <c r="I2576" s="71"/>
      <c r="J2576" s="73"/>
      <c r="K2576" s="74"/>
      <c r="L2576" s="75"/>
      <c r="M2576" s="76"/>
      <c r="N2576" s="76"/>
      <c r="O2576" s="75"/>
      <c r="P2576" s="72"/>
      <c r="Q2576" s="72"/>
      <c r="R2576" s="72"/>
      <c r="S2576" s="77"/>
      <c r="T2576" s="72"/>
      <c r="U2576" s="78"/>
      <c r="V2576" s="73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8"/>
      <c r="B2577" s="69"/>
      <c r="C2577" s="70"/>
      <c r="D2577" s="71"/>
      <c r="E2577" s="72"/>
      <c r="F2577" s="72"/>
      <c r="G2577" s="72"/>
      <c r="H2577" s="72"/>
      <c r="I2577" s="71"/>
      <c r="J2577" s="73"/>
      <c r="K2577" s="74"/>
      <c r="L2577" s="75"/>
      <c r="M2577" s="76"/>
      <c r="N2577" s="76"/>
      <c r="O2577" s="75"/>
      <c r="P2577" s="72"/>
      <c r="Q2577" s="72"/>
      <c r="R2577" s="72"/>
      <c r="S2577" s="77"/>
      <c r="T2577" s="72"/>
      <c r="U2577" s="78"/>
      <c r="V2577" s="73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8"/>
      <c r="B2578" s="69"/>
      <c r="C2578" s="70"/>
      <c r="D2578" s="71"/>
      <c r="E2578" s="72"/>
      <c r="F2578" s="72"/>
      <c r="G2578" s="72"/>
      <c r="H2578" s="72"/>
      <c r="I2578" s="71"/>
      <c r="J2578" s="73"/>
      <c r="K2578" s="74"/>
      <c r="L2578" s="75"/>
      <c r="M2578" s="76"/>
      <c r="N2578" s="76"/>
      <c r="O2578" s="75"/>
      <c r="P2578" s="72"/>
      <c r="Q2578" s="72"/>
      <c r="R2578" s="72"/>
      <c r="S2578" s="77"/>
      <c r="T2578" s="72"/>
      <c r="U2578" s="78"/>
      <c r="V2578" s="73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8"/>
      <c r="B2579" s="69"/>
      <c r="C2579" s="70"/>
      <c r="D2579" s="71"/>
      <c r="E2579" s="72"/>
      <c r="F2579" s="72"/>
      <c r="G2579" s="72"/>
      <c r="H2579" s="72"/>
      <c r="I2579" s="71"/>
      <c r="J2579" s="73"/>
      <c r="K2579" s="74"/>
      <c r="L2579" s="75"/>
      <c r="M2579" s="76"/>
      <c r="N2579" s="76"/>
      <c r="O2579" s="75"/>
      <c r="P2579" s="72"/>
      <c r="Q2579" s="72"/>
      <c r="R2579" s="72"/>
      <c r="S2579" s="77"/>
      <c r="T2579" s="72"/>
      <c r="U2579" s="78"/>
      <c r="V2579" s="73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8"/>
      <c r="B2580" s="69"/>
      <c r="C2580" s="70"/>
      <c r="D2580" s="71"/>
      <c r="E2580" s="72"/>
      <c r="F2580" s="72"/>
      <c r="G2580" s="72"/>
      <c r="H2580" s="72"/>
      <c r="I2580" s="71"/>
      <c r="J2580" s="73"/>
      <c r="K2580" s="74"/>
      <c r="L2580" s="75"/>
      <c r="M2580" s="76"/>
      <c r="N2580" s="76"/>
      <c r="O2580" s="75"/>
      <c r="P2580" s="72"/>
      <c r="Q2580" s="72"/>
      <c r="R2580" s="72"/>
      <c r="S2580" s="77"/>
      <c r="T2580" s="72"/>
      <c r="U2580" s="78"/>
      <c r="V2580" s="73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8"/>
      <c r="B2581" s="69"/>
      <c r="C2581" s="70"/>
      <c r="D2581" s="71"/>
      <c r="E2581" s="72"/>
      <c r="F2581" s="72"/>
      <c r="G2581" s="72"/>
      <c r="H2581" s="72"/>
      <c r="I2581" s="71"/>
      <c r="J2581" s="73"/>
      <c r="K2581" s="74"/>
      <c r="L2581" s="75"/>
      <c r="M2581" s="76"/>
      <c r="N2581" s="76"/>
      <c r="O2581" s="75"/>
      <c r="P2581" s="72"/>
      <c r="Q2581" s="72"/>
      <c r="R2581" s="72"/>
      <c r="S2581" s="77"/>
      <c r="T2581" s="72"/>
      <c r="U2581" s="78"/>
      <c r="V2581" s="73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8"/>
      <c r="B2582" s="69"/>
      <c r="C2582" s="70"/>
      <c r="D2582" s="71"/>
      <c r="E2582" s="72"/>
      <c r="F2582" s="72"/>
      <c r="G2582" s="72"/>
      <c r="H2582" s="72"/>
      <c r="I2582" s="71"/>
      <c r="J2582" s="73"/>
      <c r="K2582" s="74"/>
      <c r="L2582" s="75"/>
      <c r="M2582" s="76"/>
      <c r="N2582" s="76"/>
      <c r="O2582" s="75"/>
      <c r="P2582" s="72"/>
      <c r="Q2582" s="72"/>
      <c r="R2582" s="72"/>
      <c r="S2582" s="77"/>
      <c r="T2582" s="72"/>
      <c r="U2582" s="78"/>
      <c r="V2582" s="73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8"/>
      <c r="B2583" s="69"/>
      <c r="C2583" s="70"/>
      <c r="D2583" s="71"/>
      <c r="E2583" s="72"/>
      <c r="F2583" s="72"/>
      <c r="G2583" s="72"/>
      <c r="H2583" s="72"/>
      <c r="I2583" s="71"/>
      <c r="J2583" s="73"/>
      <c r="K2583" s="74"/>
      <c r="L2583" s="75"/>
      <c r="M2583" s="76"/>
      <c r="N2583" s="76"/>
      <c r="O2583" s="75"/>
      <c r="P2583" s="72"/>
      <c r="Q2583" s="72"/>
      <c r="R2583" s="72"/>
      <c r="S2583" s="77"/>
      <c r="T2583" s="72"/>
      <c r="U2583" s="78"/>
      <c r="V2583" s="73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8"/>
      <c r="B2584" s="69"/>
      <c r="C2584" s="70"/>
      <c r="D2584" s="71"/>
      <c r="E2584" s="72"/>
      <c r="F2584" s="72"/>
      <c r="G2584" s="72"/>
      <c r="H2584" s="72"/>
      <c r="I2584" s="71"/>
      <c r="J2584" s="73"/>
      <c r="K2584" s="74"/>
      <c r="L2584" s="75"/>
      <c r="M2584" s="76"/>
      <c r="N2584" s="76"/>
      <c r="O2584" s="75"/>
      <c r="P2584" s="72"/>
      <c r="Q2584" s="72"/>
      <c r="R2584" s="72"/>
      <c r="S2584" s="77"/>
      <c r="T2584" s="72"/>
      <c r="U2584" s="78"/>
      <c r="V2584" s="73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8"/>
      <c r="B2585" s="69"/>
      <c r="C2585" s="70"/>
      <c r="D2585" s="71"/>
      <c r="E2585" s="72"/>
      <c r="F2585" s="72"/>
      <c r="G2585" s="72"/>
      <c r="H2585" s="72"/>
      <c r="I2585" s="71"/>
      <c r="J2585" s="73"/>
      <c r="K2585" s="74"/>
      <c r="L2585" s="75"/>
      <c r="M2585" s="76"/>
      <c r="N2585" s="76"/>
      <c r="O2585" s="75"/>
      <c r="P2585" s="72"/>
      <c r="Q2585" s="72"/>
      <c r="R2585" s="72"/>
      <c r="S2585" s="77"/>
      <c r="T2585" s="72"/>
      <c r="U2585" s="78"/>
      <c r="V2585" s="73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8"/>
      <c r="B2586" s="69"/>
      <c r="C2586" s="70"/>
      <c r="D2586" s="71"/>
      <c r="E2586" s="72"/>
      <c r="F2586" s="72"/>
      <c r="G2586" s="72"/>
      <c r="H2586" s="72"/>
      <c r="I2586" s="71"/>
      <c r="J2586" s="73"/>
      <c r="K2586" s="74"/>
      <c r="L2586" s="75"/>
      <c r="M2586" s="76"/>
      <c r="N2586" s="76"/>
      <c r="O2586" s="75"/>
      <c r="P2586" s="72"/>
      <c r="Q2586" s="72"/>
      <c r="R2586" s="72"/>
      <c r="S2586" s="77"/>
      <c r="T2586" s="72"/>
      <c r="U2586" s="78"/>
      <c r="V2586" s="73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8"/>
      <c r="B2587" s="69"/>
      <c r="C2587" s="70"/>
      <c r="D2587" s="71"/>
      <c r="E2587" s="72"/>
      <c r="F2587" s="72"/>
      <c r="G2587" s="72"/>
      <c r="H2587" s="72"/>
      <c r="I2587" s="71"/>
      <c r="J2587" s="73"/>
      <c r="K2587" s="74"/>
      <c r="L2587" s="75"/>
      <c r="M2587" s="76"/>
      <c r="N2587" s="76"/>
      <c r="O2587" s="75"/>
      <c r="P2587" s="72"/>
      <c r="Q2587" s="72"/>
      <c r="R2587" s="72"/>
      <c r="S2587" s="77"/>
      <c r="T2587" s="72"/>
      <c r="U2587" s="78"/>
      <c r="V2587" s="73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8"/>
      <c r="B2588" s="69"/>
      <c r="C2588" s="70"/>
      <c r="D2588" s="71"/>
      <c r="E2588" s="72"/>
      <c r="F2588" s="72"/>
      <c r="G2588" s="72"/>
      <c r="H2588" s="72"/>
      <c r="I2588" s="71"/>
      <c r="J2588" s="73"/>
      <c r="K2588" s="74"/>
      <c r="L2588" s="75"/>
      <c r="M2588" s="76"/>
      <c r="N2588" s="76"/>
      <c r="O2588" s="75"/>
      <c r="P2588" s="72"/>
      <c r="Q2588" s="72"/>
      <c r="R2588" s="72"/>
      <c r="S2588" s="77"/>
      <c r="T2588" s="72"/>
      <c r="U2588" s="78"/>
      <c r="V2588" s="73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8"/>
      <c r="B2589" s="69"/>
      <c r="C2589" s="70"/>
      <c r="D2589" s="71"/>
      <c r="E2589" s="72"/>
      <c r="F2589" s="72"/>
      <c r="G2589" s="72"/>
      <c r="H2589" s="72"/>
      <c r="I2589" s="71"/>
      <c r="J2589" s="73"/>
      <c r="K2589" s="74"/>
      <c r="L2589" s="75"/>
      <c r="M2589" s="76"/>
      <c r="N2589" s="76"/>
      <c r="O2589" s="75"/>
      <c r="P2589" s="72"/>
      <c r="Q2589" s="72"/>
      <c r="R2589" s="72"/>
      <c r="S2589" s="77"/>
      <c r="T2589" s="72"/>
      <c r="U2589" s="78"/>
      <c r="V2589" s="73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8"/>
      <c r="B2590" s="69"/>
      <c r="C2590" s="70"/>
      <c r="D2590" s="71"/>
      <c r="E2590" s="72"/>
      <c r="F2590" s="72"/>
      <c r="G2590" s="72"/>
      <c r="H2590" s="72"/>
      <c r="I2590" s="71"/>
      <c r="J2590" s="73"/>
      <c r="K2590" s="74"/>
      <c r="L2590" s="75"/>
      <c r="M2590" s="76"/>
      <c r="N2590" s="76"/>
      <c r="O2590" s="75"/>
      <c r="P2590" s="72"/>
      <c r="Q2590" s="72"/>
      <c r="R2590" s="72"/>
      <c r="S2590" s="77"/>
      <c r="T2590" s="72"/>
      <c r="U2590" s="78"/>
      <c r="V2590" s="73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8"/>
      <c r="B2591" s="69"/>
      <c r="C2591" s="70"/>
      <c r="D2591" s="71"/>
      <c r="E2591" s="72"/>
      <c r="F2591" s="72"/>
      <c r="G2591" s="72"/>
      <c r="H2591" s="72"/>
      <c r="I2591" s="71"/>
      <c r="J2591" s="73"/>
      <c r="K2591" s="74"/>
      <c r="L2591" s="75"/>
      <c r="M2591" s="76"/>
      <c r="N2591" s="76"/>
      <c r="O2591" s="75"/>
      <c r="P2591" s="72"/>
      <c r="Q2591" s="72"/>
      <c r="R2591" s="72"/>
      <c r="S2591" s="77"/>
      <c r="T2591" s="72"/>
      <c r="U2591" s="78"/>
      <c r="V2591" s="73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8"/>
      <c r="B2592" s="69"/>
      <c r="C2592" s="70"/>
      <c r="D2592" s="71"/>
      <c r="E2592" s="72"/>
      <c r="F2592" s="72"/>
      <c r="G2592" s="72"/>
      <c r="H2592" s="72"/>
      <c r="I2592" s="71"/>
      <c r="J2592" s="73"/>
      <c r="K2592" s="74"/>
      <c r="L2592" s="75"/>
      <c r="M2592" s="76"/>
      <c r="N2592" s="76"/>
      <c r="O2592" s="75"/>
      <c r="P2592" s="72"/>
      <c r="Q2592" s="72"/>
      <c r="R2592" s="72"/>
      <c r="S2592" s="77"/>
      <c r="T2592" s="72"/>
      <c r="U2592" s="78"/>
      <c r="V2592" s="73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8"/>
      <c r="B2593" s="69"/>
      <c r="C2593" s="70"/>
      <c r="D2593" s="71"/>
      <c r="E2593" s="72"/>
      <c r="F2593" s="72"/>
      <c r="G2593" s="72"/>
      <c r="H2593" s="72"/>
      <c r="I2593" s="71"/>
      <c r="J2593" s="73"/>
      <c r="K2593" s="74"/>
      <c r="L2593" s="75"/>
      <c r="M2593" s="76"/>
      <c r="N2593" s="76"/>
      <c r="O2593" s="75"/>
      <c r="P2593" s="72"/>
      <c r="Q2593" s="72"/>
      <c r="R2593" s="72"/>
      <c r="S2593" s="77"/>
      <c r="T2593" s="72"/>
      <c r="U2593" s="78"/>
      <c r="V2593" s="73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8"/>
      <c r="B2594" s="69"/>
      <c r="C2594" s="70"/>
      <c r="D2594" s="71"/>
      <c r="E2594" s="72"/>
      <c r="F2594" s="72"/>
      <c r="G2594" s="72"/>
      <c r="H2594" s="72"/>
      <c r="I2594" s="71"/>
      <c r="J2594" s="73"/>
      <c r="K2594" s="74"/>
      <c r="L2594" s="75"/>
      <c r="M2594" s="76"/>
      <c r="N2594" s="76"/>
      <c r="O2594" s="75"/>
      <c r="P2594" s="72"/>
      <c r="Q2594" s="72"/>
      <c r="R2594" s="72"/>
      <c r="S2594" s="77"/>
      <c r="T2594" s="72"/>
      <c r="U2594" s="78"/>
      <c r="V2594" s="73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8"/>
      <c r="B2595" s="69"/>
      <c r="C2595" s="70"/>
      <c r="D2595" s="71"/>
      <c r="E2595" s="72"/>
      <c r="F2595" s="72"/>
      <c r="G2595" s="72"/>
      <c r="H2595" s="72"/>
      <c r="I2595" s="71"/>
      <c r="J2595" s="73"/>
      <c r="K2595" s="74"/>
      <c r="L2595" s="75"/>
      <c r="M2595" s="76"/>
      <c r="N2595" s="76"/>
      <c r="O2595" s="75"/>
      <c r="P2595" s="72"/>
      <c r="Q2595" s="72"/>
      <c r="R2595" s="72"/>
      <c r="S2595" s="77"/>
      <c r="T2595" s="72"/>
      <c r="U2595" s="78"/>
      <c r="V2595" s="73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8"/>
      <c r="B2596" s="69"/>
      <c r="C2596" s="70"/>
      <c r="D2596" s="71"/>
      <c r="E2596" s="72"/>
      <c r="F2596" s="72"/>
      <c r="G2596" s="72"/>
      <c r="H2596" s="72"/>
      <c r="I2596" s="71"/>
      <c r="J2596" s="73"/>
      <c r="K2596" s="74"/>
      <c r="L2596" s="75"/>
      <c r="M2596" s="76"/>
      <c r="N2596" s="76"/>
      <c r="O2596" s="75"/>
      <c r="P2596" s="72"/>
      <c r="Q2596" s="72"/>
      <c r="R2596" s="72"/>
      <c r="S2596" s="77"/>
      <c r="T2596" s="72"/>
      <c r="U2596" s="78"/>
      <c r="V2596" s="73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8"/>
      <c r="B2597" s="69"/>
      <c r="C2597" s="70"/>
      <c r="D2597" s="71"/>
      <c r="E2597" s="72"/>
      <c r="F2597" s="72"/>
      <c r="G2597" s="72"/>
      <c r="H2597" s="72"/>
      <c r="I2597" s="71"/>
      <c r="J2597" s="73"/>
      <c r="K2597" s="74"/>
      <c r="L2597" s="75"/>
      <c r="M2597" s="76"/>
      <c r="N2597" s="76"/>
      <c r="O2597" s="75"/>
      <c r="P2597" s="72"/>
      <c r="Q2597" s="72"/>
      <c r="R2597" s="72"/>
      <c r="S2597" s="77"/>
      <c r="T2597" s="72"/>
      <c r="U2597" s="78"/>
      <c r="V2597" s="73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8"/>
      <c r="B2598" s="69"/>
      <c r="C2598" s="70"/>
      <c r="D2598" s="71"/>
      <c r="E2598" s="72"/>
      <c r="F2598" s="72"/>
      <c r="G2598" s="72"/>
      <c r="H2598" s="72"/>
      <c r="I2598" s="71"/>
      <c r="J2598" s="73"/>
      <c r="K2598" s="74"/>
      <c r="L2598" s="75"/>
      <c r="M2598" s="76"/>
      <c r="N2598" s="76"/>
      <c r="O2598" s="75"/>
      <c r="P2598" s="72"/>
      <c r="Q2598" s="72"/>
      <c r="R2598" s="72"/>
      <c r="S2598" s="77"/>
      <c r="T2598" s="72"/>
      <c r="U2598" s="78"/>
      <c r="V2598" s="73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8"/>
      <c r="B2599" s="69"/>
      <c r="C2599" s="70"/>
      <c r="D2599" s="71"/>
      <c r="E2599" s="72"/>
      <c r="F2599" s="72"/>
      <c r="G2599" s="72"/>
      <c r="H2599" s="72"/>
      <c r="I2599" s="71"/>
      <c r="J2599" s="73"/>
      <c r="K2599" s="74"/>
      <c r="L2599" s="75"/>
      <c r="M2599" s="76"/>
      <c r="N2599" s="76"/>
      <c r="O2599" s="75"/>
      <c r="P2599" s="72"/>
      <c r="Q2599" s="72"/>
      <c r="R2599" s="72"/>
      <c r="S2599" s="77"/>
      <c r="T2599" s="72"/>
      <c r="U2599" s="78"/>
      <c r="V2599" s="73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8"/>
      <c r="B2600" s="69"/>
      <c r="C2600" s="70"/>
      <c r="D2600" s="71"/>
      <c r="E2600" s="72"/>
      <c r="F2600" s="72"/>
      <c r="G2600" s="72"/>
      <c r="H2600" s="72"/>
      <c r="I2600" s="71"/>
      <c r="J2600" s="73"/>
      <c r="K2600" s="74"/>
      <c r="L2600" s="75"/>
      <c r="M2600" s="76"/>
      <c r="N2600" s="76"/>
      <c r="O2600" s="75"/>
      <c r="P2600" s="72"/>
      <c r="Q2600" s="72"/>
      <c r="R2600" s="72"/>
      <c r="S2600" s="77"/>
      <c r="T2600" s="72"/>
      <c r="U2600" s="78"/>
      <c r="V2600" s="73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8"/>
      <c r="B2601" s="69"/>
      <c r="C2601" s="70"/>
      <c r="D2601" s="71"/>
      <c r="E2601" s="72"/>
      <c r="F2601" s="72"/>
      <c r="G2601" s="72"/>
      <c r="H2601" s="72"/>
      <c r="I2601" s="71"/>
      <c r="J2601" s="73"/>
      <c r="K2601" s="74"/>
      <c r="L2601" s="75"/>
      <c r="M2601" s="76"/>
      <c r="N2601" s="76"/>
      <c r="O2601" s="75"/>
      <c r="P2601" s="72"/>
      <c r="Q2601" s="72"/>
      <c r="R2601" s="72"/>
      <c r="S2601" s="77"/>
      <c r="T2601" s="72"/>
      <c r="U2601" s="78"/>
      <c r="V2601" s="73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8"/>
      <c r="B2602" s="69"/>
      <c r="C2602" s="70"/>
      <c r="D2602" s="71"/>
      <c r="E2602" s="72"/>
      <c r="F2602" s="72"/>
      <c r="G2602" s="72"/>
      <c r="H2602" s="72"/>
      <c r="I2602" s="71"/>
      <c r="J2602" s="73"/>
      <c r="K2602" s="74"/>
      <c r="L2602" s="75"/>
      <c r="M2602" s="76"/>
      <c r="N2602" s="76"/>
      <c r="O2602" s="75"/>
      <c r="P2602" s="72"/>
      <c r="Q2602" s="72"/>
      <c r="R2602" s="72"/>
      <c r="S2602" s="77"/>
      <c r="T2602" s="72"/>
      <c r="U2602" s="78"/>
      <c r="V2602" s="73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8"/>
      <c r="B2603" s="69"/>
      <c r="C2603" s="70"/>
      <c r="D2603" s="71"/>
      <c r="E2603" s="72"/>
      <c r="F2603" s="72"/>
      <c r="G2603" s="72"/>
      <c r="H2603" s="72"/>
      <c r="I2603" s="71"/>
      <c r="J2603" s="73"/>
      <c r="K2603" s="74"/>
      <c r="L2603" s="75"/>
      <c r="M2603" s="76"/>
      <c r="N2603" s="76"/>
      <c r="O2603" s="75"/>
      <c r="P2603" s="72"/>
      <c r="Q2603" s="72"/>
      <c r="R2603" s="72"/>
      <c r="S2603" s="77"/>
      <c r="T2603" s="72"/>
      <c r="U2603" s="78"/>
      <c r="V2603" s="73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8"/>
      <c r="B2604" s="69"/>
      <c r="C2604" s="70"/>
      <c r="D2604" s="71"/>
      <c r="E2604" s="72"/>
      <c r="F2604" s="72"/>
      <c r="G2604" s="72"/>
      <c r="H2604" s="72"/>
      <c r="I2604" s="71"/>
      <c r="J2604" s="73"/>
      <c r="K2604" s="74"/>
      <c r="L2604" s="75"/>
      <c r="M2604" s="76"/>
      <c r="N2604" s="76"/>
      <c r="O2604" s="75"/>
      <c r="P2604" s="72"/>
      <c r="Q2604" s="72"/>
      <c r="R2604" s="72"/>
      <c r="S2604" s="77"/>
      <c r="T2604" s="72"/>
      <c r="U2604" s="78"/>
      <c r="V2604" s="73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8"/>
      <c r="B2605" s="69"/>
      <c r="C2605" s="70"/>
      <c r="D2605" s="71"/>
      <c r="E2605" s="72"/>
      <c r="F2605" s="72"/>
      <c r="G2605" s="72"/>
      <c r="H2605" s="72"/>
      <c r="I2605" s="71"/>
      <c r="J2605" s="73"/>
      <c r="K2605" s="74"/>
      <c r="L2605" s="75"/>
      <c r="M2605" s="76"/>
      <c r="N2605" s="76"/>
      <c r="O2605" s="75"/>
      <c r="P2605" s="72"/>
      <c r="Q2605" s="72"/>
      <c r="R2605" s="72"/>
      <c r="S2605" s="77"/>
      <c r="T2605" s="72"/>
      <c r="U2605" s="78"/>
      <c r="V2605" s="73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8"/>
      <c r="B2606" s="69"/>
      <c r="C2606" s="70"/>
      <c r="D2606" s="71"/>
      <c r="E2606" s="72"/>
      <c r="F2606" s="72"/>
      <c r="G2606" s="72"/>
      <c r="H2606" s="72"/>
      <c r="I2606" s="71"/>
      <c r="J2606" s="73"/>
      <c r="K2606" s="74"/>
      <c r="L2606" s="75"/>
      <c r="M2606" s="76"/>
      <c r="N2606" s="76"/>
      <c r="O2606" s="75"/>
      <c r="P2606" s="72"/>
      <c r="Q2606" s="72"/>
      <c r="R2606" s="72"/>
      <c r="S2606" s="77"/>
      <c r="T2606" s="72"/>
      <c r="U2606" s="78"/>
      <c r="V2606" s="73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8"/>
      <c r="B2607" s="69"/>
      <c r="C2607" s="70"/>
      <c r="D2607" s="71"/>
      <c r="E2607" s="72"/>
      <c r="F2607" s="72"/>
      <c r="G2607" s="72"/>
      <c r="H2607" s="72"/>
      <c r="I2607" s="71"/>
      <c r="J2607" s="73"/>
      <c r="K2607" s="74"/>
      <c r="L2607" s="75"/>
      <c r="M2607" s="76"/>
      <c r="N2607" s="76"/>
      <c r="O2607" s="75"/>
      <c r="P2607" s="72"/>
      <c r="Q2607" s="72"/>
      <c r="R2607" s="72"/>
      <c r="S2607" s="77"/>
      <c r="T2607" s="72"/>
      <c r="U2607" s="78"/>
      <c r="V2607" s="73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8"/>
      <c r="B2608" s="69"/>
      <c r="C2608" s="70"/>
      <c r="D2608" s="71"/>
      <c r="E2608" s="72"/>
      <c r="F2608" s="72"/>
      <c r="G2608" s="72"/>
      <c r="H2608" s="72"/>
      <c r="I2608" s="71"/>
      <c r="J2608" s="73"/>
      <c r="K2608" s="74"/>
      <c r="L2608" s="75"/>
      <c r="M2608" s="76"/>
      <c r="N2608" s="76"/>
      <c r="O2608" s="75"/>
      <c r="P2608" s="72"/>
      <c r="Q2608" s="72"/>
      <c r="R2608" s="72"/>
      <c r="S2608" s="77"/>
      <c r="T2608" s="72"/>
      <c r="U2608" s="78"/>
      <c r="V2608" s="73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8"/>
      <c r="B2609" s="69"/>
      <c r="C2609" s="70"/>
      <c r="D2609" s="71"/>
      <c r="E2609" s="72"/>
      <c r="F2609" s="72"/>
      <c r="G2609" s="72"/>
      <c r="H2609" s="72"/>
      <c r="I2609" s="71"/>
      <c r="J2609" s="73"/>
      <c r="K2609" s="74"/>
      <c r="L2609" s="75"/>
      <c r="M2609" s="76"/>
      <c r="N2609" s="76"/>
      <c r="O2609" s="75"/>
      <c r="P2609" s="72"/>
      <c r="Q2609" s="72"/>
      <c r="R2609" s="72"/>
      <c r="S2609" s="77"/>
      <c r="T2609" s="72"/>
      <c r="U2609" s="78"/>
      <c r="V2609" s="73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8"/>
      <c r="B2610" s="69"/>
      <c r="C2610" s="70"/>
      <c r="D2610" s="71"/>
      <c r="E2610" s="72"/>
      <c r="F2610" s="72"/>
      <c r="G2610" s="72"/>
      <c r="H2610" s="72"/>
      <c r="I2610" s="71"/>
      <c r="J2610" s="73"/>
      <c r="K2610" s="74"/>
      <c r="L2610" s="75"/>
      <c r="M2610" s="76"/>
      <c r="N2610" s="76"/>
      <c r="O2610" s="75"/>
      <c r="P2610" s="72"/>
      <c r="Q2610" s="72"/>
      <c r="R2610" s="72"/>
      <c r="S2610" s="77"/>
      <c r="T2610" s="72"/>
      <c r="U2610" s="78"/>
      <c r="V2610" s="73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8"/>
      <c r="B2611" s="69"/>
      <c r="C2611" s="70"/>
      <c r="D2611" s="71"/>
      <c r="E2611" s="72"/>
      <c r="F2611" s="72"/>
      <c r="G2611" s="72"/>
      <c r="H2611" s="72"/>
      <c r="I2611" s="71"/>
      <c r="J2611" s="73"/>
      <c r="K2611" s="74"/>
      <c r="L2611" s="75"/>
      <c r="M2611" s="76"/>
      <c r="N2611" s="76"/>
      <c r="O2611" s="75"/>
      <c r="P2611" s="72"/>
      <c r="Q2611" s="72"/>
      <c r="R2611" s="72"/>
      <c r="S2611" s="77"/>
      <c r="T2611" s="72"/>
      <c r="U2611" s="78"/>
      <c r="V2611" s="73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8"/>
      <c r="B2612" s="69"/>
      <c r="C2612" s="70"/>
      <c r="D2612" s="71"/>
      <c r="E2612" s="72"/>
      <c r="F2612" s="72"/>
      <c r="G2612" s="72"/>
      <c r="H2612" s="72"/>
      <c r="I2612" s="71"/>
      <c r="J2612" s="73"/>
      <c r="K2612" s="74"/>
      <c r="L2612" s="75"/>
      <c r="M2612" s="76"/>
      <c r="N2612" s="76"/>
      <c r="O2612" s="75"/>
      <c r="P2612" s="72"/>
      <c r="Q2612" s="72"/>
      <c r="R2612" s="72"/>
      <c r="S2612" s="77"/>
      <c r="T2612" s="72"/>
      <c r="U2612" s="78"/>
      <c r="V2612" s="73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8"/>
      <c r="B2613" s="69"/>
      <c r="C2613" s="70"/>
      <c r="D2613" s="71"/>
      <c r="E2613" s="72"/>
      <c r="F2613" s="72"/>
      <c r="G2613" s="72"/>
      <c r="H2613" s="72"/>
      <c r="I2613" s="71"/>
      <c r="J2613" s="73"/>
      <c r="K2613" s="74"/>
      <c r="L2613" s="75"/>
      <c r="M2613" s="76"/>
      <c r="N2613" s="76"/>
      <c r="O2613" s="75"/>
      <c r="P2613" s="72"/>
      <c r="Q2613" s="72"/>
      <c r="R2613" s="72"/>
      <c r="S2613" s="77"/>
      <c r="T2613" s="72"/>
      <c r="U2613" s="78"/>
      <c r="V2613" s="73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8"/>
      <c r="B2614" s="69"/>
      <c r="C2614" s="70"/>
      <c r="D2614" s="71"/>
      <c r="E2614" s="72"/>
      <c r="F2614" s="72"/>
      <c r="G2614" s="72"/>
      <c r="H2614" s="72"/>
      <c r="I2614" s="71"/>
      <c r="J2614" s="73"/>
      <c r="K2614" s="74"/>
      <c r="L2614" s="75"/>
      <c r="M2614" s="76"/>
      <c r="N2614" s="76"/>
      <c r="O2614" s="75"/>
      <c r="P2614" s="72"/>
      <c r="Q2614" s="72"/>
      <c r="R2614" s="72"/>
      <c r="S2614" s="77"/>
      <c r="T2614" s="72"/>
      <c r="U2614" s="78"/>
      <c r="V2614" s="73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8"/>
      <c r="B2615" s="69"/>
      <c r="C2615" s="70"/>
      <c r="D2615" s="71"/>
      <c r="E2615" s="72"/>
      <c r="F2615" s="72"/>
      <c r="G2615" s="72"/>
      <c r="H2615" s="72"/>
      <c r="I2615" s="71"/>
      <c r="J2615" s="73"/>
      <c r="K2615" s="74"/>
      <c r="L2615" s="75"/>
      <c r="M2615" s="76"/>
      <c r="N2615" s="76"/>
      <c r="O2615" s="75"/>
      <c r="P2615" s="72"/>
      <c r="Q2615" s="72"/>
      <c r="R2615" s="72"/>
      <c r="S2615" s="77"/>
      <c r="T2615" s="72"/>
      <c r="U2615" s="78"/>
      <c r="V2615" s="73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8"/>
      <c r="B2616" s="69"/>
      <c r="C2616" s="70"/>
      <c r="D2616" s="71"/>
      <c r="E2616" s="72"/>
      <c r="F2616" s="72"/>
      <c r="G2616" s="72"/>
      <c r="H2616" s="72"/>
      <c r="I2616" s="71"/>
      <c r="J2616" s="73"/>
      <c r="K2616" s="74"/>
      <c r="L2616" s="75"/>
      <c r="M2616" s="76"/>
      <c r="N2616" s="76"/>
      <c r="O2616" s="75"/>
      <c r="P2616" s="72"/>
      <c r="Q2616" s="72"/>
      <c r="R2616" s="72"/>
      <c r="S2616" s="77"/>
      <c r="T2616" s="72"/>
      <c r="U2616" s="78"/>
      <c r="V2616" s="73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8"/>
      <c r="B2617" s="69"/>
      <c r="C2617" s="70"/>
      <c r="D2617" s="71"/>
      <c r="E2617" s="72"/>
      <c r="F2617" s="72"/>
      <c r="G2617" s="72"/>
      <c r="H2617" s="72"/>
      <c r="I2617" s="71"/>
      <c r="J2617" s="73"/>
      <c r="K2617" s="74"/>
      <c r="L2617" s="75"/>
      <c r="M2617" s="76"/>
      <c r="N2617" s="76"/>
      <c r="O2617" s="75"/>
      <c r="P2617" s="72"/>
      <c r="Q2617" s="72"/>
      <c r="R2617" s="72"/>
      <c r="S2617" s="77"/>
      <c r="T2617" s="72"/>
      <c r="U2617" s="78"/>
      <c r="V2617" s="73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8"/>
      <c r="B2618" s="69"/>
      <c r="C2618" s="70"/>
      <c r="D2618" s="71"/>
      <c r="E2618" s="72"/>
      <c r="F2618" s="72"/>
      <c r="G2618" s="72"/>
      <c r="H2618" s="72"/>
      <c r="I2618" s="71"/>
      <c r="J2618" s="73"/>
      <c r="K2618" s="74"/>
      <c r="L2618" s="75"/>
      <c r="M2618" s="76"/>
      <c r="N2618" s="76"/>
      <c r="O2618" s="75"/>
      <c r="P2618" s="72"/>
      <c r="Q2618" s="72"/>
      <c r="R2618" s="72"/>
      <c r="S2618" s="77"/>
      <c r="T2618" s="72"/>
      <c r="U2618" s="78"/>
      <c r="V2618" s="73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8"/>
      <c r="B2619" s="69"/>
      <c r="C2619" s="70"/>
      <c r="D2619" s="71"/>
      <c r="E2619" s="72"/>
      <c r="F2619" s="72"/>
      <c r="G2619" s="72"/>
      <c r="H2619" s="72"/>
      <c r="I2619" s="71"/>
      <c r="J2619" s="73"/>
      <c r="K2619" s="74"/>
      <c r="L2619" s="75"/>
      <c r="M2619" s="76"/>
      <c r="N2619" s="76"/>
      <c r="O2619" s="75"/>
      <c r="P2619" s="72"/>
      <c r="Q2619" s="72"/>
      <c r="R2619" s="72"/>
      <c r="S2619" s="77"/>
      <c r="T2619" s="72"/>
      <c r="U2619" s="78"/>
      <c r="V2619" s="73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8"/>
      <c r="B2620" s="69"/>
      <c r="C2620" s="70"/>
      <c r="D2620" s="71"/>
      <c r="E2620" s="72"/>
      <c r="F2620" s="72"/>
      <c r="G2620" s="72"/>
      <c r="H2620" s="72"/>
      <c r="I2620" s="71"/>
      <c r="J2620" s="73"/>
      <c r="K2620" s="74"/>
      <c r="L2620" s="75"/>
      <c r="M2620" s="76"/>
      <c r="N2620" s="76"/>
      <c r="O2620" s="75"/>
      <c r="P2620" s="72"/>
      <c r="Q2620" s="72"/>
      <c r="R2620" s="72"/>
      <c r="S2620" s="77"/>
      <c r="T2620" s="72"/>
      <c r="U2620" s="78"/>
      <c r="V2620" s="73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8"/>
      <c r="B2621" s="69"/>
      <c r="C2621" s="70"/>
      <c r="D2621" s="71"/>
      <c r="E2621" s="72"/>
      <c r="F2621" s="72"/>
      <c r="G2621" s="72"/>
      <c r="H2621" s="72"/>
      <c r="I2621" s="71"/>
      <c r="J2621" s="73"/>
      <c r="K2621" s="74"/>
      <c r="L2621" s="75"/>
      <c r="M2621" s="76"/>
      <c r="N2621" s="76"/>
      <c r="O2621" s="75"/>
      <c r="P2621" s="72"/>
      <c r="Q2621" s="72"/>
      <c r="R2621" s="72"/>
      <c r="S2621" s="77"/>
      <c r="T2621" s="72"/>
      <c r="U2621" s="78"/>
      <c r="V2621" s="73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8"/>
      <c r="B2622" s="69"/>
      <c r="C2622" s="70"/>
      <c r="D2622" s="71"/>
      <c r="E2622" s="72"/>
      <c r="F2622" s="72"/>
      <c r="G2622" s="72"/>
      <c r="H2622" s="72"/>
      <c r="I2622" s="71"/>
      <c r="J2622" s="73"/>
      <c r="K2622" s="74"/>
      <c r="L2622" s="75"/>
      <c r="M2622" s="76"/>
      <c r="N2622" s="76"/>
      <c r="O2622" s="75"/>
      <c r="P2622" s="72"/>
      <c r="Q2622" s="72"/>
      <c r="R2622" s="72"/>
      <c r="S2622" s="77"/>
      <c r="T2622" s="72"/>
      <c r="U2622" s="78"/>
      <c r="V2622" s="73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8"/>
      <c r="B2623" s="69"/>
      <c r="C2623" s="70"/>
      <c r="D2623" s="71"/>
      <c r="E2623" s="72"/>
      <c r="F2623" s="72"/>
      <c r="G2623" s="72"/>
      <c r="H2623" s="72"/>
      <c r="I2623" s="71"/>
      <c r="J2623" s="73"/>
      <c r="K2623" s="74"/>
      <c r="L2623" s="75"/>
      <c r="M2623" s="76"/>
      <c r="N2623" s="76"/>
      <c r="O2623" s="75"/>
      <c r="P2623" s="72"/>
      <c r="Q2623" s="72"/>
      <c r="R2623" s="72"/>
      <c r="S2623" s="77"/>
      <c r="T2623" s="72"/>
      <c r="U2623" s="78"/>
      <c r="V2623" s="73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8"/>
      <c r="B2624" s="69"/>
      <c r="C2624" s="70"/>
      <c r="D2624" s="71"/>
      <c r="E2624" s="72"/>
      <c r="F2624" s="72"/>
      <c r="G2624" s="72"/>
      <c r="H2624" s="72"/>
      <c r="I2624" s="71"/>
      <c r="J2624" s="73"/>
      <c r="K2624" s="74"/>
      <c r="L2624" s="75"/>
      <c r="M2624" s="76"/>
      <c r="N2624" s="76"/>
      <c r="O2624" s="75"/>
      <c r="P2624" s="72"/>
      <c r="Q2624" s="72"/>
      <c r="R2624" s="72"/>
      <c r="S2624" s="77"/>
      <c r="T2624" s="72"/>
      <c r="U2624" s="78"/>
      <c r="V2624" s="73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8"/>
      <c r="B2625" s="69"/>
      <c r="C2625" s="70"/>
      <c r="D2625" s="71"/>
      <c r="E2625" s="72"/>
      <c r="F2625" s="72"/>
      <c r="G2625" s="72"/>
      <c r="H2625" s="72"/>
      <c r="I2625" s="71"/>
      <c r="J2625" s="73"/>
      <c r="K2625" s="74"/>
      <c r="L2625" s="75"/>
      <c r="M2625" s="76"/>
      <c r="N2625" s="76"/>
      <c r="O2625" s="75"/>
      <c r="P2625" s="72"/>
      <c r="Q2625" s="72"/>
      <c r="R2625" s="72"/>
      <c r="S2625" s="77"/>
      <c r="T2625" s="72"/>
      <c r="U2625" s="78"/>
      <c r="V2625" s="73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8"/>
      <c r="B2626" s="69"/>
      <c r="C2626" s="70"/>
      <c r="D2626" s="71"/>
      <c r="E2626" s="72"/>
      <c r="F2626" s="72"/>
      <c r="G2626" s="72"/>
      <c r="H2626" s="72"/>
      <c r="I2626" s="71"/>
      <c r="J2626" s="73"/>
      <c r="K2626" s="74"/>
      <c r="L2626" s="75"/>
      <c r="M2626" s="76"/>
      <c r="N2626" s="76"/>
      <c r="O2626" s="75"/>
      <c r="P2626" s="72"/>
      <c r="Q2626" s="72"/>
      <c r="R2626" s="72"/>
      <c r="S2626" s="77"/>
      <c r="T2626" s="72"/>
      <c r="U2626" s="78"/>
      <c r="V2626" s="73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8"/>
      <c r="B2627" s="69"/>
      <c r="C2627" s="70"/>
      <c r="D2627" s="71"/>
      <c r="E2627" s="72"/>
      <c r="F2627" s="72"/>
      <c r="G2627" s="72"/>
      <c r="H2627" s="72"/>
      <c r="I2627" s="71"/>
      <c r="J2627" s="73"/>
      <c r="K2627" s="74"/>
      <c r="L2627" s="75"/>
      <c r="M2627" s="76"/>
      <c r="N2627" s="76"/>
      <c r="O2627" s="75"/>
      <c r="P2627" s="72"/>
      <c r="Q2627" s="72"/>
      <c r="R2627" s="72"/>
      <c r="S2627" s="77"/>
      <c r="T2627" s="72"/>
      <c r="U2627" s="78"/>
      <c r="V2627" s="73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8"/>
      <c r="B2628" s="69"/>
      <c r="C2628" s="70"/>
      <c r="D2628" s="71"/>
      <c r="E2628" s="72"/>
      <c r="F2628" s="72"/>
      <c r="G2628" s="72"/>
      <c r="H2628" s="72"/>
      <c r="I2628" s="71"/>
      <c r="J2628" s="73"/>
      <c r="K2628" s="74"/>
      <c r="L2628" s="75"/>
      <c r="M2628" s="76"/>
      <c r="N2628" s="76"/>
      <c r="O2628" s="75"/>
      <c r="P2628" s="72"/>
      <c r="Q2628" s="72"/>
      <c r="R2628" s="72"/>
      <c r="S2628" s="77"/>
      <c r="T2628" s="72"/>
      <c r="U2628" s="78"/>
      <c r="V2628" s="73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8"/>
      <c r="B2629" s="69"/>
      <c r="C2629" s="70"/>
      <c r="D2629" s="71"/>
      <c r="E2629" s="72"/>
      <c r="F2629" s="72"/>
      <c r="G2629" s="72"/>
      <c r="H2629" s="72"/>
      <c r="I2629" s="71"/>
      <c r="J2629" s="73"/>
      <c r="K2629" s="74"/>
      <c r="L2629" s="75"/>
      <c r="M2629" s="76"/>
      <c r="N2629" s="76"/>
      <c r="O2629" s="75"/>
      <c r="P2629" s="72"/>
      <c r="Q2629" s="72"/>
      <c r="R2629" s="72"/>
      <c r="S2629" s="77"/>
      <c r="T2629" s="72"/>
      <c r="U2629" s="78"/>
      <c r="V2629" s="73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8"/>
      <c r="B2630" s="69"/>
      <c r="C2630" s="70"/>
      <c r="D2630" s="71"/>
      <c r="E2630" s="72"/>
      <c r="F2630" s="72"/>
      <c r="G2630" s="72"/>
      <c r="H2630" s="72"/>
      <c r="I2630" s="71"/>
      <c r="J2630" s="73"/>
      <c r="K2630" s="74"/>
      <c r="L2630" s="75"/>
      <c r="M2630" s="76"/>
      <c r="N2630" s="76"/>
      <c r="O2630" s="75"/>
      <c r="P2630" s="72"/>
      <c r="Q2630" s="72"/>
      <c r="R2630" s="72"/>
      <c r="S2630" s="77"/>
      <c r="T2630" s="72"/>
      <c r="U2630" s="78"/>
      <c r="V2630" s="73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8"/>
      <c r="B2631" s="69"/>
      <c r="C2631" s="70"/>
      <c r="D2631" s="71"/>
      <c r="E2631" s="72"/>
      <c r="F2631" s="72"/>
      <c r="G2631" s="72"/>
      <c r="H2631" s="72"/>
      <c r="I2631" s="71"/>
      <c r="J2631" s="73"/>
      <c r="K2631" s="74"/>
      <c r="L2631" s="75"/>
      <c r="M2631" s="76"/>
      <c r="N2631" s="76"/>
      <c r="O2631" s="75"/>
      <c r="P2631" s="72"/>
      <c r="Q2631" s="72"/>
      <c r="R2631" s="72"/>
      <c r="S2631" s="77"/>
      <c r="T2631" s="72"/>
      <c r="U2631" s="78"/>
      <c r="V2631" s="73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8"/>
      <c r="B2632" s="69"/>
      <c r="C2632" s="70"/>
      <c r="D2632" s="71"/>
      <c r="E2632" s="72"/>
      <c r="F2632" s="72"/>
      <c r="G2632" s="72"/>
      <c r="H2632" s="72"/>
      <c r="I2632" s="71"/>
      <c r="J2632" s="73"/>
      <c r="K2632" s="74"/>
      <c r="L2632" s="75"/>
      <c r="M2632" s="76"/>
      <c r="N2632" s="76"/>
      <c r="O2632" s="75"/>
      <c r="P2632" s="72"/>
      <c r="Q2632" s="72"/>
      <c r="R2632" s="72"/>
      <c r="S2632" s="77"/>
      <c r="T2632" s="72"/>
      <c r="U2632" s="78"/>
      <c r="V2632" s="73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8"/>
      <c r="B2633" s="69"/>
      <c r="C2633" s="70"/>
      <c r="D2633" s="71"/>
      <c r="E2633" s="72"/>
      <c r="F2633" s="72"/>
      <c r="G2633" s="72"/>
      <c r="H2633" s="72"/>
      <c r="I2633" s="71"/>
      <c r="J2633" s="73"/>
      <c r="K2633" s="74"/>
      <c r="L2633" s="75"/>
      <c r="M2633" s="76"/>
      <c r="N2633" s="76"/>
      <c r="O2633" s="75"/>
      <c r="P2633" s="72"/>
      <c r="Q2633" s="72"/>
      <c r="R2633" s="72"/>
      <c r="S2633" s="77"/>
      <c r="T2633" s="72"/>
      <c r="U2633" s="78"/>
      <c r="V2633" s="73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8"/>
      <c r="B2634" s="69"/>
      <c r="C2634" s="70"/>
      <c r="D2634" s="71"/>
      <c r="E2634" s="72"/>
      <c r="F2634" s="72"/>
      <c r="G2634" s="72"/>
      <c r="H2634" s="72"/>
      <c r="I2634" s="71"/>
      <c r="J2634" s="73"/>
      <c r="K2634" s="74"/>
      <c r="L2634" s="75"/>
      <c r="M2634" s="76"/>
      <c r="N2634" s="76"/>
      <c r="O2634" s="75"/>
      <c r="P2634" s="72"/>
      <c r="Q2634" s="72"/>
      <c r="R2634" s="72"/>
      <c r="S2634" s="77"/>
      <c r="T2634" s="72"/>
      <c r="U2634" s="78"/>
      <c r="V2634" s="73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8"/>
      <c r="B2635" s="69"/>
      <c r="C2635" s="70"/>
      <c r="D2635" s="71"/>
      <c r="E2635" s="72"/>
      <c r="F2635" s="72"/>
      <c r="G2635" s="72"/>
      <c r="H2635" s="72"/>
      <c r="I2635" s="71"/>
      <c r="J2635" s="73"/>
      <c r="K2635" s="74"/>
      <c r="L2635" s="75"/>
      <c r="M2635" s="76"/>
      <c r="N2635" s="76"/>
      <c r="O2635" s="75"/>
      <c r="P2635" s="72"/>
      <c r="Q2635" s="72"/>
      <c r="R2635" s="72"/>
      <c r="S2635" s="77"/>
      <c r="T2635" s="72"/>
      <c r="U2635" s="78"/>
      <c r="V2635" s="73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8"/>
      <c r="B2636" s="69"/>
      <c r="C2636" s="70"/>
      <c r="D2636" s="71"/>
      <c r="E2636" s="72"/>
      <c r="F2636" s="72"/>
      <c r="G2636" s="72"/>
      <c r="H2636" s="72"/>
      <c r="I2636" s="71"/>
      <c r="J2636" s="73"/>
      <c r="K2636" s="74"/>
      <c r="L2636" s="75"/>
      <c r="M2636" s="76"/>
      <c r="N2636" s="76"/>
      <c r="O2636" s="75"/>
      <c r="P2636" s="72"/>
      <c r="Q2636" s="72"/>
      <c r="R2636" s="72"/>
      <c r="S2636" s="77"/>
      <c r="T2636" s="72"/>
      <c r="U2636" s="78"/>
      <c r="V2636" s="73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8"/>
      <c r="B2637" s="69"/>
      <c r="C2637" s="70"/>
      <c r="D2637" s="71"/>
      <c r="E2637" s="72"/>
      <c r="F2637" s="72"/>
      <c r="G2637" s="72"/>
      <c r="H2637" s="72"/>
      <c r="I2637" s="71"/>
      <c r="J2637" s="73"/>
      <c r="K2637" s="74"/>
      <c r="L2637" s="75"/>
      <c r="M2637" s="76"/>
      <c r="N2637" s="76"/>
      <c r="O2637" s="75"/>
      <c r="P2637" s="72"/>
      <c r="Q2637" s="72"/>
      <c r="R2637" s="72"/>
      <c r="S2637" s="77"/>
      <c r="T2637" s="72"/>
      <c r="U2637" s="78"/>
      <c r="V2637" s="73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8"/>
      <c r="B2638" s="69"/>
      <c r="C2638" s="70"/>
      <c r="D2638" s="71"/>
      <c r="E2638" s="72"/>
      <c r="F2638" s="72"/>
      <c r="G2638" s="72"/>
      <c r="H2638" s="72"/>
      <c r="I2638" s="71"/>
      <c r="J2638" s="73"/>
      <c r="K2638" s="74"/>
      <c r="L2638" s="75"/>
      <c r="M2638" s="76"/>
      <c r="N2638" s="76"/>
      <c r="O2638" s="75"/>
      <c r="P2638" s="72"/>
      <c r="Q2638" s="72"/>
      <c r="R2638" s="72"/>
      <c r="S2638" s="77"/>
      <c r="T2638" s="72"/>
      <c r="U2638" s="78"/>
      <c r="V2638" s="73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8"/>
      <c r="B2639" s="69"/>
      <c r="C2639" s="70"/>
      <c r="D2639" s="71"/>
      <c r="E2639" s="72"/>
      <c r="F2639" s="72"/>
      <c r="G2639" s="72"/>
      <c r="H2639" s="72"/>
      <c r="I2639" s="71"/>
      <c r="J2639" s="73"/>
      <c r="K2639" s="74"/>
      <c r="L2639" s="75"/>
      <c r="M2639" s="76"/>
      <c r="N2639" s="76"/>
      <c r="O2639" s="75"/>
      <c r="P2639" s="72"/>
      <c r="Q2639" s="72"/>
      <c r="R2639" s="72"/>
      <c r="S2639" s="77"/>
      <c r="T2639" s="72"/>
      <c r="U2639" s="78"/>
      <c r="V2639" s="73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8"/>
      <c r="B2640" s="69"/>
      <c r="C2640" s="70"/>
      <c r="D2640" s="71"/>
      <c r="E2640" s="72"/>
      <c r="F2640" s="72"/>
      <c r="G2640" s="72"/>
      <c r="H2640" s="72"/>
      <c r="I2640" s="71"/>
      <c r="J2640" s="73"/>
      <c r="K2640" s="74"/>
      <c r="L2640" s="75"/>
      <c r="M2640" s="76"/>
      <c r="N2640" s="76"/>
      <c r="O2640" s="75"/>
      <c r="P2640" s="72"/>
      <c r="Q2640" s="72"/>
      <c r="R2640" s="72"/>
      <c r="S2640" s="77"/>
      <c r="T2640" s="72"/>
      <c r="U2640" s="78"/>
      <c r="V2640" s="73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8"/>
      <c r="B2641" s="69"/>
      <c r="C2641" s="70"/>
      <c r="D2641" s="71"/>
      <c r="E2641" s="72"/>
      <c r="F2641" s="72"/>
      <c r="G2641" s="72"/>
      <c r="H2641" s="72"/>
      <c r="I2641" s="71"/>
      <c r="J2641" s="73"/>
      <c r="K2641" s="74"/>
      <c r="L2641" s="75"/>
      <c r="M2641" s="76"/>
      <c r="N2641" s="76"/>
      <c r="O2641" s="75"/>
      <c r="P2641" s="72"/>
      <c r="Q2641" s="72"/>
      <c r="R2641" s="72"/>
      <c r="S2641" s="77"/>
      <c r="T2641" s="72"/>
      <c r="U2641" s="78"/>
      <c r="V2641" s="73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8"/>
      <c r="B2642" s="69"/>
      <c r="C2642" s="70"/>
      <c r="D2642" s="71"/>
      <c r="E2642" s="72"/>
      <c r="F2642" s="72"/>
      <c r="G2642" s="72"/>
      <c r="H2642" s="72"/>
      <c r="I2642" s="71"/>
      <c r="J2642" s="73"/>
      <c r="K2642" s="74"/>
      <c r="L2642" s="75"/>
      <c r="M2642" s="76"/>
      <c r="N2642" s="76"/>
      <c r="O2642" s="75"/>
      <c r="P2642" s="72"/>
      <c r="Q2642" s="72"/>
      <c r="R2642" s="72"/>
      <c r="S2642" s="77"/>
      <c r="T2642" s="72"/>
      <c r="U2642" s="78"/>
      <c r="V2642" s="73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8"/>
      <c r="B2643" s="69"/>
      <c r="C2643" s="70"/>
      <c r="D2643" s="71"/>
      <c r="E2643" s="72"/>
      <c r="F2643" s="72"/>
      <c r="G2643" s="72"/>
      <c r="H2643" s="72"/>
      <c r="I2643" s="71"/>
      <c r="J2643" s="73"/>
      <c r="K2643" s="74"/>
      <c r="L2643" s="75"/>
      <c r="M2643" s="76"/>
      <c r="N2643" s="76"/>
      <c r="O2643" s="75"/>
      <c r="P2643" s="72"/>
      <c r="Q2643" s="72"/>
      <c r="R2643" s="72"/>
      <c r="S2643" s="77"/>
      <c r="T2643" s="72"/>
      <c r="U2643" s="78"/>
      <c r="V2643" s="73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8"/>
      <c r="B2644" s="69"/>
      <c r="C2644" s="70"/>
      <c r="D2644" s="71"/>
      <c r="E2644" s="72"/>
      <c r="F2644" s="72"/>
      <c r="G2644" s="72"/>
      <c r="H2644" s="72"/>
      <c r="I2644" s="71"/>
      <c r="J2644" s="73"/>
      <c r="K2644" s="74"/>
      <c r="L2644" s="75"/>
      <c r="M2644" s="76"/>
      <c r="N2644" s="76"/>
      <c r="O2644" s="75"/>
      <c r="P2644" s="72"/>
      <c r="Q2644" s="72"/>
      <c r="R2644" s="72"/>
      <c r="S2644" s="77"/>
      <c r="T2644" s="72"/>
      <c r="U2644" s="78"/>
      <c r="V2644" s="73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8"/>
      <c r="B2645" s="69"/>
      <c r="C2645" s="70"/>
      <c r="D2645" s="71"/>
      <c r="E2645" s="72"/>
      <c r="F2645" s="72"/>
      <c r="G2645" s="72"/>
      <c r="H2645" s="72"/>
      <c r="I2645" s="71"/>
      <c r="J2645" s="73"/>
      <c r="K2645" s="74"/>
      <c r="L2645" s="75"/>
      <c r="M2645" s="76"/>
      <c r="N2645" s="76"/>
      <c r="O2645" s="75"/>
      <c r="P2645" s="72"/>
      <c r="Q2645" s="72"/>
      <c r="R2645" s="72"/>
      <c r="S2645" s="77"/>
      <c r="T2645" s="72"/>
      <c r="U2645" s="78"/>
      <c r="V2645" s="73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8"/>
      <c r="B2646" s="69"/>
      <c r="C2646" s="70"/>
      <c r="D2646" s="71"/>
      <c r="E2646" s="72"/>
      <c r="F2646" s="72"/>
      <c r="G2646" s="72"/>
      <c r="H2646" s="72"/>
      <c r="I2646" s="71"/>
      <c r="J2646" s="73"/>
      <c r="K2646" s="74"/>
      <c r="L2646" s="75"/>
      <c r="M2646" s="76"/>
      <c r="N2646" s="76"/>
      <c r="O2646" s="75"/>
      <c r="P2646" s="72"/>
      <c r="Q2646" s="72"/>
      <c r="R2646" s="72"/>
      <c r="S2646" s="77"/>
      <c r="T2646" s="72"/>
      <c r="U2646" s="78"/>
      <c r="V2646" s="73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8"/>
      <c r="B2647" s="69"/>
      <c r="C2647" s="70"/>
      <c r="D2647" s="71"/>
      <c r="E2647" s="72"/>
      <c r="F2647" s="72"/>
      <c r="G2647" s="72"/>
      <c r="H2647" s="72"/>
      <c r="I2647" s="71"/>
      <c r="J2647" s="73"/>
      <c r="K2647" s="74"/>
      <c r="L2647" s="75"/>
      <c r="M2647" s="76"/>
      <c r="N2647" s="76"/>
      <c r="O2647" s="75"/>
      <c r="P2647" s="72"/>
      <c r="Q2647" s="72"/>
      <c r="R2647" s="72"/>
      <c r="S2647" s="77"/>
      <c r="T2647" s="72"/>
      <c r="U2647" s="78"/>
      <c r="V2647" s="73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8"/>
      <c r="B2648" s="69"/>
      <c r="C2648" s="70"/>
      <c r="D2648" s="71"/>
      <c r="E2648" s="72"/>
      <c r="F2648" s="72"/>
      <c r="G2648" s="72"/>
      <c r="H2648" s="72"/>
      <c r="I2648" s="71"/>
      <c r="J2648" s="73"/>
      <c r="K2648" s="74"/>
      <c r="L2648" s="75"/>
      <c r="M2648" s="76"/>
      <c r="N2648" s="76"/>
      <c r="O2648" s="75"/>
      <c r="P2648" s="72"/>
      <c r="Q2648" s="72"/>
      <c r="R2648" s="72"/>
      <c r="S2648" s="77"/>
      <c r="T2648" s="72"/>
      <c r="U2648" s="78"/>
      <c r="V2648" s="73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8"/>
      <c r="B2649" s="69"/>
      <c r="C2649" s="70"/>
      <c r="D2649" s="71"/>
      <c r="E2649" s="72"/>
      <c r="F2649" s="72"/>
      <c r="G2649" s="72"/>
      <c r="H2649" s="72"/>
      <c r="I2649" s="71"/>
      <c r="J2649" s="73"/>
      <c r="K2649" s="74"/>
      <c r="L2649" s="75"/>
      <c r="M2649" s="76"/>
      <c r="N2649" s="76"/>
      <c r="O2649" s="75"/>
      <c r="P2649" s="72"/>
      <c r="Q2649" s="72"/>
      <c r="R2649" s="72"/>
      <c r="S2649" s="77"/>
      <c r="T2649" s="72"/>
      <c r="U2649" s="78"/>
      <c r="V2649" s="73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8"/>
      <c r="B2650" s="69"/>
      <c r="C2650" s="70"/>
      <c r="D2650" s="71"/>
      <c r="E2650" s="72"/>
      <c r="F2650" s="72"/>
      <c r="G2650" s="72"/>
      <c r="H2650" s="72"/>
      <c r="I2650" s="71"/>
      <c r="J2650" s="73"/>
      <c r="K2650" s="74"/>
      <c r="L2650" s="75"/>
      <c r="M2650" s="76"/>
      <c r="N2650" s="76"/>
      <c r="O2650" s="75"/>
      <c r="P2650" s="72"/>
      <c r="Q2650" s="72"/>
      <c r="R2650" s="72"/>
      <c r="S2650" s="77"/>
      <c r="T2650" s="72"/>
      <c r="U2650" s="78"/>
      <c r="V2650" s="73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8"/>
      <c r="B2651" s="69"/>
      <c r="C2651" s="70"/>
      <c r="D2651" s="71"/>
      <c r="E2651" s="72"/>
      <c r="F2651" s="72"/>
      <c r="G2651" s="72"/>
      <c r="H2651" s="72"/>
      <c r="I2651" s="71"/>
      <c r="J2651" s="73"/>
      <c r="K2651" s="74"/>
      <c r="L2651" s="75"/>
      <c r="M2651" s="76"/>
      <c r="N2651" s="76"/>
      <c r="O2651" s="75"/>
      <c r="P2651" s="72"/>
      <c r="Q2651" s="72"/>
      <c r="R2651" s="72"/>
      <c r="S2651" s="77"/>
      <c r="T2651" s="72"/>
      <c r="U2651" s="78"/>
      <c r="V2651" s="73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8"/>
      <c r="B2652" s="69"/>
      <c r="C2652" s="70"/>
      <c r="D2652" s="71"/>
      <c r="E2652" s="72"/>
      <c r="F2652" s="72"/>
      <c r="G2652" s="72"/>
      <c r="H2652" s="72"/>
      <c r="I2652" s="71"/>
      <c r="J2652" s="73"/>
      <c r="K2652" s="74"/>
      <c r="L2652" s="75"/>
      <c r="M2652" s="76"/>
      <c r="N2652" s="76"/>
      <c r="O2652" s="75"/>
      <c r="P2652" s="72"/>
      <c r="Q2652" s="72"/>
      <c r="R2652" s="72"/>
      <c r="S2652" s="77"/>
      <c r="T2652" s="72"/>
      <c r="U2652" s="78"/>
      <c r="V2652" s="73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8"/>
      <c r="B2653" s="69"/>
      <c r="C2653" s="70"/>
      <c r="D2653" s="71"/>
      <c r="E2653" s="72"/>
      <c r="F2653" s="72"/>
      <c r="G2653" s="72"/>
      <c r="H2653" s="72"/>
      <c r="I2653" s="71"/>
      <c r="J2653" s="73"/>
      <c r="K2653" s="74"/>
      <c r="L2653" s="75"/>
      <c r="M2653" s="76"/>
      <c r="N2653" s="76"/>
      <c r="O2653" s="75"/>
      <c r="P2653" s="72"/>
      <c r="Q2653" s="72"/>
      <c r="R2653" s="72"/>
      <c r="S2653" s="77"/>
      <c r="T2653" s="72"/>
      <c r="U2653" s="78"/>
      <c r="V2653" s="73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8"/>
      <c r="B2654" s="69"/>
      <c r="C2654" s="70"/>
      <c r="D2654" s="71"/>
      <c r="E2654" s="72"/>
      <c r="F2654" s="72"/>
      <c r="G2654" s="72"/>
      <c r="H2654" s="72"/>
      <c r="I2654" s="71"/>
      <c r="J2654" s="73"/>
      <c r="K2654" s="74"/>
      <c r="L2654" s="75"/>
      <c r="M2654" s="76"/>
      <c r="N2654" s="76"/>
      <c r="O2654" s="75"/>
      <c r="P2654" s="72"/>
      <c r="Q2654" s="72"/>
      <c r="R2654" s="72"/>
      <c r="S2654" s="77"/>
      <c r="T2654" s="72"/>
      <c r="U2654" s="78"/>
      <c r="V2654" s="73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8"/>
      <c r="B2655" s="69"/>
      <c r="C2655" s="70"/>
      <c r="D2655" s="71"/>
      <c r="E2655" s="72"/>
      <c r="F2655" s="72"/>
      <c r="G2655" s="72"/>
      <c r="H2655" s="72"/>
      <c r="I2655" s="71"/>
      <c r="J2655" s="73"/>
      <c r="K2655" s="74"/>
      <c r="L2655" s="75"/>
      <c r="M2655" s="76"/>
      <c r="N2655" s="76"/>
      <c r="O2655" s="75"/>
      <c r="P2655" s="72"/>
      <c r="Q2655" s="72"/>
      <c r="R2655" s="72"/>
      <c r="S2655" s="77"/>
      <c r="T2655" s="72"/>
      <c r="U2655" s="78"/>
      <c r="V2655" s="73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8"/>
      <c r="B2656" s="69"/>
      <c r="C2656" s="70"/>
      <c r="D2656" s="71"/>
      <c r="E2656" s="72"/>
      <c r="F2656" s="72"/>
      <c r="G2656" s="72"/>
      <c r="H2656" s="72"/>
      <c r="I2656" s="71"/>
      <c r="J2656" s="73"/>
      <c r="K2656" s="74"/>
      <c r="L2656" s="75"/>
      <c r="M2656" s="76"/>
      <c r="N2656" s="76"/>
      <c r="O2656" s="75"/>
      <c r="P2656" s="72"/>
      <c r="Q2656" s="72"/>
      <c r="R2656" s="72"/>
      <c r="S2656" s="77"/>
      <c r="T2656" s="72"/>
      <c r="U2656" s="78"/>
      <c r="V2656" s="73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8"/>
      <c r="B2657" s="69"/>
      <c r="C2657" s="70"/>
      <c r="D2657" s="71"/>
      <c r="E2657" s="72"/>
      <c r="F2657" s="72"/>
      <c r="G2657" s="72"/>
      <c r="H2657" s="72"/>
      <c r="I2657" s="71"/>
      <c r="J2657" s="73"/>
      <c r="K2657" s="74"/>
      <c r="L2657" s="75"/>
      <c r="M2657" s="76"/>
      <c r="N2657" s="76"/>
      <c r="O2657" s="75"/>
      <c r="P2657" s="72"/>
      <c r="Q2657" s="72"/>
      <c r="R2657" s="72"/>
      <c r="S2657" s="77"/>
      <c r="T2657" s="72"/>
      <c r="U2657" s="78"/>
      <c r="V2657" s="73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8"/>
      <c r="B2658" s="69"/>
      <c r="C2658" s="70"/>
      <c r="D2658" s="71"/>
      <c r="E2658" s="72"/>
      <c r="F2658" s="72"/>
      <c r="G2658" s="72"/>
      <c r="H2658" s="72"/>
      <c r="I2658" s="71"/>
      <c r="J2658" s="73"/>
      <c r="K2658" s="74"/>
      <c r="L2658" s="75"/>
      <c r="M2658" s="76"/>
      <c r="N2658" s="76"/>
      <c r="O2658" s="75"/>
      <c r="P2658" s="72"/>
      <c r="Q2658" s="72"/>
      <c r="R2658" s="72"/>
      <c r="S2658" s="77"/>
      <c r="T2658" s="72"/>
      <c r="U2658" s="78"/>
      <c r="V2658" s="73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8"/>
      <c r="B2659" s="69"/>
      <c r="C2659" s="70"/>
      <c r="D2659" s="71"/>
      <c r="E2659" s="72"/>
      <c r="F2659" s="72"/>
      <c r="G2659" s="72"/>
      <c r="H2659" s="72"/>
      <c r="I2659" s="71"/>
      <c r="J2659" s="73"/>
      <c r="K2659" s="74"/>
      <c r="L2659" s="75"/>
      <c r="M2659" s="76"/>
      <c r="N2659" s="76"/>
      <c r="O2659" s="75"/>
      <c r="P2659" s="72"/>
      <c r="Q2659" s="72"/>
      <c r="R2659" s="72"/>
      <c r="S2659" s="77"/>
      <c r="T2659" s="72"/>
      <c r="U2659" s="78"/>
      <c r="V2659" s="73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8"/>
      <c r="B2660" s="69"/>
      <c r="C2660" s="70"/>
      <c r="D2660" s="71"/>
      <c r="E2660" s="72"/>
      <c r="F2660" s="72"/>
      <c r="G2660" s="72"/>
      <c r="H2660" s="72"/>
      <c r="I2660" s="71"/>
      <c r="J2660" s="73"/>
      <c r="K2660" s="74"/>
      <c r="L2660" s="75"/>
      <c r="M2660" s="76"/>
      <c r="N2660" s="76"/>
      <c r="O2660" s="75"/>
      <c r="P2660" s="72"/>
      <c r="Q2660" s="72"/>
      <c r="R2660" s="72"/>
      <c r="S2660" s="77"/>
      <c r="T2660" s="72"/>
      <c r="U2660" s="78"/>
      <c r="V2660" s="73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8"/>
      <c r="B2661" s="69"/>
      <c r="C2661" s="70"/>
      <c r="D2661" s="71"/>
      <c r="E2661" s="72"/>
      <c r="F2661" s="72"/>
      <c r="G2661" s="72"/>
      <c r="H2661" s="72"/>
      <c r="I2661" s="71"/>
      <c r="J2661" s="73"/>
      <c r="K2661" s="74"/>
      <c r="L2661" s="75"/>
      <c r="M2661" s="76"/>
      <c r="N2661" s="76"/>
      <c r="O2661" s="75"/>
      <c r="P2661" s="72"/>
      <c r="Q2661" s="72"/>
      <c r="R2661" s="72"/>
      <c r="S2661" s="77"/>
      <c r="T2661" s="72"/>
      <c r="U2661" s="78"/>
      <c r="V2661" s="73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8"/>
      <c r="B2662" s="69"/>
      <c r="C2662" s="70"/>
      <c r="D2662" s="71"/>
      <c r="E2662" s="72"/>
      <c r="F2662" s="72"/>
      <c r="G2662" s="72"/>
      <c r="H2662" s="72"/>
      <c r="I2662" s="71"/>
      <c r="J2662" s="73"/>
      <c r="K2662" s="74"/>
      <c r="L2662" s="75"/>
      <c r="M2662" s="76"/>
      <c r="N2662" s="76"/>
      <c r="O2662" s="75"/>
      <c r="P2662" s="72"/>
      <c r="Q2662" s="72"/>
      <c r="R2662" s="72"/>
      <c r="S2662" s="77"/>
      <c r="T2662" s="72"/>
      <c r="U2662" s="78"/>
      <c r="V2662" s="73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8"/>
      <c r="B2663" s="69"/>
      <c r="C2663" s="70"/>
      <c r="D2663" s="71"/>
      <c r="E2663" s="72"/>
      <c r="F2663" s="72"/>
      <c r="G2663" s="72"/>
      <c r="H2663" s="72"/>
      <c r="I2663" s="71"/>
      <c r="J2663" s="73"/>
      <c r="K2663" s="74"/>
      <c r="L2663" s="75"/>
      <c r="M2663" s="76"/>
      <c r="N2663" s="76"/>
      <c r="O2663" s="75"/>
      <c r="P2663" s="72"/>
      <c r="Q2663" s="72"/>
      <c r="R2663" s="72"/>
      <c r="S2663" s="77"/>
      <c r="T2663" s="72"/>
      <c r="U2663" s="78"/>
      <c r="V2663" s="73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8"/>
      <c r="B2664" s="69"/>
      <c r="C2664" s="70"/>
      <c r="D2664" s="71"/>
      <c r="E2664" s="72"/>
      <c r="F2664" s="72"/>
      <c r="G2664" s="72"/>
      <c r="H2664" s="72"/>
      <c r="I2664" s="71"/>
      <c r="J2664" s="73"/>
      <c r="K2664" s="74"/>
      <c r="L2664" s="75"/>
      <c r="M2664" s="76"/>
      <c r="N2664" s="76"/>
      <c r="O2664" s="75"/>
      <c r="P2664" s="72"/>
      <c r="Q2664" s="72"/>
      <c r="R2664" s="72"/>
      <c r="S2664" s="77"/>
      <c r="T2664" s="72"/>
      <c r="U2664" s="78"/>
      <c r="V2664" s="73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8"/>
      <c r="B2665" s="69"/>
      <c r="C2665" s="70"/>
      <c r="D2665" s="71"/>
      <c r="E2665" s="72"/>
      <c r="F2665" s="72"/>
      <c r="G2665" s="72"/>
      <c r="H2665" s="72"/>
      <c r="I2665" s="71"/>
      <c r="J2665" s="73"/>
      <c r="K2665" s="74"/>
      <c r="L2665" s="75"/>
      <c r="M2665" s="76"/>
      <c r="N2665" s="76"/>
      <c r="O2665" s="75"/>
      <c r="P2665" s="72"/>
      <c r="Q2665" s="72"/>
      <c r="R2665" s="72"/>
      <c r="S2665" s="77"/>
      <c r="T2665" s="72"/>
      <c r="U2665" s="78"/>
      <c r="V2665" s="73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8"/>
      <c r="B2666" s="69"/>
      <c r="C2666" s="70"/>
      <c r="D2666" s="71"/>
      <c r="E2666" s="72"/>
      <c r="F2666" s="72"/>
      <c r="G2666" s="72"/>
      <c r="H2666" s="72"/>
      <c r="I2666" s="71"/>
      <c r="J2666" s="73"/>
      <c r="K2666" s="74"/>
      <c r="L2666" s="75"/>
      <c r="M2666" s="76"/>
      <c r="N2666" s="76"/>
      <c r="O2666" s="75"/>
      <c r="P2666" s="72"/>
      <c r="Q2666" s="72"/>
      <c r="R2666" s="72"/>
      <c r="S2666" s="77"/>
      <c r="T2666" s="72"/>
      <c r="U2666" s="78"/>
      <c r="V2666" s="73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8"/>
      <c r="B2667" s="69"/>
      <c r="C2667" s="70"/>
      <c r="D2667" s="71"/>
      <c r="E2667" s="72"/>
      <c r="F2667" s="72"/>
      <c r="G2667" s="72"/>
      <c r="H2667" s="72"/>
      <c r="I2667" s="71"/>
      <c r="J2667" s="73"/>
      <c r="K2667" s="74"/>
      <c r="L2667" s="75"/>
      <c r="M2667" s="76"/>
      <c r="N2667" s="76"/>
      <c r="O2667" s="75"/>
      <c r="P2667" s="72"/>
      <c r="Q2667" s="72"/>
      <c r="R2667" s="72"/>
      <c r="S2667" s="77"/>
      <c r="T2667" s="72"/>
      <c r="U2667" s="78"/>
      <c r="V2667" s="73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8"/>
      <c r="B2668" s="69"/>
      <c r="C2668" s="70"/>
      <c r="D2668" s="71"/>
      <c r="E2668" s="72"/>
      <c r="F2668" s="72"/>
      <c r="G2668" s="72"/>
      <c r="H2668" s="72"/>
      <c r="I2668" s="71"/>
      <c r="J2668" s="73"/>
      <c r="K2668" s="74"/>
      <c r="L2668" s="75"/>
      <c r="M2668" s="76"/>
      <c r="N2668" s="76"/>
      <c r="O2668" s="75"/>
      <c r="P2668" s="72"/>
      <c r="Q2668" s="72"/>
      <c r="R2668" s="72"/>
      <c r="S2668" s="77"/>
      <c r="T2668" s="72"/>
      <c r="U2668" s="78"/>
      <c r="V2668" s="73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8"/>
      <c r="B2669" s="69"/>
      <c r="C2669" s="70"/>
      <c r="D2669" s="71"/>
      <c r="E2669" s="72"/>
      <c r="F2669" s="72"/>
      <c r="G2669" s="72"/>
      <c r="H2669" s="72"/>
      <c r="I2669" s="71"/>
      <c r="J2669" s="73"/>
      <c r="K2669" s="74"/>
      <c r="L2669" s="75"/>
      <c r="M2669" s="76"/>
      <c r="N2669" s="76"/>
      <c r="O2669" s="75"/>
      <c r="P2669" s="72"/>
      <c r="Q2669" s="72"/>
      <c r="R2669" s="72"/>
      <c r="S2669" s="77"/>
      <c r="T2669" s="72"/>
      <c r="U2669" s="78"/>
      <c r="V2669" s="73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8"/>
      <c r="B2670" s="69"/>
      <c r="C2670" s="70"/>
      <c r="D2670" s="71"/>
      <c r="E2670" s="72"/>
      <c r="F2670" s="72"/>
      <c r="G2670" s="72"/>
      <c r="H2670" s="72"/>
      <c r="I2670" s="71"/>
      <c r="J2670" s="73"/>
      <c r="K2670" s="74"/>
      <c r="L2670" s="75"/>
      <c r="M2670" s="76"/>
      <c r="N2670" s="76"/>
      <c r="O2670" s="75"/>
      <c r="P2670" s="72"/>
      <c r="Q2670" s="72"/>
      <c r="R2670" s="72"/>
      <c r="S2670" s="77"/>
      <c r="T2670" s="72"/>
      <c r="U2670" s="78"/>
      <c r="V2670" s="73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8"/>
      <c r="B2671" s="69"/>
      <c r="C2671" s="70"/>
      <c r="D2671" s="71"/>
      <c r="E2671" s="72"/>
      <c r="F2671" s="72"/>
      <c r="G2671" s="72"/>
      <c r="H2671" s="72"/>
      <c r="I2671" s="71"/>
      <c r="J2671" s="73"/>
      <c r="K2671" s="74"/>
      <c r="L2671" s="75"/>
      <c r="M2671" s="76"/>
      <c r="N2671" s="76"/>
      <c r="O2671" s="75"/>
      <c r="P2671" s="72"/>
      <c r="Q2671" s="72"/>
      <c r="R2671" s="72"/>
      <c r="S2671" s="77"/>
      <c r="T2671" s="72"/>
      <c r="U2671" s="78"/>
      <c r="V2671" s="73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8"/>
      <c r="B2672" s="69"/>
      <c r="C2672" s="70"/>
      <c r="D2672" s="71"/>
      <c r="E2672" s="72"/>
      <c r="F2672" s="72"/>
      <c r="G2672" s="72"/>
      <c r="H2672" s="72"/>
      <c r="I2672" s="71"/>
      <c r="J2672" s="73"/>
      <c r="K2672" s="74"/>
      <c r="L2672" s="75"/>
      <c r="M2672" s="76"/>
      <c r="N2672" s="76"/>
      <c r="O2672" s="75"/>
      <c r="P2672" s="72"/>
      <c r="Q2672" s="72"/>
      <c r="R2672" s="72"/>
      <c r="S2672" s="77"/>
      <c r="T2672" s="72"/>
      <c r="U2672" s="78"/>
      <c r="V2672" s="73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8"/>
      <c r="B2673" s="69"/>
      <c r="C2673" s="70"/>
      <c r="D2673" s="71"/>
      <c r="E2673" s="72"/>
      <c r="F2673" s="72"/>
      <c r="G2673" s="72"/>
      <c r="H2673" s="72"/>
      <c r="I2673" s="71"/>
      <c r="J2673" s="73"/>
      <c r="K2673" s="74"/>
      <c r="L2673" s="75"/>
      <c r="M2673" s="76"/>
      <c r="N2673" s="76"/>
      <c r="O2673" s="75"/>
      <c r="P2673" s="72"/>
      <c r="Q2673" s="72"/>
      <c r="R2673" s="72"/>
      <c r="S2673" s="77"/>
      <c r="T2673" s="72"/>
      <c r="U2673" s="78"/>
      <c r="V2673" s="73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8"/>
      <c r="B2674" s="69"/>
      <c r="C2674" s="70"/>
      <c r="D2674" s="71"/>
      <c r="E2674" s="72"/>
      <c r="F2674" s="72"/>
      <c r="G2674" s="72"/>
      <c r="H2674" s="72"/>
      <c r="I2674" s="71"/>
      <c r="J2674" s="73"/>
      <c r="K2674" s="74"/>
      <c r="L2674" s="75"/>
      <c r="M2674" s="76"/>
      <c r="N2674" s="76"/>
      <c r="O2674" s="75"/>
      <c r="P2674" s="72"/>
      <c r="Q2674" s="72"/>
      <c r="R2674" s="72"/>
      <c r="S2674" s="77"/>
      <c r="T2674" s="72"/>
      <c r="U2674" s="78"/>
      <c r="V2674" s="73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8"/>
      <c r="B2675" s="69"/>
      <c r="C2675" s="70"/>
      <c r="D2675" s="71"/>
      <c r="E2675" s="72"/>
      <c r="F2675" s="72"/>
      <c r="G2675" s="72"/>
      <c r="H2675" s="72"/>
      <c r="I2675" s="71"/>
      <c r="J2675" s="73"/>
      <c r="K2675" s="74"/>
      <c r="L2675" s="75"/>
      <c r="M2675" s="76"/>
      <c r="N2675" s="76"/>
      <c r="O2675" s="75"/>
      <c r="P2675" s="72"/>
      <c r="Q2675" s="72"/>
      <c r="R2675" s="72"/>
      <c r="S2675" s="77"/>
      <c r="T2675" s="72"/>
      <c r="U2675" s="78"/>
      <c r="V2675" s="73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8"/>
      <c r="B2676" s="69"/>
      <c r="C2676" s="70"/>
      <c r="D2676" s="71"/>
      <c r="E2676" s="72"/>
      <c r="F2676" s="72"/>
      <c r="G2676" s="72"/>
      <c r="H2676" s="72"/>
      <c r="I2676" s="71"/>
      <c r="J2676" s="73"/>
      <c r="K2676" s="74"/>
      <c r="L2676" s="75"/>
      <c r="M2676" s="76"/>
      <c r="N2676" s="76"/>
      <c r="O2676" s="75"/>
      <c r="P2676" s="72"/>
      <c r="Q2676" s="72"/>
      <c r="R2676" s="72"/>
      <c r="S2676" s="77"/>
      <c r="T2676" s="72"/>
      <c r="U2676" s="78"/>
      <c r="V2676" s="73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8"/>
      <c r="B2677" s="69"/>
      <c r="C2677" s="70"/>
      <c r="D2677" s="71"/>
      <c r="E2677" s="72"/>
      <c r="F2677" s="72"/>
      <c r="G2677" s="72"/>
      <c r="H2677" s="72"/>
      <c r="I2677" s="71"/>
      <c r="J2677" s="73"/>
      <c r="K2677" s="74"/>
      <c r="L2677" s="75"/>
      <c r="M2677" s="76"/>
      <c r="N2677" s="76"/>
      <c r="O2677" s="75"/>
      <c r="P2677" s="72"/>
      <c r="Q2677" s="72"/>
      <c r="R2677" s="72"/>
      <c r="S2677" s="77"/>
      <c r="T2677" s="72"/>
      <c r="U2677" s="78"/>
      <c r="V2677" s="73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8"/>
      <c r="B2678" s="69"/>
      <c r="C2678" s="70"/>
      <c r="D2678" s="71"/>
      <c r="E2678" s="72"/>
      <c r="F2678" s="72"/>
      <c r="G2678" s="72"/>
      <c r="H2678" s="72"/>
      <c r="I2678" s="71"/>
      <c r="J2678" s="73"/>
      <c r="K2678" s="74"/>
      <c r="L2678" s="75"/>
      <c r="M2678" s="76"/>
      <c r="N2678" s="76"/>
      <c r="O2678" s="75"/>
      <c r="P2678" s="72"/>
      <c r="Q2678" s="72"/>
      <c r="R2678" s="72"/>
      <c r="S2678" s="77"/>
      <c r="T2678" s="72"/>
      <c r="U2678" s="78"/>
      <c r="V2678" s="73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8"/>
      <c r="B2679" s="69"/>
      <c r="C2679" s="70"/>
      <c r="D2679" s="71"/>
      <c r="E2679" s="72"/>
      <c r="F2679" s="72"/>
      <c r="G2679" s="72"/>
      <c r="H2679" s="72"/>
      <c r="I2679" s="71"/>
      <c r="J2679" s="73"/>
      <c r="K2679" s="74"/>
      <c r="L2679" s="75"/>
      <c r="M2679" s="76"/>
      <c r="N2679" s="76"/>
      <c r="O2679" s="75"/>
      <c r="P2679" s="72"/>
      <c r="Q2679" s="72"/>
      <c r="R2679" s="72"/>
      <c r="S2679" s="77"/>
      <c r="T2679" s="72"/>
      <c r="U2679" s="78"/>
      <c r="V2679" s="73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8"/>
      <c r="B2680" s="69"/>
      <c r="C2680" s="70"/>
      <c r="D2680" s="71"/>
      <c r="E2680" s="72"/>
      <c r="F2680" s="72"/>
      <c r="G2680" s="72"/>
      <c r="H2680" s="72"/>
      <c r="I2680" s="71"/>
      <c r="J2680" s="73"/>
      <c r="K2680" s="74"/>
      <c r="L2680" s="75"/>
      <c r="M2680" s="76"/>
      <c r="N2680" s="76"/>
      <c r="O2680" s="75"/>
      <c r="P2680" s="72"/>
      <c r="Q2680" s="72"/>
      <c r="R2680" s="72"/>
      <c r="S2680" s="77"/>
      <c r="T2680" s="72"/>
      <c r="U2680" s="78"/>
      <c r="V2680" s="73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8"/>
      <c r="B2681" s="69"/>
      <c r="C2681" s="70"/>
      <c r="D2681" s="71"/>
      <c r="E2681" s="72"/>
      <c r="F2681" s="72"/>
      <c r="G2681" s="72"/>
      <c r="H2681" s="72"/>
      <c r="I2681" s="71"/>
      <c r="J2681" s="73"/>
      <c r="K2681" s="74"/>
      <c r="L2681" s="75"/>
      <c r="M2681" s="76"/>
      <c r="N2681" s="76"/>
      <c r="O2681" s="75"/>
      <c r="P2681" s="72"/>
      <c r="Q2681" s="72"/>
      <c r="R2681" s="72"/>
      <c r="S2681" s="77"/>
      <c r="T2681" s="72"/>
      <c r="U2681" s="78"/>
      <c r="V2681" s="73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8"/>
      <c r="B2682" s="69"/>
      <c r="C2682" s="70"/>
      <c r="D2682" s="71"/>
      <c r="E2682" s="72"/>
      <c r="F2682" s="72"/>
      <c r="G2682" s="72"/>
      <c r="H2682" s="72"/>
      <c r="I2682" s="71"/>
      <c r="J2682" s="73"/>
      <c r="K2682" s="74"/>
      <c r="L2682" s="75"/>
      <c r="M2682" s="76"/>
      <c r="N2682" s="76"/>
      <c r="O2682" s="75"/>
      <c r="P2682" s="72"/>
      <c r="Q2682" s="72"/>
      <c r="R2682" s="72"/>
      <c r="S2682" s="77"/>
      <c r="T2682" s="72"/>
      <c r="U2682" s="78"/>
      <c r="V2682" s="73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8"/>
      <c r="B2683" s="69"/>
      <c r="C2683" s="70"/>
      <c r="D2683" s="71"/>
      <c r="E2683" s="72"/>
      <c r="F2683" s="72"/>
      <c r="G2683" s="72"/>
      <c r="H2683" s="72"/>
      <c r="I2683" s="71"/>
      <c r="J2683" s="73"/>
      <c r="K2683" s="74"/>
      <c r="L2683" s="75"/>
      <c r="M2683" s="76"/>
      <c r="N2683" s="76"/>
      <c r="O2683" s="75"/>
      <c r="P2683" s="72"/>
      <c r="Q2683" s="72"/>
      <c r="R2683" s="72"/>
      <c r="S2683" s="77"/>
      <c r="T2683" s="72"/>
      <c r="U2683" s="78"/>
      <c r="V2683" s="73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8"/>
      <c r="B2684" s="69"/>
      <c r="C2684" s="70"/>
      <c r="D2684" s="71"/>
      <c r="E2684" s="72"/>
      <c r="F2684" s="72"/>
      <c r="G2684" s="72"/>
      <c r="H2684" s="72"/>
      <c r="I2684" s="71"/>
      <c r="J2684" s="73"/>
      <c r="K2684" s="74"/>
      <c r="L2684" s="75"/>
      <c r="M2684" s="76"/>
      <c r="N2684" s="76"/>
      <c r="O2684" s="75"/>
      <c r="P2684" s="72"/>
      <c r="Q2684" s="72"/>
      <c r="R2684" s="72"/>
      <c r="S2684" s="77"/>
      <c r="T2684" s="72"/>
      <c r="U2684" s="78"/>
      <c r="V2684" s="73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8"/>
      <c r="B2685" s="69"/>
      <c r="C2685" s="70"/>
      <c r="D2685" s="71"/>
      <c r="E2685" s="72"/>
      <c r="F2685" s="72"/>
      <c r="G2685" s="72"/>
      <c r="H2685" s="72"/>
      <c r="I2685" s="71"/>
      <c r="J2685" s="73"/>
      <c r="K2685" s="74"/>
      <c r="L2685" s="75"/>
      <c r="M2685" s="76"/>
      <c r="N2685" s="76"/>
      <c r="O2685" s="75"/>
      <c r="P2685" s="72"/>
      <c r="Q2685" s="72"/>
      <c r="R2685" s="72"/>
      <c r="S2685" s="77"/>
      <c r="T2685" s="72"/>
      <c r="U2685" s="78"/>
      <c r="V2685" s="73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8"/>
      <c r="B2686" s="69"/>
      <c r="C2686" s="70"/>
      <c r="D2686" s="71"/>
      <c r="E2686" s="72"/>
      <c r="F2686" s="72"/>
      <c r="G2686" s="72"/>
      <c r="H2686" s="72"/>
      <c r="I2686" s="71"/>
      <c r="J2686" s="73"/>
      <c r="K2686" s="74"/>
      <c r="L2686" s="75"/>
      <c r="M2686" s="76"/>
      <c r="N2686" s="76"/>
      <c r="O2686" s="75"/>
      <c r="P2686" s="72"/>
      <c r="Q2686" s="72"/>
      <c r="R2686" s="72"/>
      <c r="S2686" s="77"/>
      <c r="T2686" s="72"/>
      <c r="U2686" s="78"/>
      <c r="V2686" s="73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8"/>
      <c r="B2687" s="69"/>
      <c r="C2687" s="70"/>
      <c r="D2687" s="71"/>
      <c r="E2687" s="72"/>
      <c r="F2687" s="72"/>
      <c r="G2687" s="72"/>
      <c r="H2687" s="72"/>
      <c r="I2687" s="71"/>
      <c r="J2687" s="73"/>
      <c r="K2687" s="74"/>
      <c r="L2687" s="75"/>
      <c r="M2687" s="76"/>
      <c r="N2687" s="76"/>
      <c r="O2687" s="75"/>
      <c r="P2687" s="72"/>
      <c r="Q2687" s="72"/>
      <c r="R2687" s="72"/>
      <c r="S2687" s="77"/>
      <c r="T2687" s="72"/>
      <c r="U2687" s="78"/>
      <c r="V2687" s="73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8"/>
      <c r="B2688" s="69"/>
      <c r="C2688" s="70"/>
      <c r="D2688" s="71"/>
      <c r="E2688" s="72"/>
      <c r="F2688" s="72"/>
      <c r="G2688" s="72"/>
      <c r="H2688" s="72"/>
      <c r="I2688" s="71"/>
      <c r="J2688" s="73"/>
      <c r="K2688" s="74"/>
      <c r="L2688" s="75"/>
      <c r="M2688" s="76"/>
      <c r="N2688" s="76"/>
      <c r="O2688" s="75"/>
      <c r="P2688" s="72"/>
      <c r="Q2688" s="72"/>
      <c r="R2688" s="72"/>
      <c r="S2688" s="77"/>
      <c r="T2688" s="72"/>
      <c r="U2688" s="78"/>
      <c r="V2688" s="73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8"/>
      <c r="B2689" s="69"/>
      <c r="C2689" s="70"/>
      <c r="D2689" s="71"/>
      <c r="E2689" s="72"/>
      <c r="F2689" s="72"/>
      <c r="G2689" s="72"/>
      <c r="H2689" s="72"/>
      <c r="I2689" s="71"/>
      <c r="J2689" s="73"/>
      <c r="K2689" s="74"/>
      <c r="L2689" s="75"/>
      <c r="M2689" s="76"/>
      <c r="N2689" s="76"/>
      <c r="O2689" s="75"/>
      <c r="P2689" s="72"/>
      <c r="Q2689" s="72"/>
      <c r="R2689" s="72"/>
      <c r="S2689" s="77"/>
      <c r="T2689" s="72"/>
      <c r="U2689" s="78"/>
      <c r="V2689" s="73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8"/>
      <c r="B2690" s="69"/>
      <c r="C2690" s="70"/>
      <c r="D2690" s="71"/>
      <c r="E2690" s="72"/>
      <c r="F2690" s="72"/>
      <c r="G2690" s="72"/>
      <c r="H2690" s="72"/>
      <c r="I2690" s="71"/>
      <c r="J2690" s="73"/>
      <c r="K2690" s="74"/>
      <c r="L2690" s="75"/>
      <c r="M2690" s="76"/>
      <c r="N2690" s="76"/>
      <c r="O2690" s="75"/>
      <c r="P2690" s="72"/>
      <c r="Q2690" s="72"/>
      <c r="R2690" s="72"/>
      <c r="S2690" s="77"/>
      <c r="T2690" s="72"/>
      <c r="U2690" s="78"/>
      <c r="V2690" s="73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8"/>
      <c r="B2691" s="69"/>
      <c r="C2691" s="70"/>
      <c r="D2691" s="71"/>
      <c r="E2691" s="72"/>
      <c r="F2691" s="72"/>
      <c r="G2691" s="72"/>
      <c r="H2691" s="72"/>
      <c r="I2691" s="71"/>
      <c r="J2691" s="73"/>
      <c r="K2691" s="74"/>
      <c r="L2691" s="75"/>
      <c r="M2691" s="76"/>
      <c r="N2691" s="76"/>
      <c r="O2691" s="75"/>
      <c r="P2691" s="72"/>
      <c r="Q2691" s="72"/>
      <c r="R2691" s="72"/>
      <c r="S2691" s="77"/>
      <c r="T2691" s="72"/>
      <c r="U2691" s="78"/>
      <c r="V2691" s="73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8"/>
      <c r="B2692" s="69"/>
      <c r="C2692" s="70"/>
      <c r="D2692" s="71"/>
      <c r="E2692" s="72"/>
      <c r="F2692" s="72"/>
      <c r="G2692" s="72"/>
      <c r="H2692" s="72"/>
      <c r="I2692" s="71"/>
      <c r="J2692" s="73"/>
      <c r="K2692" s="74"/>
      <c r="L2692" s="75"/>
      <c r="M2692" s="76"/>
      <c r="N2692" s="76"/>
      <c r="O2692" s="75"/>
      <c r="P2692" s="72"/>
      <c r="Q2692" s="72"/>
      <c r="R2692" s="72"/>
      <c r="S2692" s="77"/>
      <c r="T2692" s="72"/>
      <c r="U2692" s="78"/>
      <c r="V2692" s="73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8"/>
      <c r="B2693" s="69"/>
      <c r="C2693" s="70"/>
      <c r="D2693" s="71"/>
      <c r="E2693" s="72"/>
      <c r="F2693" s="72"/>
      <c r="G2693" s="72"/>
      <c r="H2693" s="72"/>
      <c r="I2693" s="71"/>
      <c r="J2693" s="73"/>
      <c r="K2693" s="74"/>
      <c r="L2693" s="75"/>
      <c r="M2693" s="76"/>
      <c r="N2693" s="76"/>
      <c r="O2693" s="75"/>
      <c r="P2693" s="72"/>
      <c r="Q2693" s="72"/>
      <c r="R2693" s="72"/>
      <c r="S2693" s="77"/>
      <c r="T2693" s="72"/>
      <c r="U2693" s="78"/>
      <c r="V2693" s="73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8"/>
      <c r="B2694" s="69"/>
      <c r="C2694" s="70"/>
      <c r="D2694" s="71"/>
      <c r="E2694" s="72"/>
      <c r="F2694" s="72"/>
      <c r="G2694" s="72"/>
      <c r="H2694" s="72"/>
      <c r="I2694" s="71"/>
      <c r="J2694" s="73"/>
      <c r="K2694" s="74"/>
      <c r="L2694" s="75"/>
      <c r="M2694" s="76"/>
      <c r="N2694" s="76"/>
      <c r="O2694" s="75"/>
      <c r="P2694" s="72"/>
      <c r="Q2694" s="72"/>
      <c r="R2694" s="72"/>
      <c r="S2694" s="77"/>
      <c r="T2694" s="72"/>
      <c r="U2694" s="78"/>
      <c r="V2694" s="73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8"/>
      <c r="B2695" s="69"/>
      <c r="C2695" s="70"/>
      <c r="D2695" s="71"/>
      <c r="E2695" s="72"/>
      <c r="F2695" s="72"/>
      <c r="G2695" s="72"/>
      <c r="H2695" s="72"/>
      <c r="I2695" s="71"/>
      <c r="J2695" s="73"/>
      <c r="K2695" s="74"/>
      <c r="L2695" s="75"/>
      <c r="M2695" s="76"/>
      <c r="N2695" s="76"/>
      <c r="O2695" s="75"/>
      <c r="P2695" s="72"/>
      <c r="Q2695" s="72"/>
      <c r="R2695" s="72"/>
      <c r="S2695" s="77"/>
      <c r="T2695" s="72"/>
      <c r="U2695" s="78"/>
      <c r="V2695" s="73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8"/>
      <c r="B2696" s="69"/>
      <c r="C2696" s="70"/>
      <c r="D2696" s="71"/>
      <c r="E2696" s="72"/>
      <c r="F2696" s="72"/>
      <c r="G2696" s="72"/>
      <c r="H2696" s="72"/>
      <c r="I2696" s="71"/>
      <c r="J2696" s="73"/>
      <c r="K2696" s="74"/>
      <c r="L2696" s="75"/>
      <c r="M2696" s="76"/>
      <c r="N2696" s="76"/>
      <c r="O2696" s="75"/>
      <c r="P2696" s="72"/>
      <c r="Q2696" s="72"/>
      <c r="R2696" s="72"/>
      <c r="S2696" s="77"/>
      <c r="T2696" s="72"/>
      <c r="U2696" s="78"/>
      <c r="V2696" s="73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8"/>
      <c r="B2697" s="69"/>
      <c r="C2697" s="70"/>
      <c r="D2697" s="71"/>
      <c r="E2697" s="72"/>
      <c r="F2697" s="72"/>
      <c r="G2697" s="72"/>
      <c r="H2697" s="72"/>
      <c r="I2697" s="71"/>
      <c r="J2697" s="73"/>
      <c r="K2697" s="74"/>
      <c r="L2697" s="75"/>
      <c r="M2697" s="76"/>
      <c r="N2697" s="76"/>
      <c r="O2697" s="75"/>
      <c r="P2697" s="72"/>
      <c r="Q2697" s="72"/>
      <c r="R2697" s="72"/>
      <c r="S2697" s="77"/>
      <c r="T2697" s="72"/>
      <c r="U2697" s="78"/>
      <c r="V2697" s="73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8"/>
      <c r="B2698" s="69"/>
      <c r="C2698" s="70"/>
      <c r="D2698" s="71"/>
      <c r="E2698" s="72"/>
      <c r="F2698" s="72"/>
      <c r="G2698" s="72"/>
      <c r="H2698" s="72"/>
      <c r="I2698" s="71"/>
      <c r="J2698" s="73"/>
      <c r="K2698" s="74"/>
      <c r="L2698" s="75"/>
      <c r="M2698" s="76"/>
      <c r="N2698" s="76"/>
      <c r="O2698" s="75"/>
      <c r="P2698" s="72"/>
      <c r="Q2698" s="72"/>
      <c r="R2698" s="72"/>
      <c r="S2698" s="77"/>
      <c r="T2698" s="72"/>
      <c r="U2698" s="78"/>
      <c r="V2698" s="73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8"/>
      <c r="B2699" s="69"/>
      <c r="C2699" s="70"/>
      <c r="D2699" s="71"/>
      <c r="E2699" s="72"/>
      <c r="F2699" s="72"/>
      <c r="G2699" s="72"/>
      <c r="H2699" s="72"/>
      <c r="I2699" s="71"/>
      <c r="J2699" s="73"/>
      <c r="K2699" s="74"/>
      <c r="L2699" s="75"/>
      <c r="M2699" s="76"/>
      <c r="N2699" s="76"/>
      <c r="O2699" s="75"/>
      <c r="P2699" s="72"/>
      <c r="Q2699" s="72"/>
      <c r="R2699" s="72"/>
      <c r="S2699" s="77"/>
      <c r="T2699" s="72"/>
      <c r="U2699" s="78"/>
      <c r="V2699" s="73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8"/>
      <c r="B2700" s="69"/>
      <c r="C2700" s="70"/>
      <c r="D2700" s="71"/>
      <c r="E2700" s="72"/>
      <c r="F2700" s="72"/>
      <c r="G2700" s="72"/>
      <c r="H2700" s="72"/>
      <c r="I2700" s="71"/>
      <c r="J2700" s="73"/>
      <c r="K2700" s="74"/>
      <c r="L2700" s="75"/>
      <c r="M2700" s="76"/>
      <c r="N2700" s="76"/>
      <c r="O2700" s="75"/>
      <c r="P2700" s="72"/>
      <c r="Q2700" s="72"/>
      <c r="R2700" s="72"/>
      <c r="S2700" s="77"/>
      <c r="T2700" s="72"/>
      <c r="U2700" s="78"/>
      <c r="V2700" s="73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8"/>
      <c r="B2701" s="69"/>
      <c r="C2701" s="70"/>
      <c r="D2701" s="71"/>
      <c r="E2701" s="72"/>
      <c r="F2701" s="72"/>
      <c r="G2701" s="72"/>
      <c r="H2701" s="72"/>
      <c r="I2701" s="71"/>
      <c r="J2701" s="73"/>
      <c r="K2701" s="74"/>
      <c r="L2701" s="75"/>
      <c r="M2701" s="76"/>
      <c r="N2701" s="76"/>
      <c r="O2701" s="75"/>
      <c r="P2701" s="72"/>
      <c r="Q2701" s="72"/>
      <c r="R2701" s="72"/>
      <c r="S2701" s="77"/>
      <c r="T2701" s="72"/>
      <c r="U2701" s="78"/>
      <c r="V2701" s="73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8"/>
      <c r="B2702" s="69"/>
      <c r="C2702" s="70"/>
      <c r="D2702" s="71"/>
      <c r="E2702" s="72"/>
      <c r="F2702" s="72"/>
      <c r="G2702" s="72"/>
      <c r="H2702" s="72"/>
      <c r="I2702" s="71"/>
      <c r="J2702" s="73"/>
      <c r="K2702" s="74"/>
      <c r="L2702" s="75"/>
      <c r="M2702" s="76"/>
      <c r="N2702" s="76"/>
      <c r="O2702" s="75"/>
      <c r="P2702" s="72"/>
      <c r="Q2702" s="72"/>
      <c r="R2702" s="72"/>
      <c r="S2702" s="77"/>
      <c r="T2702" s="72"/>
      <c r="U2702" s="78"/>
      <c r="V2702" s="73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8"/>
      <c r="B2703" s="69"/>
      <c r="C2703" s="70"/>
      <c r="D2703" s="71"/>
      <c r="E2703" s="72"/>
      <c r="F2703" s="72"/>
      <c r="G2703" s="72"/>
      <c r="H2703" s="72"/>
      <c r="I2703" s="71"/>
      <c r="J2703" s="73"/>
      <c r="K2703" s="74"/>
      <c r="L2703" s="75"/>
      <c r="M2703" s="76"/>
      <c r="N2703" s="76"/>
      <c r="O2703" s="75"/>
      <c r="P2703" s="72"/>
      <c r="Q2703" s="72"/>
      <c r="R2703" s="72"/>
      <c r="S2703" s="77"/>
      <c r="T2703" s="72"/>
      <c r="U2703" s="78"/>
      <c r="V2703" s="73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8"/>
      <c r="B2704" s="69"/>
      <c r="C2704" s="70"/>
      <c r="D2704" s="71"/>
      <c r="E2704" s="72"/>
      <c r="F2704" s="72"/>
      <c r="G2704" s="72"/>
      <c r="H2704" s="72"/>
      <c r="I2704" s="71"/>
      <c r="J2704" s="73"/>
      <c r="K2704" s="74"/>
      <c r="L2704" s="75"/>
      <c r="M2704" s="76"/>
      <c r="N2704" s="76"/>
      <c r="O2704" s="75"/>
      <c r="P2704" s="72"/>
      <c r="Q2704" s="72"/>
      <c r="R2704" s="72"/>
      <c r="S2704" s="77"/>
      <c r="T2704" s="72"/>
      <c r="U2704" s="78"/>
      <c r="V2704" s="73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8"/>
      <c r="B2705" s="69"/>
      <c r="C2705" s="70"/>
      <c r="D2705" s="71"/>
      <c r="E2705" s="72"/>
      <c r="F2705" s="72"/>
      <c r="G2705" s="72"/>
      <c r="H2705" s="72"/>
      <c r="I2705" s="71"/>
      <c r="J2705" s="73"/>
      <c r="K2705" s="74"/>
      <c r="L2705" s="75"/>
      <c r="M2705" s="76"/>
      <c r="N2705" s="76"/>
      <c r="O2705" s="75"/>
      <c r="P2705" s="72"/>
      <c r="Q2705" s="72"/>
      <c r="R2705" s="72"/>
      <c r="S2705" s="77"/>
      <c r="T2705" s="72"/>
      <c r="U2705" s="78"/>
      <c r="V2705" s="73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8"/>
      <c r="B2706" s="69"/>
      <c r="C2706" s="70"/>
      <c r="D2706" s="71"/>
      <c r="E2706" s="72"/>
      <c r="F2706" s="72"/>
      <c r="G2706" s="72"/>
      <c r="H2706" s="72"/>
      <c r="I2706" s="71"/>
      <c r="J2706" s="73"/>
      <c r="K2706" s="74"/>
      <c r="L2706" s="75"/>
      <c r="M2706" s="76"/>
      <c r="N2706" s="76"/>
      <c r="O2706" s="75"/>
      <c r="P2706" s="72"/>
      <c r="Q2706" s="72"/>
      <c r="R2706" s="72"/>
      <c r="S2706" s="77"/>
      <c r="T2706" s="72"/>
      <c r="U2706" s="78"/>
      <c r="V2706" s="73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8"/>
      <c r="B2707" s="69"/>
      <c r="C2707" s="70"/>
      <c r="D2707" s="71"/>
      <c r="E2707" s="72"/>
      <c r="F2707" s="72"/>
      <c r="G2707" s="72"/>
      <c r="H2707" s="72"/>
      <c r="I2707" s="71"/>
      <c r="J2707" s="73"/>
      <c r="K2707" s="74"/>
      <c r="L2707" s="75"/>
      <c r="M2707" s="76"/>
      <c r="N2707" s="76"/>
      <c r="O2707" s="75"/>
      <c r="P2707" s="72"/>
      <c r="Q2707" s="72"/>
      <c r="R2707" s="72"/>
      <c r="S2707" s="77"/>
      <c r="T2707" s="72"/>
      <c r="U2707" s="78"/>
      <c r="V2707" s="73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8"/>
      <c r="B2708" s="69"/>
      <c r="C2708" s="70"/>
      <c r="D2708" s="71"/>
      <c r="E2708" s="72"/>
      <c r="F2708" s="72"/>
      <c r="G2708" s="72"/>
      <c r="H2708" s="72"/>
      <c r="I2708" s="71"/>
      <c r="J2708" s="73"/>
      <c r="K2708" s="74"/>
      <c r="L2708" s="75"/>
      <c r="M2708" s="76"/>
      <c r="N2708" s="76"/>
      <c r="O2708" s="75"/>
      <c r="P2708" s="72"/>
      <c r="Q2708" s="72"/>
      <c r="R2708" s="72"/>
      <c r="S2708" s="77"/>
      <c r="T2708" s="72"/>
      <c r="U2708" s="78"/>
      <c r="V2708" s="73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8"/>
      <c r="B2709" s="69"/>
      <c r="C2709" s="70"/>
      <c r="D2709" s="71"/>
      <c r="E2709" s="72"/>
      <c r="F2709" s="72"/>
      <c r="G2709" s="72"/>
      <c r="H2709" s="72"/>
      <c r="I2709" s="71"/>
      <c r="J2709" s="73"/>
      <c r="K2709" s="74"/>
      <c r="L2709" s="75"/>
      <c r="M2709" s="76"/>
      <c r="N2709" s="76"/>
      <c r="O2709" s="75"/>
      <c r="P2709" s="72"/>
      <c r="Q2709" s="72"/>
      <c r="R2709" s="72"/>
      <c r="S2709" s="77"/>
      <c r="T2709" s="72"/>
      <c r="U2709" s="78"/>
      <c r="V2709" s="73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8"/>
      <c r="B2710" s="69"/>
      <c r="C2710" s="70"/>
      <c r="D2710" s="71"/>
      <c r="E2710" s="72"/>
      <c r="F2710" s="72"/>
      <c r="G2710" s="72"/>
      <c r="H2710" s="72"/>
      <c r="I2710" s="71"/>
      <c r="J2710" s="73"/>
      <c r="K2710" s="74"/>
      <c r="L2710" s="75"/>
      <c r="M2710" s="76"/>
      <c r="N2710" s="76"/>
      <c r="O2710" s="75"/>
      <c r="P2710" s="72"/>
      <c r="Q2710" s="72"/>
      <c r="R2710" s="72"/>
      <c r="S2710" s="77"/>
      <c r="T2710" s="72"/>
      <c r="U2710" s="78"/>
      <c r="V2710" s="73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8"/>
      <c r="B2711" s="69"/>
      <c r="C2711" s="70"/>
      <c r="D2711" s="71"/>
      <c r="E2711" s="72"/>
      <c r="F2711" s="72"/>
      <c r="G2711" s="72"/>
      <c r="H2711" s="72"/>
      <c r="I2711" s="71"/>
      <c r="J2711" s="73"/>
      <c r="K2711" s="74"/>
      <c r="L2711" s="75"/>
      <c r="M2711" s="76"/>
      <c r="N2711" s="76"/>
      <c r="O2711" s="75"/>
      <c r="P2711" s="72"/>
      <c r="Q2711" s="72"/>
      <c r="R2711" s="72"/>
      <c r="S2711" s="77"/>
      <c r="T2711" s="72"/>
      <c r="U2711" s="78"/>
      <c r="V2711" s="73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8"/>
      <c r="B2712" s="69"/>
      <c r="C2712" s="70"/>
      <c r="D2712" s="71"/>
      <c r="E2712" s="72"/>
      <c r="F2712" s="72"/>
      <c r="G2712" s="72"/>
      <c r="H2712" s="72"/>
      <c r="I2712" s="71"/>
      <c r="J2712" s="73"/>
      <c r="K2712" s="74"/>
      <c r="L2712" s="75"/>
      <c r="M2712" s="76"/>
      <c r="N2712" s="76"/>
      <c r="O2712" s="75"/>
      <c r="P2712" s="72"/>
      <c r="Q2712" s="72"/>
      <c r="R2712" s="72"/>
      <c r="S2712" s="77"/>
      <c r="T2712" s="72"/>
      <c r="U2712" s="78"/>
      <c r="V2712" s="73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8"/>
      <c r="B2713" s="69"/>
      <c r="C2713" s="70"/>
      <c r="D2713" s="71"/>
      <c r="E2713" s="72"/>
      <c r="F2713" s="72"/>
      <c r="G2713" s="72"/>
      <c r="H2713" s="72"/>
      <c r="I2713" s="71"/>
      <c r="J2713" s="73"/>
      <c r="K2713" s="74"/>
      <c r="L2713" s="75"/>
      <c r="M2713" s="76"/>
      <c r="N2713" s="76"/>
      <c r="O2713" s="75"/>
      <c r="P2713" s="72"/>
      <c r="Q2713" s="72"/>
      <c r="R2713" s="72"/>
      <c r="S2713" s="77"/>
      <c r="T2713" s="72"/>
      <c r="U2713" s="78"/>
      <c r="V2713" s="73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8"/>
      <c r="B2714" s="69"/>
      <c r="C2714" s="70"/>
      <c r="D2714" s="71"/>
      <c r="E2714" s="72"/>
      <c r="F2714" s="72"/>
      <c r="G2714" s="72"/>
      <c r="H2714" s="72"/>
      <c r="I2714" s="71"/>
      <c r="J2714" s="73"/>
      <c r="K2714" s="74"/>
      <c r="L2714" s="75"/>
      <c r="M2714" s="76"/>
      <c r="N2714" s="76"/>
      <c r="O2714" s="75"/>
      <c r="P2714" s="72"/>
      <c r="Q2714" s="72"/>
      <c r="R2714" s="72"/>
      <c r="S2714" s="77"/>
      <c r="T2714" s="72"/>
      <c r="U2714" s="78"/>
      <c r="V2714" s="73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8"/>
      <c r="B2715" s="69"/>
      <c r="C2715" s="70"/>
      <c r="D2715" s="71"/>
      <c r="E2715" s="72"/>
      <c r="F2715" s="72"/>
      <c r="G2715" s="72"/>
      <c r="H2715" s="72"/>
      <c r="I2715" s="71"/>
      <c r="J2715" s="73"/>
      <c r="K2715" s="74"/>
      <c r="L2715" s="75"/>
      <c r="M2715" s="76"/>
      <c r="N2715" s="76"/>
      <c r="O2715" s="75"/>
      <c r="P2715" s="72"/>
      <c r="Q2715" s="72"/>
      <c r="R2715" s="72"/>
      <c r="S2715" s="77"/>
      <c r="T2715" s="72"/>
      <c r="U2715" s="78"/>
      <c r="V2715" s="73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8"/>
      <c r="B2716" s="69"/>
      <c r="C2716" s="70"/>
      <c r="D2716" s="71"/>
      <c r="E2716" s="72"/>
      <c r="F2716" s="72"/>
      <c r="G2716" s="72"/>
      <c r="H2716" s="72"/>
      <c r="I2716" s="71"/>
      <c r="J2716" s="73"/>
      <c r="K2716" s="74"/>
      <c r="L2716" s="75"/>
      <c r="M2716" s="76"/>
      <c r="N2716" s="76"/>
      <c r="O2716" s="75"/>
      <c r="P2716" s="72"/>
      <c r="Q2716" s="72"/>
      <c r="R2716" s="72"/>
      <c r="S2716" s="77"/>
      <c r="T2716" s="72"/>
      <c r="U2716" s="78"/>
      <c r="V2716" s="73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8"/>
      <c r="B2717" s="69"/>
      <c r="C2717" s="70"/>
      <c r="D2717" s="71"/>
      <c r="E2717" s="72"/>
      <c r="F2717" s="72"/>
      <c r="G2717" s="72"/>
      <c r="H2717" s="72"/>
      <c r="I2717" s="71"/>
      <c r="J2717" s="73"/>
      <c r="K2717" s="74"/>
      <c r="L2717" s="75"/>
      <c r="M2717" s="76"/>
      <c r="N2717" s="76"/>
      <c r="O2717" s="75"/>
      <c r="P2717" s="72"/>
      <c r="Q2717" s="72"/>
      <c r="R2717" s="72"/>
      <c r="S2717" s="77"/>
      <c r="T2717" s="72"/>
      <c r="U2717" s="78"/>
      <c r="V2717" s="73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8"/>
      <c r="B2718" s="69"/>
      <c r="C2718" s="70"/>
      <c r="D2718" s="71"/>
      <c r="E2718" s="72"/>
      <c r="F2718" s="72"/>
      <c r="G2718" s="72"/>
      <c r="H2718" s="72"/>
      <c r="I2718" s="71"/>
      <c r="J2718" s="73"/>
      <c r="K2718" s="74"/>
      <c r="L2718" s="75"/>
      <c r="M2718" s="76"/>
      <c r="N2718" s="76"/>
      <c r="O2718" s="75"/>
      <c r="P2718" s="72"/>
      <c r="Q2718" s="72"/>
      <c r="R2718" s="72"/>
      <c r="S2718" s="77"/>
      <c r="T2718" s="72"/>
      <c r="U2718" s="78"/>
      <c r="V2718" s="73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8"/>
      <c r="B2719" s="69"/>
      <c r="C2719" s="70"/>
      <c r="D2719" s="71"/>
      <c r="E2719" s="72"/>
      <c r="F2719" s="72"/>
      <c r="G2719" s="72"/>
      <c r="H2719" s="72"/>
      <c r="I2719" s="71"/>
      <c r="J2719" s="73"/>
      <c r="K2719" s="74"/>
      <c r="L2719" s="75"/>
      <c r="M2719" s="76"/>
      <c r="N2719" s="76"/>
      <c r="O2719" s="75"/>
      <c r="P2719" s="72"/>
      <c r="Q2719" s="72"/>
      <c r="R2719" s="72"/>
      <c r="S2719" s="77"/>
      <c r="T2719" s="72"/>
      <c r="U2719" s="78"/>
      <c r="V2719" s="73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8"/>
      <c r="B2720" s="69"/>
      <c r="C2720" s="70"/>
      <c r="D2720" s="71"/>
      <c r="E2720" s="72"/>
      <c r="F2720" s="72"/>
      <c r="G2720" s="72"/>
      <c r="H2720" s="72"/>
      <c r="I2720" s="71"/>
      <c r="J2720" s="73"/>
      <c r="K2720" s="74"/>
      <c r="L2720" s="75"/>
      <c r="M2720" s="76"/>
      <c r="N2720" s="76"/>
      <c r="O2720" s="75"/>
      <c r="P2720" s="72"/>
      <c r="Q2720" s="72"/>
      <c r="R2720" s="72"/>
      <c r="S2720" s="77"/>
      <c r="T2720" s="72"/>
      <c r="U2720" s="78"/>
      <c r="V2720" s="73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8"/>
      <c r="B2721" s="69"/>
      <c r="C2721" s="70"/>
      <c r="D2721" s="71"/>
      <c r="E2721" s="72"/>
      <c r="F2721" s="72"/>
      <c r="G2721" s="72"/>
      <c r="H2721" s="72"/>
      <c r="I2721" s="71"/>
      <c r="J2721" s="73"/>
      <c r="K2721" s="74"/>
      <c r="L2721" s="75"/>
      <c r="M2721" s="76"/>
      <c r="N2721" s="76"/>
      <c r="O2721" s="75"/>
      <c r="P2721" s="72"/>
      <c r="Q2721" s="72"/>
      <c r="R2721" s="72"/>
      <c r="S2721" s="77"/>
      <c r="T2721" s="72"/>
      <c r="U2721" s="78"/>
      <c r="V2721" s="73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8"/>
      <c r="B2722" s="69"/>
      <c r="C2722" s="70"/>
      <c r="D2722" s="71"/>
      <c r="E2722" s="72"/>
      <c r="F2722" s="72"/>
      <c r="G2722" s="72"/>
      <c r="H2722" s="72"/>
      <c r="I2722" s="71"/>
      <c r="J2722" s="73"/>
      <c r="K2722" s="74"/>
      <c r="L2722" s="75"/>
      <c r="M2722" s="76"/>
      <c r="N2722" s="76"/>
      <c r="O2722" s="75"/>
      <c r="P2722" s="72"/>
      <c r="Q2722" s="72"/>
      <c r="R2722" s="72"/>
      <c r="S2722" s="77"/>
      <c r="T2722" s="72"/>
      <c r="U2722" s="78"/>
      <c r="V2722" s="73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8"/>
      <c r="B2723" s="69"/>
      <c r="C2723" s="70"/>
      <c r="D2723" s="71"/>
      <c r="E2723" s="72"/>
      <c r="F2723" s="72"/>
      <c r="G2723" s="72"/>
      <c r="H2723" s="72"/>
      <c r="I2723" s="71"/>
      <c r="J2723" s="73"/>
      <c r="K2723" s="74"/>
      <c r="L2723" s="75"/>
      <c r="M2723" s="76"/>
      <c r="N2723" s="76"/>
      <c r="O2723" s="75"/>
      <c r="P2723" s="72"/>
      <c r="Q2723" s="72"/>
      <c r="R2723" s="72"/>
      <c r="S2723" s="77"/>
      <c r="T2723" s="72"/>
      <c r="U2723" s="78"/>
      <c r="V2723" s="73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8"/>
      <c r="B2724" s="69"/>
      <c r="C2724" s="70"/>
      <c r="D2724" s="71"/>
      <c r="E2724" s="72"/>
      <c r="F2724" s="72"/>
      <c r="G2724" s="72"/>
      <c r="H2724" s="72"/>
      <c r="I2724" s="71"/>
      <c r="J2724" s="73"/>
      <c r="K2724" s="74"/>
      <c r="L2724" s="75"/>
      <c r="M2724" s="76"/>
      <c r="N2724" s="76"/>
      <c r="O2724" s="75"/>
      <c r="P2724" s="72"/>
      <c r="Q2724" s="72"/>
      <c r="R2724" s="72"/>
      <c r="S2724" s="77"/>
      <c r="T2724" s="72"/>
      <c r="U2724" s="78"/>
      <c r="V2724" s="73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8"/>
      <c r="B2725" s="69"/>
      <c r="C2725" s="70"/>
      <c r="D2725" s="71"/>
      <c r="E2725" s="72"/>
      <c r="F2725" s="72"/>
      <c r="G2725" s="72"/>
      <c r="H2725" s="72"/>
      <c r="I2725" s="71"/>
      <c r="J2725" s="73"/>
      <c r="K2725" s="74"/>
      <c r="L2725" s="75"/>
      <c r="M2725" s="76"/>
      <c r="N2725" s="76"/>
      <c r="O2725" s="75"/>
      <c r="P2725" s="72"/>
      <c r="Q2725" s="72"/>
      <c r="R2725" s="72"/>
      <c r="S2725" s="77"/>
      <c r="T2725" s="72"/>
      <c r="U2725" s="78"/>
      <c r="V2725" s="73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8"/>
      <c r="B2726" s="69"/>
      <c r="C2726" s="70"/>
      <c r="D2726" s="71"/>
      <c r="E2726" s="72"/>
      <c r="F2726" s="72"/>
      <c r="G2726" s="72"/>
      <c r="H2726" s="72"/>
      <c r="I2726" s="71"/>
      <c r="J2726" s="73"/>
      <c r="K2726" s="74"/>
      <c r="L2726" s="75"/>
      <c r="M2726" s="76"/>
      <c r="N2726" s="76"/>
      <c r="O2726" s="75"/>
      <c r="P2726" s="72"/>
      <c r="Q2726" s="72"/>
      <c r="R2726" s="72"/>
      <c r="S2726" s="77"/>
      <c r="T2726" s="72"/>
      <c r="U2726" s="78"/>
      <c r="V2726" s="73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8"/>
      <c r="B2727" s="69"/>
      <c r="C2727" s="70"/>
      <c r="D2727" s="71"/>
      <c r="E2727" s="72"/>
      <c r="F2727" s="72"/>
      <c r="G2727" s="72"/>
      <c r="H2727" s="72"/>
      <c r="I2727" s="71"/>
      <c r="J2727" s="73"/>
      <c r="K2727" s="74"/>
      <c r="L2727" s="75"/>
      <c r="M2727" s="76"/>
      <c r="N2727" s="76"/>
      <c r="O2727" s="75"/>
      <c r="P2727" s="72"/>
      <c r="Q2727" s="72"/>
      <c r="R2727" s="72"/>
      <c r="S2727" s="77"/>
      <c r="T2727" s="72"/>
      <c r="U2727" s="78"/>
      <c r="V2727" s="73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8"/>
      <c r="B2728" s="69"/>
      <c r="C2728" s="70"/>
      <c r="D2728" s="71"/>
      <c r="E2728" s="72"/>
      <c r="F2728" s="72"/>
      <c r="G2728" s="72"/>
      <c r="H2728" s="72"/>
      <c r="I2728" s="71"/>
      <c r="J2728" s="73"/>
      <c r="K2728" s="74"/>
      <c r="L2728" s="75"/>
      <c r="M2728" s="76"/>
      <c r="N2728" s="76"/>
      <c r="O2728" s="75"/>
      <c r="P2728" s="72"/>
      <c r="Q2728" s="72"/>
      <c r="R2728" s="72"/>
      <c r="S2728" s="77"/>
      <c r="T2728" s="72"/>
      <c r="U2728" s="78"/>
      <c r="V2728" s="73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8"/>
      <c r="B2729" s="69"/>
      <c r="C2729" s="70"/>
      <c r="D2729" s="71"/>
      <c r="E2729" s="72"/>
      <c r="F2729" s="72"/>
      <c r="G2729" s="72"/>
      <c r="H2729" s="72"/>
      <c r="I2729" s="71"/>
      <c r="J2729" s="73"/>
      <c r="K2729" s="74"/>
      <c r="L2729" s="75"/>
      <c r="M2729" s="76"/>
      <c r="N2729" s="76"/>
      <c r="O2729" s="75"/>
      <c r="P2729" s="72"/>
      <c r="Q2729" s="72"/>
      <c r="R2729" s="72"/>
      <c r="S2729" s="77"/>
      <c r="T2729" s="72"/>
      <c r="U2729" s="78"/>
      <c r="V2729" s="73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8"/>
      <c r="B2730" s="69"/>
      <c r="C2730" s="70"/>
      <c r="D2730" s="71"/>
      <c r="E2730" s="72"/>
      <c r="F2730" s="72"/>
      <c r="G2730" s="72"/>
      <c r="H2730" s="72"/>
      <c r="I2730" s="71"/>
      <c r="J2730" s="73"/>
      <c r="K2730" s="74"/>
      <c r="L2730" s="75"/>
      <c r="M2730" s="76"/>
      <c r="N2730" s="76"/>
      <c r="O2730" s="75"/>
      <c r="P2730" s="72"/>
      <c r="Q2730" s="72"/>
      <c r="R2730" s="72"/>
      <c r="S2730" s="77"/>
      <c r="T2730" s="72"/>
      <c r="U2730" s="78"/>
      <c r="V2730" s="73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8"/>
      <c r="B2731" s="69"/>
      <c r="C2731" s="70"/>
      <c r="D2731" s="71"/>
      <c r="E2731" s="72"/>
      <c r="F2731" s="72"/>
      <c r="G2731" s="72"/>
      <c r="H2731" s="72"/>
      <c r="I2731" s="71"/>
      <c r="J2731" s="73"/>
      <c r="K2731" s="74"/>
      <c r="L2731" s="75"/>
      <c r="M2731" s="76"/>
      <c r="N2731" s="76"/>
      <c r="O2731" s="75"/>
      <c r="P2731" s="72"/>
      <c r="Q2731" s="72"/>
      <c r="R2731" s="72"/>
      <c r="S2731" s="77"/>
      <c r="T2731" s="72"/>
      <c r="U2731" s="78"/>
      <c r="V2731" s="73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8"/>
      <c r="B2732" s="69"/>
      <c r="C2732" s="70"/>
      <c r="D2732" s="71"/>
      <c r="E2732" s="72"/>
      <c r="F2732" s="72"/>
      <c r="G2732" s="72"/>
      <c r="H2732" s="72"/>
      <c r="I2732" s="71"/>
      <c r="J2732" s="73"/>
      <c r="K2732" s="74"/>
      <c r="L2732" s="75"/>
      <c r="M2732" s="76"/>
      <c r="N2732" s="76"/>
      <c r="O2732" s="75"/>
      <c r="P2732" s="72"/>
      <c r="Q2732" s="72"/>
      <c r="R2732" s="72"/>
      <c r="S2732" s="77"/>
      <c r="T2732" s="72"/>
      <c r="U2732" s="78"/>
      <c r="V2732" s="73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8"/>
      <c r="B2733" s="69"/>
      <c r="C2733" s="70"/>
      <c r="D2733" s="71"/>
      <c r="E2733" s="72"/>
      <c r="F2733" s="72"/>
      <c r="G2733" s="72"/>
      <c r="H2733" s="72"/>
      <c r="I2733" s="71"/>
      <c r="J2733" s="73"/>
      <c r="K2733" s="74"/>
      <c r="L2733" s="75"/>
      <c r="M2733" s="76"/>
      <c r="N2733" s="76"/>
      <c r="O2733" s="75"/>
      <c r="P2733" s="72"/>
      <c r="Q2733" s="72"/>
      <c r="R2733" s="72"/>
      <c r="S2733" s="77"/>
      <c r="T2733" s="72"/>
      <c r="U2733" s="78"/>
      <c r="V2733" s="73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8"/>
      <c r="B2734" s="69"/>
      <c r="C2734" s="70"/>
      <c r="D2734" s="71"/>
      <c r="E2734" s="72"/>
      <c r="F2734" s="72"/>
      <c r="G2734" s="72"/>
      <c r="H2734" s="72"/>
      <c r="I2734" s="71"/>
      <c r="J2734" s="73"/>
      <c r="K2734" s="74"/>
      <c r="L2734" s="75"/>
      <c r="M2734" s="76"/>
      <c r="N2734" s="76"/>
      <c r="O2734" s="75"/>
      <c r="P2734" s="72"/>
      <c r="Q2734" s="72"/>
      <c r="R2734" s="72"/>
      <c r="S2734" s="77"/>
      <c r="T2734" s="72"/>
      <c r="U2734" s="78"/>
      <c r="V2734" s="73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8"/>
      <c r="B2735" s="69"/>
      <c r="C2735" s="70"/>
      <c r="D2735" s="71"/>
      <c r="E2735" s="72"/>
      <c r="F2735" s="72"/>
      <c r="G2735" s="72"/>
      <c r="H2735" s="72"/>
      <c r="I2735" s="71"/>
      <c r="J2735" s="73"/>
      <c r="K2735" s="74"/>
      <c r="L2735" s="75"/>
      <c r="M2735" s="76"/>
      <c r="N2735" s="76"/>
      <c r="O2735" s="75"/>
      <c r="P2735" s="72"/>
      <c r="Q2735" s="72"/>
      <c r="R2735" s="72"/>
      <c r="S2735" s="77"/>
      <c r="T2735" s="72"/>
      <c r="U2735" s="78"/>
      <c r="V2735" s="73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8"/>
      <c r="B2736" s="69"/>
      <c r="C2736" s="70"/>
      <c r="D2736" s="71"/>
      <c r="E2736" s="72"/>
      <c r="F2736" s="72"/>
      <c r="G2736" s="72"/>
      <c r="H2736" s="72"/>
      <c r="I2736" s="71"/>
      <c r="J2736" s="73"/>
      <c r="K2736" s="74"/>
      <c r="L2736" s="75"/>
      <c r="M2736" s="76"/>
      <c r="N2736" s="76"/>
      <c r="O2736" s="75"/>
      <c r="P2736" s="72"/>
      <c r="Q2736" s="72"/>
      <c r="R2736" s="72"/>
      <c r="S2736" s="77"/>
      <c r="T2736" s="72"/>
      <c r="U2736" s="78"/>
      <c r="V2736" s="73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8"/>
      <c r="B2737" s="69"/>
      <c r="C2737" s="70"/>
      <c r="D2737" s="71"/>
      <c r="E2737" s="72"/>
      <c r="F2737" s="72"/>
      <c r="G2737" s="72"/>
      <c r="H2737" s="72"/>
      <c r="I2737" s="71"/>
      <c r="J2737" s="73"/>
      <c r="K2737" s="74"/>
      <c r="L2737" s="75"/>
      <c r="M2737" s="76"/>
      <c r="N2737" s="76"/>
      <c r="O2737" s="75"/>
      <c r="P2737" s="72"/>
      <c r="Q2737" s="72"/>
      <c r="R2737" s="72"/>
      <c r="S2737" s="77"/>
      <c r="T2737" s="72"/>
      <c r="U2737" s="78"/>
      <c r="V2737" s="73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8"/>
      <c r="B2738" s="69"/>
      <c r="C2738" s="70"/>
      <c r="D2738" s="71"/>
      <c r="E2738" s="72"/>
      <c r="F2738" s="72"/>
      <c r="G2738" s="72"/>
      <c r="H2738" s="72"/>
      <c r="I2738" s="71"/>
      <c r="J2738" s="73"/>
      <c r="K2738" s="74"/>
      <c r="L2738" s="75"/>
      <c r="M2738" s="76"/>
      <c r="N2738" s="76"/>
      <c r="O2738" s="75"/>
      <c r="P2738" s="72"/>
      <c r="Q2738" s="72"/>
      <c r="R2738" s="72"/>
      <c r="S2738" s="77"/>
      <c r="T2738" s="72"/>
      <c r="U2738" s="78"/>
      <c r="V2738" s="73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8"/>
      <c r="B2739" s="69"/>
      <c r="C2739" s="70"/>
      <c r="D2739" s="71"/>
      <c r="E2739" s="72"/>
      <c r="F2739" s="72"/>
      <c r="G2739" s="72"/>
      <c r="H2739" s="72"/>
      <c r="I2739" s="71"/>
      <c r="J2739" s="73"/>
      <c r="K2739" s="74"/>
      <c r="L2739" s="75"/>
      <c r="M2739" s="76"/>
      <c r="N2739" s="76"/>
      <c r="O2739" s="75"/>
      <c r="P2739" s="72"/>
      <c r="Q2739" s="72"/>
      <c r="R2739" s="72"/>
      <c r="S2739" s="77"/>
      <c r="T2739" s="72"/>
      <c r="U2739" s="78"/>
      <c r="V2739" s="73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8"/>
      <c r="B2740" s="69"/>
      <c r="C2740" s="70"/>
      <c r="D2740" s="71"/>
      <c r="E2740" s="72"/>
      <c r="F2740" s="72"/>
      <c r="G2740" s="72"/>
      <c r="H2740" s="72"/>
      <c r="I2740" s="71"/>
      <c r="J2740" s="73"/>
      <c r="K2740" s="74"/>
      <c r="L2740" s="75"/>
      <c r="M2740" s="76"/>
      <c r="N2740" s="76"/>
      <c r="O2740" s="75"/>
      <c r="P2740" s="72"/>
      <c r="Q2740" s="72"/>
      <c r="R2740" s="72"/>
      <c r="S2740" s="77"/>
      <c r="T2740" s="72"/>
      <c r="U2740" s="78"/>
      <c r="V2740" s="73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8"/>
      <c r="B2741" s="69"/>
      <c r="C2741" s="70"/>
      <c r="D2741" s="71"/>
      <c r="E2741" s="72"/>
      <c r="F2741" s="72"/>
      <c r="G2741" s="72"/>
      <c r="H2741" s="72"/>
      <c r="I2741" s="71"/>
      <c r="J2741" s="73"/>
      <c r="K2741" s="74"/>
      <c r="L2741" s="75"/>
      <c r="M2741" s="76"/>
      <c r="N2741" s="76"/>
      <c r="O2741" s="75"/>
      <c r="P2741" s="72"/>
      <c r="Q2741" s="72"/>
      <c r="R2741" s="72"/>
      <c r="S2741" s="77"/>
      <c r="T2741" s="72"/>
      <c r="U2741" s="78"/>
      <c r="V2741" s="73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8"/>
      <c r="B2742" s="69"/>
      <c r="C2742" s="70"/>
      <c r="D2742" s="71"/>
      <c r="E2742" s="72"/>
      <c r="F2742" s="72"/>
      <c r="G2742" s="72"/>
      <c r="H2742" s="72"/>
      <c r="I2742" s="71"/>
      <c r="J2742" s="73"/>
      <c r="K2742" s="74"/>
      <c r="L2742" s="75"/>
      <c r="M2742" s="76"/>
      <c r="N2742" s="76"/>
      <c r="O2742" s="75"/>
      <c r="P2742" s="72"/>
      <c r="Q2742" s="72"/>
      <c r="R2742" s="72"/>
      <c r="S2742" s="77"/>
      <c r="T2742" s="72"/>
      <c r="U2742" s="78"/>
      <c r="V2742" s="73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8"/>
      <c r="B2743" s="69"/>
      <c r="C2743" s="70"/>
      <c r="D2743" s="71"/>
      <c r="E2743" s="72"/>
      <c r="F2743" s="72"/>
      <c r="G2743" s="72"/>
      <c r="H2743" s="72"/>
      <c r="I2743" s="71"/>
      <c r="J2743" s="73"/>
      <c r="K2743" s="74"/>
      <c r="L2743" s="75"/>
      <c r="M2743" s="76"/>
      <c r="N2743" s="76"/>
      <c r="O2743" s="75"/>
      <c r="P2743" s="72"/>
      <c r="Q2743" s="72"/>
      <c r="R2743" s="72"/>
      <c r="S2743" s="77"/>
      <c r="T2743" s="72"/>
      <c r="U2743" s="78"/>
      <c r="V2743" s="73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8"/>
      <c r="B2744" s="69"/>
      <c r="C2744" s="70"/>
      <c r="D2744" s="71"/>
      <c r="E2744" s="72"/>
      <c r="F2744" s="72"/>
      <c r="G2744" s="72"/>
      <c r="H2744" s="72"/>
      <c r="I2744" s="71"/>
      <c r="J2744" s="73"/>
      <c r="K2744" s="74"/>
      <c r="L2744" s="75"/>
      <c r="M2744" s="76"/>
      <c r="N2744" s="76"/>
      <c r="O2744" s="75"/>
      <c r="P2744" s="72"/>
      <c r="Q2744" s="72"/>
      <c r="R2744" s="72"/>
      <c r="S2744" s="77"/>
      <c r="T2744" s="72"/>
      <c r="U2744" s="78"/>
      <c r="V2744" s="73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8"/>
      <c r="B2745" s="69"/>
      <c r="C2745" s="70"/>
      <c r="D2745" s="71"/>
      <c r="E2745" s="72"/>
      <c r="F2745" s="72"/>
      <c r="G2745" s="72"/>
      <c r="H2745" s="72"/>
      <c r="I2745" s="71"/>
      <c r="J2745" s="73"/>
      <c r="K2745" s="74"/>
      <c r="L2745" s="75"/>
      <c r="M2745" s="76"/>
      <c r="N2745" s="76"/>
      <c r="O2745" s="75"/>
      <c r="P2745" s="72"/>
      <c r="Q2745" s="72"/>
      <c r="R2745" s="72"/>
      <c r="S2745" s="77"/>
      <c r="T2745" s="72"/>
      <c r="U2745" s="78"/>
      <c r="V2745" s="73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8"/>
      <c r="B2746" s="69"/>
      <c r="C2746" s="70"/>
      <c r="D2746" s="71"/>
      <c r="E2746" s="72"/>
      <c r="F2746" s="72"/>
      <c r="G2746" s="72"/>
      <c r="H2746" s="72"/>
      <c r="I2746" s="71"/>
      <c r="J2746" s="73"/>
      <c r="K2746" s="74"/>
      <c r="L2746" s="75"/>
      <c r="M2746" s="76"/>
      <c r="N2746" s="76"/>
      <c r="O2746" s="75"/>
      <c r="P2746" s="72"/>
      <c r="Q2746" s="72"/>
      <c r="R2746" s="72"/>
      <c r="S2746" s="77"/>
      <c r="T2746" s="72"/>
      <c r="U2746" s="78"/>
      <c r="V2746" s="73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8"/>
      <c r="B2747" s="69"/>
      <c r="C2747" s="70"/>
      <c r="D2747" s="71"/>
      <c r="E2747" s="72"/>
      <c r="F2747" s="72"/>
      <c r="G2747" s="72"/>
      <c r="H2747" s="72"/>
      <c r="I2747" s="71"/>
      <c r="J2747" s="73"/>
      <c r="K2747" s="74"/>
      <c r="L2747" s="75"/>
      <c r="M2747" s="76"/>
      <c r="N2747" s="76"/>
      <c r="O2747" s="75"/>
      <c r="P2747" s="72"/>
      <c r="Q2747" s="72"/>
      <c r="R2747" s="72"/>
      <c r="S2747" s="77"/>
      <c r="T2747" s="72"/>
      <c r="U2747" s="78"/>
      <c r="V2747" s="73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8"/>
      <c r="B2748" s="69"/>
      <c r="C2748" s="70"/>
      <c r="D2748" s="71"/>
      <c r="E2748" s="72"/>
      <c r="F2748" s="72"/>
      <c r="G2748" s="72"/>
      <c r="H2748" s="72"/>
      <c r="I2748" s="71"/>
      <c r="J2748" s="73"/>
      <c r="K2748" s="74"/>
      <c r="L2748" s="75"/>
      <c r="M2748" s="76"/>
      <c r="N2748" s="76"/>
      <c r="O2748" s="75"/>
      <c r="P2748" s="72"/>
      <c r="Q2748" s="72"/>
      <c r="R2748" s="72"/>
      <c r="S2748" s="77"/>
      <c r="T2748" s="72"/>
      <c r="U2748" s="78"/>
      <c r="V2748" s="73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8"/>
      <c r="B2749" s="69"/>
      <c r="C2749" s="70"/>
      <c r="D2749" s="71"/>
      <c r="E2749" s="72"/>
      <c r="F2749" s="72"/>
      <c r="G2749" s="72"/>
      <c r="H2749" s="72"/>
      <c r="I2749" s="71"/>
      <c r="J2749" s="73"/>
      <c r="K2749" s="74"/>
      <c r="L2749" s="75"/>
      <c r="M2749" s="76"/>
      <c r="N2749" s="76"/>
      <c r="O2749" s="75"/>
      <c r="P2749" s="72"/>
      <c r="Q2749" s="72"/>
      <c r="R2749" s="72"/>
      <c r="S2749" s="77"/>
      <c r="T2749" s="72"/>
      <c r="U2749" s="78"/>
      <c r="V2749" s="73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9"/>
      <c r="B2750" s="80"/>
      <c r="C2750" s="81"/>
      <c r="D2750" s="82"/>
      <c r="E2750" s="83"/>
      <c r="F2750" s="83"/>
      <c r="G2750" s="83"/>
      <c r="H2750" s="83"/>
      <c r="I2750" s="82"/>
      <c r="J2750" s="84"/>
      <c r="K2750" s="85"/>
      <c r="L2750" s="86"/>
      <c r="M2750" s="87"/>
      <c r="N2750" s="87"/>
      <c r="O2750" s="86"/>
      <c r="P2750" s="83"/>
      <c r="Q2750" s="83"/>
      <c r="R2750" s="83"/>
      <c r="S2750" s="88"/>
      <c r="T2750" s="83"/>
      <c r="U2750" s="89"/>
      <c r="V2750" s="84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8"/>
      <c r="B2751" s="69"/>
      <c r="C2751" s="70"/>
      <c r="D2751" s="71"/>
      <c r="E2751" s="72"/>
      <c r="F2751" s="72"/>
      <c r="G2751" s="72"/>
      <c r="H2751" s="72"/>
      <c r="I2751" s="71"/>
      <c r="J2751" s="73"/>
      <c r="K2751" s="74"/>
      <c r="L2751" s="75"/>
      <c r="M2751" s="76"/>
      <c r="N2751" s="76"/>
      <c r="O2751" s="75"/>
      <c r="P2751" s="72"/>
      <c r="Q2751" s="72"/>
      <c r="R2751" s="72"/>
      <c r="S2751" s="77"/>
      <c r="T2751" s="72"/>
      <c r="U2751" s="78"/>
      <c r="V2751" s="73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8"/>
      <c r="B2752" s="69"/>
      <c r="C2752" s="70"/>
      <c r="D2752" s="71"/>
      <c r="E2752" s="72"/>
      <c r="F2752" s="72"/>
      <c r="G2752" s="72"/>
      <c r="H2752" s="72"/>
      <c r="I2752" s="71"/>
      <c r="J2752" s="73"/>
      <c r="K2752" s="74"/>
      <c r="L2752" s="75"/>
      <c r="M2752" s="76"/>
      <c r="N2752" s="76"/>
      <c r="O2752" s="75"/>
      <c r="P2752" s="72"/>
      <c r="Q2752" s="72"/>
      <c r="R2752" s="72"/>
      <c r="S2752" s="77"/>
      <c r="T2752" s="72"/>
      <c r="U2752" s="78"/>
      <c r="V2752" s="73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8"/>
      <c r="B2753" s="69"/>
      <c r="C2753" s="70"/>
      <c r="D2753" s="71"/>
      <c r="E2753" s="72"/>
      <c r="F2753" s="72"/>
      <c r="G2753" s="72"/>
      <c r="H2753" s="72"/>
      <c r="I2753" s="71"/>
      <c r="J2753" s="73"/>
      <c r="K2753" s="74"/>
      <c r="L2753" s="75"/>
      <c r="M2753" s="76"/>
      <c r="N2753" s="76"/>
      <c r="O2753" s="75"/>
      <c r="P2753" s="72"/>
      <c r="Q2753" s="72"/>
      <c r="R2753" s="72"/>
      <c r="S2753" s="77"/>
      <c r="T2753" s="72"/>
      <c r="U2753" s="78"/>
      <c r="V2753" s="73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8"/>
      <c r="B2754" s="69"/>
      <c r="C2754" s="70"/>
      <c r="D2754" s="71"/>
      <c r="E2754" s="72"/>
      <c r="F2754" s="72"/>
      <c r="G2754" s="72"/>
      <c r="H2754" s="72"/>
      <c r="I2754" s="71"/>
      <c r="J2754" s="73"/>
      <c r="K2754" s="74"/>
      <c r="L2754" s="75"/>
      <c r="M2754" s="76"/>
      <c r="N2754" s="76"/>
      <c r="O2754" s="75"/>
      <c r="P2754" s="72"/>
      <c r="Q2754" s="72"/>
      <c r="R2754" s="72"/>
      <c r="S2754" s="77"/>
      <c r="T2754" s="72"/>
      <c r="U2754" s="78"/>
      <c r="V2754" s="73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8"/>
      <c r="B2755" s="69"/>
      <c r="C2755" s="70"/>
      <c r="D2755" s="71"/>
      <c r="E2755" s="72"/>
      <c r="F2755" s="72"/>
      <c r="G2755" s="72"/>
      <c r="H2755" s="72"/>
      <c r="I2755" s="71"/>
      <c r="J2755" s="73"/>
      <c r="K2755" s="74"/>
      <c r="L2755" s="75"/>
      <c r="M2755" s="76"/>
      <c r="N2755" s="76"/>
      <c r="O2755" s="75"/>
      <c r="P2755" s="72"/>
      <c r="Q2755" s="72"/>
      <c r="R2755" s="72"/>
      <c r="S2755" s="77"/>
      <c r="T2755" s="72"/>
      <c r="U2755" s="78"/>
      <c r="V2755" s="73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8"/>
      <c r="B2756" s="69"/>
      <c r="C2756" s="70"/>
      <c r="D2756" s="71"/>
      <c r="E2756" s="72"/>
      <c r="F2756" s="72"/>
      <c r="G2756" s="72"/>
      <c r="H2756" s="72"/>
      <c r="I2756" s="71"/>
      <c r="J2756" s="73"/>
      <c r="K2756" s="74"/>
      <c r="L2756" s="75"/>
      <c r="M2756" s="76"/>
      <c r="N2756" s="76"/>
      <c r="O2756" s="75"/>
      <c r="P2756" s="72"/>
      <c r="Q2756" s="72"/>
      <c r="R2756" s="72"/>
      <c r="S2756" s="77"/>
      <c r="T2756" s="72"/>
      <c r="U2756" s="78"/>
      <c r="V2756" s="73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8"/>
      <c r="B2757" s="69"/>
      <c r="C2757" s="70"/>
      <c r="D2757" s="71"/>
      <c r="E2757" s="72"/>
      <c r="F2757" s="72"/>
      <c r="G2757" s="72"/>
      <c r="H2757" s="72"/>
      <c r="I2757" s="71"/>
      <c r="J2757" s="73"/>
      <c r="K2757" s="74"/>
      <c r="L2757" s="75"/>
      <c r="M2757" s="76"/>
      <c r="N2757" s="76"/>
      <c r="O2757" s="75"/>
      <c r="P2757" s="72"/>
      <c r="Q2757" s="72"/>
      <c r="R2757" s="72"/>
      <c r="S2757" s="77"/>
      <c r="T2757" s="72"/>
      <c r="U2757" s="78"/>
      <c r="V2757" s="73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8"/>
      <c r="B2758" s="69"/>
      <c r="C2758" s="70"/>
      <c r="D2758" s="71"/>
      <c r="E2758" s="72"/>
      <c r="F2758" s="72"/>
      <c r="G2758" s="72"/>
      <c r="H2758" s="72"/>
      <c r="I2758" s="71"/>
      <c r="J2758" s="73"/>
      <c r="K2758" s="74"/>
      <c r="L2758" s="75"/>
      <c r="M2758" s="76"/>
      <c r="N2758" s="76"/>
      <c r="O2758" s="75"/>
      <c r="P2758" s="72"/>
      <c r="Q2758" s="72"/>
      <c r="R2758" s="72"/>
      <c r="S2758" s="77"/>
      <c r="T2758" s="72"/>
      <c r="U2758" s="78"/>
      <c r="V2758" s="73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8"/>
      <c r="B2759" s="69"/>
      <c r="C2759" s="70"/>
      <c r="D2759" s="71"/>
      <c r="E2759" s="72"/>
      <c r="F2759" s="72"/>
      <c r="G2759" s="72"/>
      <c r="H2759" s="72"/>
      <c r="I2759" s="71"/>
      <c r="J2759" s="73"/>
      <c r="K2759" s="74"/>
      <c r="L2759" s="75"/>
      <c r="M2759" s="76"/>
      <c r="N2759" s="76"/>
      <c r="O2759" s="75"/>
      <c r="P2759" s="72"/>
      <c r="Q2759" s="72"/>
      <c r="R2759" s="72"/>
      <c r="S2759" s="77"/>
      <c r="T2759" s="72"/>
      <c r="U2759" s="78"/>
      <c r="V2759" s="73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8"/>
      <c r="B2760" s="69"/>
      <c r="C2760" s="70"/>
      <c r="D2760" s="71"/>
      <c r="E2760" s="72"/>
      <c r="F2760" s="72"/>
      <c r="G2760" s="72"/>
      <c r="H2760" s="72"/>
      <c r="I2760" s="71"/>
      <c r="J2760" s="73"/>
      <c r="K2760" s="74"/>
      <c r="L2760" s="75"/>
      <c r="M2760" s="76"/>
      <c r="N2760" s="76"/>
      <c r="O2760" s="75"/>
      <c r="P2760" s="72"/>
      <c r="Q2760" s="72"/>
      <c r="R2760" s="72"/>
      <c r="S2760" s="77"/>
      <c r="T2760" s="72"/>
      <c r="U2760" s="78"/>
      <c r="V2760" s="73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8"/>
      <c r="B2761" s="69"/>
      <c r="C2761" s="70"/>
      <c r="D2761" s="71"/>
      <c r="E2761" s="72"/>
      <c r="F2761" s="72"/>
      <c r="G2761" s="72"/>
      <c r="H2761" s="72"/>
      <c r="I2761" s="71"/>
      <c r="J2761" s="73"/>
      <c r="K2761" s="74"/>
      <c r="L2761" s="75"/>
      <c r="M2761" s="76"/>
      <c r="N2761" s="76"/>
      <c r="O2761" s="75"/>
      <c r="P2761" s="72"/>
      <c r="Q2761" s="72"/>
      <c r="R2761" s="72"/>
      <c r="S2761" s="77"/>
      <c r="T2761" s="72"/>
      <c r="U2761" s="78"/>
      <c r="V2761" s="73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8"/>
      <c r="B2762" s="69"/>
      <c r="C2762" s="70"/>
      <c r="D2762" s="71"/>
      <c r="E2762" s="72"/>
      <c r="F2762" s="72"/>
      <c r="G2762" s="72"/>
      <c r="H2762" s="72"/>
      <c r="I2762" s="71"/>
      <c r="J2762" s="73"/>
      <c r="K2762" s="74"/>
      <c r="L2762" s="75"/>
      <c r="M2762" s="76"/>
      <c r="N2762" s="76"/>
      <c r="O2762" s="75"/>
      <c r="P2762" s="72"/>
      <c r="Q2762" s="72"/>
      <c r="R2762" s="72"/>
      <c r="S2762" s="77"/>
      <c r="T2762" s="72"/>
      <c r="U2762" s="78"/>
      <c r="V2762" s="73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8"/>
      <c r="B2763" s="69"/>
      <c r="C2763" s="70"/>
      <c r="D2763" s="71"/>
      <c r="E2763" s="72"/>
      <c r="F2763" s="72"/>
      <c r="G2763" s="72"/>
      <c r="H2763" s="72"/>
      <c r="I2763" s="71"/>
      <c r="J2763" s="73"/>
      <c r="K2763" s="74"/>
      <c r="L2763" s="75"/>
      <c r="M2763" s="76"/>
      <c r="N2763" s="76"/>
      <c r="O2763" s="75"/>
      <c r="P2763" s="72"/>
      <c r="Q2763" s="72"/>
      <c r="R2763" s="72"/>
      <c r="S2763" s="77"/>
      <c r="T2763" s="72"/>
      <c r="U2763" s="78"/>
      <c r="V2763" s="73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8"/>
      <c r="B2764" s="69"/>
      <c r="C2764" s="70"/>
      <c r="D2764" s="71"/>
      <c r="E2764" s="72"/>
      <c r="F2764" s="72"/>
      <c r="G2764" s="72"/>
      <c r="H2764" s="72"/>
      <c r="I2764" s="71"/>
      <c r="J2764" s="73"/>
      <c r="K2764" s="74"/>
      <c r="L2764" s="75"/>
      <c r="M2764" s="76"/>
      <c r="N2764" s="76"/>
      <c r="O2764" s="75"/>
      <c r="P2764" s="72"/>
      <c r="Q2764" s="72"/>
      <c r="R2764" s="72"/>
      <c r="S2764" s="77"/>
      <c r="T2764" s="72"/>
      <c r="U2764" s="78"/>
      <c r="V2764" s="73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8"/>
      <c r="B2765" s="69"/>
      <c r="C2765" s="70"/>
      <c r="D2765" s="71"/>
      <c r="E2765" s="72"/>
      <c r="F2765" s="72"/>
      <c r="G2765" s="72"/>
      <c r="H2765" s="72"/>
      <c r="I2765" s="71"/>
      <c r="J2765" s="73"/>
      <c r="K2765" s="74"/>
      <c r="L2765" s="75"/>
      <c r="M2765" s="76"/>
      <c r="N2765" s="76"/>
      <c r="O2765" s="75"/>
      <c r="P2765" s="72"/>
      <c r="Q2765" s="72"/>
      <c r="R2765" s="72"/>
      <c r="S2765" s="77"/>
      <c r="T2765" s="72"/>
      <c r="U2765" s="78"/>
      <c r="V2765" s="73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8"/>
      <c r="B2766" s="69"/>
      <c r="C2766" s="70"/>
      <c r="D2766" s="71"/>
      <c r="E2766" s="72"/>
      <c r="F2766" s="72"/>
      <c r="G2766" s="72"/>
      <c r="H2766" s="72"/>
      <c r="I2766" s="71"/>
      <c r="J2766" s="73"/>
      <c r="K2766" s="74"/>
      <c r="L2766" s="75"/>
      <c r="M2766" s="76"/>
      <c r="N2766" s="76"/>
      <c r="O2766" s="75"/>
      <c r="P2766" s="72"/>
      <c r="Q2766" s="72"/>
      <c r="R2766" s="72"/>
      <c r="S2766" s="77"/>
      <c r="T2766" s="72"/>
      <c r="U2766" s="78"/>
      <c r="V2766" s="73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8"/>
      <c r="B2767" s="69"/>
      <c r="C2767" s="70"/>
      <c r="D2767" s="71"/>
      <c r="E2767" s="72"/>
      <c r="F2767" s="72"/>
      <c r="G2767" s="72"/>
      <c r="H2767" s="72"/>
      <c r="I2767" s="71"/>
      <c r="J2767" s="73"/>
      <c r="K2767" s="74"/>
      <c r="L2767" s="75"/>
      <c r="M2767" s="76"/>
      <c r="N2767" s="76"/>
      <c r="O2767" s="75"/>
      <c r="P2767" s="72"/>
      <c r="Q2767" s="72"/>
      <c r="R2767" s="72"/>
      <c r="S2767" s="77"/>
      <c r="T2767" s="72"/>
      <c r="U2767" s="78"/>
      <c r="V2767" s="73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8"/>
      <c r="B2768" s="69"/>
      <c r="C2768" s="70"/>
      <c r="D2768" s="71"/>
      <c r="E2768" s="72"/>
      <c r="F2768" s="72"/>
      <c r="G2768" s="72"/>
      <c r="H2768" s="72"/>
      <c r="I2768" s="71"/>
      <c r="J2768" s="73"/>
      <c r="K2768" s="74"/>
      <c r="L2768" s="75"/>
      <c r="M2768" s="76"/>
      <c r="N2768" s="76"/>
      <c r="O2768" s="75"/>
      <c r="P2768" s="72"/>
      <c r="Q2768" s="72"/>
      <c r="R2768" s="72"/>
      <c r="S2768" s="77"/>
      <c r="T2768" s="72"/>
      <c r="U2768" s="78"/>
      <c r="V2768" s="73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8"/>
      <c r="B2769" s="69"/>
      <c r="C2769" s="70"/>
      <c r="D2769" s="71"/>
      <c r="E2769" s="72"/>
      <c r="F2769" s="72"/>
      <c r="G2769" s="72"/>
      <c r="H2769" s="72"/>
      <c r="I2769" s="71"/>
      <c r="J2769" s="73"/>
      <c r="K2769" s="74"/>
      <c r="L2769" s="75"/>
      <c r="M2769" s="76"/>
      <c r="N2769" s="76"/>
      <c r="O2769" s="75"/>
      <c r="P2769" s="72"/>
      <c r="Q2769" s="72"/>
      <c r="R2769" s="72"/>
      <c r="S2769" s="77"/>
      <c r="T2769" s="72"/>
      <c r="U2769" s="78"/>
      <c r="V2769" s="73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8"/>
      <c r="B2770" s="69"/>
      <c r="C2770" s="70"/>
      <c r="D2770" s="71"/>
      <c r="E2770" s="72"/>
      <c r="F2770" s="72"/>
      <c r="G2770" s="72"/>
      <c r="H2770" s="72"/>
      <c r="I2770" s="71"/>
      <c r="J2770" s="73"/>
      <c r="K2770" s="74"/>
      <c r="L2770" s="75"/>
      <c r="M2770" s="76"/>
      <c r="N2770" s="76"/>
      <c r="O2770" s="75"/>
      <c r="P2770" s="72"/>
      <c r="Q2770" s="72"/>
      <c r="R2770" s="72"/>
      <c r="S2770" s="77"/>
      <c r="T2770" s="72"/>
      <c r="U2770" s="78"/>
      <c r="V2770" s="73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8"/>
      <c r="B2771" s="69"/>
      <c r="C2771" s="70"/>
      <c r="D2771" s="71"/>
      <c r="E2771" s="72"/>
      <c r="F2771" s="72"/>
      <c r="G2771" s="72"/>
      <c r="H2771" s="72"/>
      <c r="I2771" s="71"/>
      <c r="J2771" s="73"/>
      <c r="K2771" s="74"/>
      <c r="L2771" s="75"/>
      <c r="M2771" s="76"/>
      <c r="N2771" s="76"/>
      <c r="O2771" s="75"/>
      <c r="P2771" s="72"/>
      <c r="Q2771" s="72"/>
      <c r="R2771" s="72"/>
      <c r="S2771" s="77"/>
      <c r="T2771" s="72"/>
      <c r="U2771" s="78"/>
      <c r="V2771" s="73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8"/>
      <c r="B2772" s="69"/>
      <c r="C2772" s="70"/>
      <c r="D2772" s="71"/>
      <c r="E2772" s="72"/>
      <c r="F2772" s="72"/>
      <c r="G2772" s="72"/>
      <c r="H2772" s="72"/>
      <c r="I2772" s="71"/>
      <c r="J2772" s="73"/>
      <c r="K2772" s="74"/>
      <c r="L2772" s="75"/>
      <c r="M2772" s="76"/>
      <c r="N2772" s="76"/>
      <c r="O2772" s="75"/>
      <c r="P2772" s="72"/>
      <c r="Q2772" s="72"/>
      <c r="R2772" s="72"/>
      <c r="S2772" s="77"/>
      <c r="T2772" s="72"/>
      <c r="U2772" s="78"/>
      <c r="V2772" s="73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8"/>
      <c r="B2773" s="69"/>
      <c r="C2773" s="70"/>
      <c r="D2773" s="71"/>
      <c r="E2773" s="72"/>
      <c r="F2773" s="72"/>
      <c r="G2773" s="72"/>
      <c r="H2773" s="72"/>
      <c r="I2773" s="71"/>
      <c r="J2773" s="73"/>
      <c r="K2773" s="74"/>
      <c r="L2773" s="75"/>
      <c r="M2773" s="76"/>
      <c r="N2773" s="76"/>
      <c r="O2773" s="75"/>
      <c r="P2773" s="72"/>
      <c r="Q2773" s="72"/>
      <c r="R2773" s="72"/>
      <c r="S2773" s="77"/>
      <c r="T2773" s="72"/>
      <c r="U2773" s="78"/>
      <c r="V2773" s="73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8"/>
      <c r="B2774" s="69"/>
      <c r="C2774" s="70"/>
      <c r="D2774" s="71"/>
      <c r="E2774" s="72"/>
      <c r="F2774" s="72"/>
      <c r="G2774" s="72"/>
      <c r="H2774" s="72"/>
      <c r="I2774" s="71"/>
      <c r="J2774" s="73"/>
      <c r="K2774" s="74"/>
      <c r="L2774" s="75"/>
      <c r="M2774" s="76"/>
      <c r="N2774" s="76"/>
      <c r="O2774" s="75"/>
      <c r="P2774" s="72"/>
      <c r="Q2774" s="72"/>
      <c r="R2774" s="72"/>
      <c r="S2774" s="77"/>
      <c r="T2774" s="72"/>
      <c r="U2774" s="78"/>
      <c r="V2774" s="73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8"/>
      <c r="B2775" s="69"/>
      <c r="C2775" s="70"/>
      <c r="D2775" s="71"/>
      <c r="E2775" s="72"/>
      <c r="F2775" s="72"/>
      <c r="G2775" s="72"/>
      <c r="H2775" s="72"/>
      <c r="I2775" s="71"/>
      <c r="J2775" s="73"/>
      <c r="K2775" s="74"/>
      <c r="L2775" s="75"/>
      <c r="M2775" s="76"/>
      <c r="N2775" s="76"/>
      <c r="O2775" s="75"/>
      <c r="P2775" s="72"/>
      <c r="Q2775" s="72"/>
      <c r="R2775" s="72"/>
      <c r="S2775" s="77"/>
      <c r="T2775" s="72"/>
      <c r="U2775" s="78"/>
      <c r="V2775" s="73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8"/>
      <c r="B2776" s="69"/>
      <c r="C2776" s="70"/>
      <c r="D2776" s="71"/>
      <c r="E2776" s="72"/>
      <c r="F2776" s="72"/>
      <c r="G2776" s="72"/>
      <c r="H2776" s="72"/>
      <c r="I2776" s="71"/>
      <c r="J2776" s="73"/>
      <c r="K2776" s="74"/>
      <c r="L2776" s="75"/>
      <c r="M2776" s="76"/>
      <c r="N2776" s="76"/>
      <c r="O2776" s="75"/>
      <c r="P2776" s="72"/>
      <c r="Q2776" s="72"/>
      <c r="R2776" s="72"/>
      <c r="S2776" s="77"/>
      <c r="T2776" s="72"/>
      <c r="U2776" s="78"/>
      <c r="V2776" s="73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8"/>
      <c r="B2777" s="69"/>
      <c r="C2777" s="70"/>
      <c r="D2777" s="71"/>
      <c r="E2777" s="72"/>
      <c r="F2777" s="72"/>
      <c r="G2777" s="72"/>
      <c r="H2777" s="72"/>
      <c r="I2777" s="71"/>
      <c r="J2777" s="73"/>
      <c r="K2777" s="74"/>
      <c r="L2777" s="75"/>
      <c r="M2777" s="76"/>
      <c r="N2777" s="76"/>
      <c r="O2777" s="75"/>
      <c r="P2777" s="72"/>
      <c r="Q2777" s="72"/>
      <c r="R2777" s="72"/>
      <c r="S2777" s="77"/>
      <c r="T2777" s="72"/>
      <c r="U2777" s="78"/>
      <c r="V2777" s="73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8"/>
      <c r="B2778" s="69"/>
      <c r="C2778" s="70"/>
      <c r="D2778" s="71"/>
      <c r="E2778" s="72"/>
      <c r="F2778" s="72"/>
      <c r="G2778" s="72"/>
      <c r="H2778" s="72"/>
      <c r="I2778" s="71"/>
      <c r="J2778" s="73"/>
      <c r="K2778" s="74"/>
      <c r="L2778" s="75"/>
      <c r="M2778" s="76"/>
      <c r="N2778" s="76"/>
      <c r="O2778" s="75"/>
      <c r="P2778" s="72"/>
      <c r="Q2778" s="72"/>
      <c r="R2778" s="72"/>
      <c r="S2778" s="77"/>
      <c r="T2778" s="72"/>
      <c r="U2778" s="78"/>
      <c r="V2778" s="73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8"/>
      <c r="B2779" s="69"/>
      <c r="C2779" s="70"/>
      <c r="D2779" s="71"/>
      <c r="E2779" s="72"/>
      <c r="F2779" s="72"/>
      <c r="G2779" s="72"/>
      <c r="H2779" s="72"/>
      <c r="I2779" s="71"/>
      <c r="J2779" s="73"/>
      <c r="K2779" s="74"/>
      <c r="L2779" s="75"/>
      <c r="M2779" s="76"/>
      <c r="N2779" s="76"/>
      <c r="O2779" s="75"/>
      <c r="P2779" s="72"/>
      <c r="Q2779" s="72"/>
      <c r="R2779" s="72"/>
      <c r="S2779" s="77"/>
      <c r="T2779" s="72"/>
      <c r="U2779" s="78"/>
      <c r="V2779" s="73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8"/>
      <c r="B2780" s="69"/>
      <c r="C2780" s="70"/>
      <c r="D2780" s="71"/>
      <c r="E2780" s="72"/>
      <c r="F2780" s="72"/>
      <c r="G2780" s="72"/>
      <c r="H2780" s="72"/>
      <c r="I2780" s="71"/>
      <c r="J2780" s="73"/>
      <c r="K2780" s="74"/>
      <c r="L2780" s="75"/>
      <c r="M2780" s="76"/>
      <c r="N2780" s="76"/>
      <c r="O2780" s="75"/>
      <c r="P2780" s="72"/>
      <c r="Q2780" s="72"/>
      <c r="R2780" s="72"/>
      <c r="S2780" s="77"/>
      <c r="T2780" s="72"/>
      <c r="U2780" s="78"/>
      <c r="V2780" s="73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8"/>
      <c r="B2781" s="69"/>
      <c r="C2781" s="70"/>
      <c r="D2781" s="71"/>
      <c r="E2781" s="72"/>
      <c r="F2781" s="72"/>
      <c r="G2781" s="72"/>
      <c r="H2781" s="72"/>
      <c r="I2781" s="71"/>
      <c r="J2781" s="73"/>
      <c r="K2781" s="74"/>
      <c r="L2781" s="75"/>
      <c r="M2781" s="76"/>
      <c r="N2781" s="76"/>
      <c r="O2781" s="75"/>
      <c r="P2781" s="72"/>
      <c r="Q2781" s="72"/>
      <c r="R2781" s="72"/>
      <c r="S2781" s="77"/>
      <c r="T2781" s="72"/>
      <c r="U2781" s="78"/>
      <c r="V2781" s="73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8"/>
      <c r="B2782" s="69"/>
      <c r="C2782" s="70"/>
      <c r="D2782" s="71"/>
      <c r="E2782" s="72"/>
      <c r="F2782" s="72"/>
      <c r="G2782" s="72"/>
      <c r="H2782" s="72"/>
      <c r="I2782" s="71"/>
      <c r="J2782" s="73"/>
      <c r="K2782" s="74"/>
      <c r="L2782" s="75"/>
      <c r="M2782" s="76"/>
      <c r="N2782" s="76"/>
      <c r="O2782" s="75"/>
      <c r="P2782" s="72"/>
      <c r="Q2782" s="72"/>
      <c r="R2782" s="72"/>
      <c r="S2782" s="77"/>
      <c r="T2782" s="72"/>
      <c r="U2782" s="78"/>
      <c r="V2782" s="73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8"/>
      <c r="B2783" s="69"/>
      <c r="C2783" s="70"/>
      <c r="D2783" s="71"/>
      <c r="E2783" s="72"/>
      <c r="F2783" s="72"/>
      <c r="G2783" s="72"/>
      <c r="H2783" s="72"/>
      <c r="I2783" s="71"/>
      <c r="J2783" s="73"/>
      <c r="K2783" s="74"/>
      <c r="L2783" s="75"/>
      <c r="M2783" s="76"/>
      <c r="N2783" s="76"/>
      <c r="O2783" s="75"/>
      <c r="P2783" s="72"/>
      <c r="Q2783" s="72"/>
      <c r="R2783" s="72"/>
      <c r="S2783" s="77"/>
      <c r="T2783" s="72"/>
      <c r="U2783" s="78"/>
      <c r="V2783" s="73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8"/>
      <c r="B2784" s="69"/>
      <c r="C2784" s="70"/>
      <c r="D2784" s="71"/>
      <c r="E2784" s="72"/>
      <c r="F2784" s="72"/>
      <c r="G2784" s="72"/>
      <c r="H2784" s="72"/>
      <c r="I2784" s="71"/>
      <c r="J2784" s="73"/>
      <c r="K2784" s="74"/>
      <c r="L2784" s="75"/>
      <c r="M2784" s="76"/>
      <c r="N2784" s="76"/>
      <c r="O2784" s="75"/>
      <c r="P2784" s="72"/>
      <c r="Q2784" s="72"/>
      <c r="R2784" s="72"/>
      <c r="S2784" s="77"/>
      <c r="T2784" s="72"/>
      <c r="U2784" s="78"/>
      <c r="V2784" s="73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8"/>
      <c r="B2785" s="69"/>
      <c r="C2785" s="70"/>
      <c r="D2785" s="71"/>
      <c r="E2785" s="72"/>
      <c r="F2785" s="72"/>
      <c r="G2785" s="72"/>
      <c r="H2785" s="72"/>
      <c r="I2785" s="71"/>
      <c r="J2785" s="73"/>
      <c r="K2785" s="74"/>
      <c r="L2785" s="75"/>
      <c r="M2785" s="76"/>
      <c r="N2785" s="76"/>
      <c r="O2785" s="75"/>
      <c r="P2785" s="72"/>
      <c r="Q2785" s="72"/>
      <c r="R2785" s="72"/>
      <c r="S2785" s="77"/>
      <c r="T2785" s="72"/>
      <c r="U2785" s="78"/>
      <c r="V2785" s="73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8"/>
      <c r="B2786" s="69"/>
      <c r="C2786" s="70"/>
      <c r="D2786" s="71"/>
      <c r="E2786" s="72"/>
      <c r="F2786" s="72"/>
      <c r="G2786" s="72"/>
      <c r="H2786" s="72"/>
      <c r="I2786" s="71"/>
      <c r="J2786" s="73"/>
      <c r="K2786" s="74"/>
      <c r="L2786" s="75"/>
      <c r="M2786" s="76"/>
      <c r="N2786" s="76"/>
      <c r="O2786" s="75"/>
      <c r="P2786" s="72"/>
      <c r="Q2786" s="72"/>
      <c r="R2786" s="72"/>
      <c r="S2786" s="77"/>
      <c r="T2786" s="72"/>
      <c r="U2786" s="78"/>
      <c r="V2786" s="73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8"/>
      <c r="B2787" s="69"/>
      <c r="C2787" s="70"/>
      <c r="D2787" s="71"/>
      <c r="E2787" s="72"/>
      <c r="F2787" s="72"/>
      <c r="G2787" s="72"/>
      <c r="H2787" s="72"/>
      <c r="I2787" s="71"/>
      <c r="J2787" s="73"/>
      <c r="K2787" s="74"/>
      <c r="L2787" s="75"/>
      <c r="M2787" s="76"/>
      <c r="N2787" s="76"/>
      <c r="O2787" s="75"/>
      <c r="P2787" s="72"/>
      <c r="Q2787" s="72"/>
      <c r="R2787" s="72"/>
      <c r="S2787" s="77"/>
      <c r="T2787" s="72"/>
      <c r="U2787" s="78"/>
      <c r="V2787" s="73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8"/>
      <c r="B2788" s="69"/>
      <c r="C2788" s="70"/>
      <c r="D2788" s="71"/>
      <c r="E2788" s="72"/>
      <c r="F2788" s="72"/>
      <c r="G2788" s="72"/>
      <c r="H2788" s="72"/>
      <c r="I2788" s="71"/>
      <c r="J2788" s="73"/>
      <c r="K2788" s="74"/>
      <c r="L2788" s="75"/>
      <c r="M2788" s="76"/>
      <c r="N2788" s="76"/>
      <c r="O2788" s="75"/>
      <c r="P2788" s="72"/>
      <c r="Q2788" s="72"/>
      <c r="R2788" s="72"/>
      <c r="S2788" s="77"/>
      <c r="T2788" s="72"/>
      <c r="U2788" s="78"/>
      <c r="V2788" s="73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8"/>
      <c r="B2789" s="69"/>
      <c r="C2789" s="70"/>
      <c r="D2789" s="71"/>
      <c r="E2789" s="72"/>
      <c r="F2789" s="72"/>
      <c r="G2789" s="72"/>
      <c r="H2789" s="72"/>
      <c r="I2789" s="71"/>
      <c r="J2789" s="73"/>
      <c r="K2789" s="74"/>
      <c r="L2789" s="75"/>
      <c r="M2789" s="76"/>
      <c r="N2789" s="76"/>
      <c r="O2789" s="75"/>
      <c r="P2789" s="72"/>
      <c r="Q2789" s="72"/>
      <c r="R2789" s="72"/>
      <c r="S2789" s="77"/>
      <c r="T2789" s="72"/>
      <c r="U2789" s="78"/>
      <c r="V2789" s="73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8"/>
      <c r="B2790" s="69"/>
      <c r="C2790" s="70"/>
      <c r="D2790" s="71"/>
      <c r="E2790" s="72"/>
      <c r="F2790" s="72"/>
      <c r="G2790" s="72"/>
      <c r="H2790" s="72"/>
      <c r="I2790" s="71"/>
      <c r="J2790" s="73"/>
      <c r="K2790" s="74"/>
      <c r="L2790" s="75"/>
      <c r="M2790" s="76"/>
      <c r="N2790" s="76"/>
      <c r="O2790" s="75"/>
      <c r="P2790" s="72"/>
      <c r="Q2790" s="72"/>
      <c r="R2790" s="72"/>
      <c r="S2790" s="77"/>
      <c r="T2790" s="72"/>
      <c r="U2790" s="78"/>
      <c r="V2790" s="73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8"/>
      <c r="B2791" s="69"/>
      <c r="C2791" s="70"/>
      <c r="D2791" s="71"/>
      <c r="E2791" s="72"/>
      <c r="F2791" s="72"/>
      <c r="G2791" s="72"/>
      <c r="H2791" s="72"/>
      <c r="I2791" s="71"/>
      <c r="J2791" s="73"/>
      <c r="K2791" s="74"/>
      <c r="L2791" s="75"/>
      <c r="M2791" s="76"/>
      <c r="N2791" s="76"/>
      <c r="O2791" s="75"/>
      <c r="P2791" s="72"/>
      <c r="Q2791" s="72"/>
      <c r="R2791" s="72"/>
      <c r="S2791" s="77"/>
      <c r="T2791" s="72"/>
      <c r="U2791" s="78"/>
      <c r="V2791" s="73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8"/>
      <c r="B2792" s="69"/>
      <c r="C2792" s="70"/>
      <c r="D2792" s="71"/>
      <c r="E2792" s="72"/>
      <c r="F2792" s="72"/>
      <c r="G2792" s="72"/>
      <c r="H2792" s="72"/>
      <c r="I2792" s="71"/>
      <c r="J2792" s="73"/>
      <c r="K2792" s="74"/>
      <c r="L2792" s="75"/>
      <c r="M2792" s="76"/>
      <c r="N2792" s="76"/>
      <c r="O2792" s="75"/>
      <c r="P2792" s="72"/>
      <c r="Q2792" s="72"/>
      <c r="R2792" s="72"/>
      <c r="S2792" s="77"/>
      <c r="T2792" s="72"/>
      <c r="U2792" s="78"/>
      <c r="V2792" s="73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8"/>
      <c r="B2793" s="69"/>
      <c r="C2793" s="70"/>
      <c r="D2793" s="71"/>
      <c r="E2793" s="72"/>
      <c r="F2793" s="72"/>
      <c r="G2793" s="72"/>
      <c r="H2793" s="72"/>
      <c r="I2793" s="71"/>
      <c r="J2793" s="73"/>
      <c r="K2793" s="74"/>
      <c r="L2793" s="75"/>
      <c r="M2793" s="76"/>
      <c r="N2793" s="76"/>
      <c r="O2793" s="75"/>
      <c r="P2793" s="72"/>
      <c r="Q2793" s="72"/>
      <c r="R2793" s="72"/>
      <c r="S2793" s="77"/>
      <c r="T2793" s="72"/>
      <c r="U2793" s="78"/>
      <c r="V2793" s="73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8"/>
      <c r="B2794" s="69"/>
      <c r="C2794" s="70"/>
      <c r="D2794" s="71"/>
      <c r="E2794" s="72"/>
      <c r="F2794" s="72"/>
      <c r="G2794" s="72"/>
      <c r="H2794" s="72"/>
      <c r="I2794" s="71"/>
      <c r="J2794" s="73"/>
      <c r="K2794" s="74"/>
      <c r="L2794" s="75"/>
      <c r="M2794" s="76"/>
      <c r="N2794" s="76"/>
      <c r="O2794" s="75"/>
      <c r="P2794" s="72"/>
      <c r="Q2794" s="72"/>
      <c r="R2794" s="72"/>
      <c r="S2794" s="77"/>
      <c r="T2794" s="72"/>
      <c r="U2794" s="78"/>
      <c r="V2794" s="73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8"/>
      <c r="B2795" s="69"/>
      <c r="C2795" s="70"/>
      <c r="D2795" s="71"/>
      <c r="E2795" s="72"/>
      <c r="F2795" s="72"/>
      <c r="G2795" s="72"/>
      <c r="H2795" s="72"/>
      <c r="I2795" s="71"/>
      <c r="J2795" s="73"/>
      <c r="K2795" s="74"/>
      <c r="L2795" s="75"/>
      <c r="M2795" s="76"/>
      <c r="N2795" s="76"/>
      <c r="O2795" s="75"/>
      <c r="P2795" s="72"/>
      <c r="Q2795" s="72"/>
      <c r="R2795" s="72"/>
      <c r="S2795" s="77"/>
      <c r="T2795" s="72"/>
      <c r="U2795" s="78"/>
      <c r="V2795" s="73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8"/>
      <c r="B2796" s="69"/>
      <c r="C2796" s="70"/>
      <c r="D2796" s="71"/>
      <c r="E2796" s="72"/>
      <c r="F2796" s="72"/>
      <c r="G2796" s="72"/>
      <c r="H2796" s="72"/>
      <c r="I2796" s="71"/>
      <c r="J2796" s="73"/>
      <c r="K2796" s="74"/>
      <c r="L2796" s="75"/>
      <c r="M2796" s="76"/>
      <c r="N2796" s="76"/>
      <c r="O2796" s="75"/>
      <c r="P2796" s="72"/>
      <c r="Q2796" s="72"/>
      <c r="R2796" s="72"/>
      <c r="S2796" s="77"/>
      <c r="T2796" s="72"/>
      <c r="U2796" s="78"/>
      <c r="V2796" s="73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8"/>
      <c r="B2797" s="69"/>
      <c r="C2797" s="70"/>
      <c r="D2797" s="71"/>
      <c r="E2797" s="72"/>
      <c r="F2797" s="72"/>
      <c r="G2797" s="72"/>
      <c r="H2797" s="72"/>
      <c r="I2797" s="71"/>
      <c r="J2797" s="73"/>
      <c r="K2797" s="74"/>
      <c r="L2797" s="75"/>
      <c r="M2797" s="76"/>
      <c r="N2797" s="76"/>
      <c r="O2797" s="75"/>
      <c r="P2797" s="72"/>
      <c r="Q2797" s="72"/>
      <c r="R2797" s="72"/>
      <c r="S2797" s="77"/>
      <c r="T2797" s="72"/>
      <c r="U2797" s="78"/>
      <c r="V2797" s="73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8"/>
      <c r="B2798" s="69"/>
      <c r="C2798" s="70"/>
      <c r="D2798" s="71"/>
      <c r="E2798" s="72"/>
      <c r="F2798" s="72"/>
      <c r="G2798" s="72"/>
      <c r="H2798" s="72"/>
      <c r="I2798" s="71"/>
      <c r="J2798" s="73"/>
      <c r="K2798" s="74"/>
      <c r="L2798" s="75"/>
      <c r="M2798" s="76"/>
      <c r="N2798" s="76"/>
      <c r="O2798" s="75"/>
      <c r="P2798" s="72"/>
      <c r="Q2798" s="72"/>
      <c r="R2798" s="72"/>
      <c r="S2798" s="77"/>
      <c r="T2798" s="72"/>
      <c r="U2798" s="78"/>
      <c r="V2798" s="73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8"/>
      <c r="B2799" s="69"/>
      <c r="C2799" s="70"/>
      <c r="D2799" s="71"/>
      <c r="E2799" s="72"/>
      <c r="F2799" s="72"/>
      <c r="G2799" s="72"/>
      <c r="H2799" s="72"/>
      <c r="I2799" s="71"/>
      <c r="J2799" s="73"/>
      <c r="K2799" s="74"/>
      <c r="L2799" s="75"/>
      <c r="M2799" s="76"/>
      <c r="N2799" s="76"/>
      <c r="O2799" s="75"/>
      <c r="P2799" s="72"/>
      <c r="Q2799" s="72"/>
      <c r="R2799" s="72"/>
      <c r="S2799" s="77"/>
      <c r="T2799" s="72"/>
      <c r="U2799" s="78"/>
      <c r="V2799" s="73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8"/>
      <c r="B2800" s="69"/>
      <c r="C2800" s="70"/>
      <c r="D2800" s="71"/>
      <c r="E2800" s="72"/>
      <c r="F2800" s="72"/>
      <c r="G2800" s="72"/>
      <c r="H2800" s="72"/>
      <c r="I2800" s="71"/>
      <c r="J2800" s="73"/>
      <c r="K2800" s="74"/>
      <c r="L2800" s="75"/>
      <c r="M2800" s="76"/>
      <c r="N2800" s="76"/>
      <c r="O2800" s="75"/>
      <c r="P2800" s="72"/>
      <c r="Q2800" s="72"/>
      <c r="R2800" s="72"/>
      <c r="S2800" s="77"/>
      <c r="T2800" s="72"/>
      <c r="U2800" s="78"/>
      <c r="V2800" s="73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8"/>
      <c r="B2801" s="69"/>
      <c r="C2801" s="70"/>
      <c r="D2801" s="71"/>
      <c r="E2801" s="72"/>
      <c r="F2801" s="72"/>
      <c r="G2801" s="72"/>
      <c r="H2801" s="72"/>
      <c r="I2801" s="71"/>
      <c r="J2801" s="73"/>
      <c r="K2801" s="74"/>
      <c r="L2801" s="75"/>
      <c r="M2801" s="76"/>
      <c r="N2801" s="76"/>
      <c r="O2801" s="75"/>
      <c r="P2801" s="72"/>
      <c r="Q2801" s="72"/>
      <c r="R2801" s="72"/>
      <c r="S2801" s="77"/>
      <c r="T2801" s="72"/>
      <c r="U2801" s="78"/>
      <c r="V2801" s="73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8"/>
      <c r="B2802" s="69"/>
      <c r="C2802" s="70"/>
      <c r="D2802" s="71"/>
      <c r="E2802" s="72"/>
      <c r="F2802" s="72"/>
      <c r="G2802" s="72"/>
      <c r="H2802" s="72"/>
      <c r="I2802" s="71"/>
      <c r="J2802" s="73"/>
      <c r="K2802" s="74"/>
      <c r="L2802" s="75"/>
      <c r="M2802" s="76"/>
      <c r="N2802" s="76"/>
      <c r="O2802" s="75"/>
      <c r="P2802" s="72"/>
      <c r="Q2802" s="72"/>
      <c r="R2802" s="72"/>
      <c r="S2802" s="77"/>
      <c r="T2802" s="72"/>
      <c r="U2802" s="78"/>
      <c r="V2802" s="73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8"/>
      <c r="B2803" s="69"/>
      <c r="C2803" s="70"/>
      <c r="D2803" s="71"/>
      <c r="E2803" s="72"/>
      <c r="F2803" s="72"/>
      <c r="G2803" s="72"/>
      <c r="H2803" s="72"/>
      <c r="I2803" s="71"/>
      <c r="J2803" s="73"/>
      <c r="K2803" s="74"/>
      <c r="L2803" s="75"/>
      <c r="M2803" s="76"/>
      <c r="N2803" s="76"/>
      <c r="O2803" s="75"/>
      <c r="P2803" s="72"/>
      <c r="Q2803" s="72"/>
      <c r="R2803" s="72"/>
      <c r="S2803" s="77"/>
      <c r="T2803" s="72"/>
      <c r="U2803" s="78"/>
      <c r="V2803" s="73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8"/>
      <c r="B2804" s="69"/>
      <c r="C2804" s="70"/>
      <c r="D2804" s="71"/>
      <c r="E2804" s="72"/>
      <c r="F2804" s="72"/>
      <c r="G2804" s="72"/>
      <c r="H2804" s="72"/>
      <c r="I2804" s="71"/>
      <c r="J2804" s="73"/>
      <c r="K2804" s="74"/>
      <c r="L2804" s="75"/>
      <c r="M2804" s="76"/>
      <c r="N2804" s="76"/>
      <c r="O2804" s="75"/>
      <c r="P2804" s="72"/>
      <c r="Q2804" s="72"/>
      <c r="R2804" s="72"/>
      <c r="S2804" s="77"/>
      <c r="T2804" s="72"/>
      <c r="U2804" s="78"/>
      <c r="V2804" s="73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8"/>
      <c r="B2805" s="69"/>
      <c r="C2805" s="70"/>
      <c r="D2805" s="71"/>
      <c r="E2805" s="72"/>
      <c r="F2805" s="72"/>
      <c r="G2805" s="72"/>
      <c r="H2805" s="72"/>
      <c r="I2805" s="71"/>
      <c r="J2805" s="73"/>
      <c r="K2805" s="74"/>
      <c r="L2805" s="75"/>
      <c r="M2805" s="76"/>
      <c r="N2805" s="76"/>
      <c r="O2805" s="75"/>
      <c r="P2805" s="72"/>
      <c r="Q2805" s="72"/>
      <c r="R2805" s="72"/>
      <c r="S2805" s="77"/>
      <c r="T2805" s="72"/>
      <c r="U2805" s="78"/>
      <c r="V2805" s="73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8"/>
      <c r="B2806" s="69"/>
      <c r="C2806" s="70"/>
      <c r="D2806" s="71"/>
      <c r="E2806" s="72"/>
      <c r="F2806" s="72"/>
      <c r="G2806" s="72"/>
      <c r="H2806" s="72"/>
      <c r="I2806" s="71"/>
      <c r="J2806" s="73"/>
      <c r="K2806" s="74"/>
      <c r="L2806" s="75"/>
      <c r="M2806" s="76"/>
      <c r="N2806" s="76"/>
      <c r="O2806" s="75"/>
      <c r="P2806" s="72"/>
      <c r="Q2806" s="72"/>
      <c r="R2806" s="72"/>
      <c r="S2806" s="77"/>
      <c r="T2806" s="72"/>
      <c r="U2806" s="78"/>
      <c r="V2806" s="73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8"/>
      <c r="B2807" s="69"/>
      <c r="C2807" s="70"/>
      <c r="D2807" s="71"/>
      <c r="E2807" s="72"/>
      <c r="F2807" s="72"/>
      <c r="G2807" s="72"/>
      <c r="H2807" s="72"/>
      <c r="I2807" s="71"/>
      <c r="J2807" s="73"/>
      <c r="K2807" s="74"/>
      <c r="L2807" s="75"/>
      <c r="M2807" s="76"/>
      <c r="N2807" s="76"/>
      <c r="O2807" s="75"/>
      <c r="P2807" s="72"/>
      <c r="Q2807" s="72"/>
      <c r="R2807" s="72"/>
      <c r="S2807" s="77"/>
      <c r="T2807" s="72"/>
      <c r="U2807" s="78"/>
      <c r="V2807" s="73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8"/>
      <c r="B2808" s="69"/>
      <c r="C2808" s="70"/>
      <c r="D2808" s="71"/>
      <c r="E2808" s="72"/>
      <c r="F2808" s="72"/>
      <c r="G2808" s="72"/>
      <c r="H2808" s="72"/>
      <c r="I2808" s="71"/>
      <c r="J2808" s="73"/>
      <c r="K2808" s="74"/>
      <c r="L2808" s="75"/>
      <c r="M2808" s="76"/>
      <c r="N2808" s="76"/>
      <c r="O2808" s="75"/>
      <c r="P2808" s="72"/>
      <c r="Q2808" s="72"/>
      <c r="R2808" s="72"/>
      <c r="S2808" s="77"/>
      <c r="T2808" s="72"/>
      <c r="U2808" s="78"/>
      <c r="V2808" s="73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8"/>
      <c r="B2809" s="69"/>
      <c r="C2809" s="70"/>
      <c r="D2809" s="71"/>
      <c r="E2809" s="72"/>
      <c r="F2809" s="72"/>
      <c r="G2809" s="72"/>
      <c r="H2809" s="72"/>
      <c r="I2809" s="71"/>
      <c r="J2809" s="73"/>
      <c r="K2809" s="74"/>
      <c r="L2809" s="75"/>
      <c r="M2809" s="76"/>
      <c r="N2809" s="76"/>
      <c r="O2809" s="75"/>
      <c r="P2809" s="72"/>
      <c r="Q2809" s="72"/>
      <c r="R2809" s="72"/>
      <c r="S2809" s="77"/>
      <c r="T2809" s="72"/>
      <c r="U2809" s="78"/>
      <c r="V2809" s="73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8"/>
      <c r="B2810" s="69"/>
      <c r="C2810" s="70"/>
      <c r="D2810" s="71"/>
      <c r="E2810" s="72"/>
      <c r="F2810" s="72"/>
      <c r="G2810" s="72"/>
      <c r="H2810" s="72"/>
      <c r="I2810" s="71"/>
      <c r="J2810" s="73"/>
      <c r="K2810" s="74"/>
      <c r="L2810" s="75"/>
      <c r="M2810" s="76"/>
      <c r="N2810" s="76"/>
      <c r="O2810" s="75"/>
      <c r="P2810" s="72"/>
      <c r="Q2810" s="72"/>
      <c r="R2810" s="72"/>
      <c r="S2810" s="77"/>
      <c r="T2810" s="72"/>
      <c r="U2810" s="78"/>
      <c r="V2810" s="73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8"/>
      <c r="B2811" s="69"/>
      <c r="C2811" s="70"/>
      <c r="D2811" s="71"/>
      <c r="E2811" s="72"/>
      <c r="F2811" s="72"/>
      <c r="G2811" s="72"/>
      <c r="H2811" s="72"/>
      <c r="I2811" s="71"/>
      <c r="J2811" s="73"/>
      <c r="K2811" s="74"/>
      <c r="L2811" s="75"/>
      <c r="M2811" s="76"/>
      <c r="N2811" s="76"/>
      <c r="O2811" s="75"/>
      <c r="P2811" s="72"/>
      <c r="Q2811" s="72"/>
      <c r="R2811" s="72"/>
      <c r="S2811" s="77"/>
      <c r="T2811" s="72"/>
      <c r="U2811" s="78"/>
      <c r="V2811" s="73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8"/>
      <c r="B2812" s="69"/>
      <c r="C2812" s="70"/>
      <c r="D2812" s="71"/>
      <c r="E2812" s="72"/>
      <c r="F2812" s="72"/>
      <c r="G2812" s="72"/>
      <c r="H2812" s="72"/>
      <c r="I2812" s="71"/>
      <c r="J2812" s="73"/>
      <c r="K2812" s="74"/>
      <c r="L2812" s="75"/>
      <c r="M2812" s="76"/>
      <c r="N2812" s="76"/>
      <c r="O2812" s="75"/>
      <c r="P2812" s="72"/>
      <c r="Q2812" s="72"/>
      <c r="R2812" s="72"/>
      <c r="S2812" s="77"/>
      <c r="T2812" s="72"/>
      <c r="U2812" s="78"/>
      <c r="V2812" s="73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8"/>
      <c r="B2813" s="69"/>
      <c r="C2813" s="70"/>
      <c r="D2813" s="71"/>
      <c r="E2813" s="72"/>
      <c r="F2813" s="72"/>
      <c r="G2813" s="72"/>
      <c r="H2813" s="72"/>
      <c r="I2813" s="71"/>
      <c r="J2813" s="73"/>
      <c r="K2813" s="74"/>
      <c r="L2813" s="75"/>
      <c r="M2813" s="76"/>
      <c r="N2813" s="76"/>
      <c r="O2813" s="75"/>
      <c r="P2813" s="72"/>
      <c r="Q2813" s="72"/>
      <c r="R2813" s="72"/>
      <c r="S2813" s="77"/>
      <c r="T2813" s="72"/>
      <c r="U2813" s="78"/>
      <c r="V2813" s="73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8"/>
      <c r="B2814" s="69"/>
      <c r="C2814" s="70"/>
      <c r="D2814" s="71"/>
      <c r="E2814" s="72"/>
      <c r="F2814" s="72"/>
      <c r="G2814" s="72"/>
      <c r="H2814" s="72"/>
      <c r="I2814" s="71"/>
      <c r="J2814" s="73"/>
      <c r="K2814" s="74"/>
      <c r="L2814" s="75"/>
      <c r="M2814" s="76"/>
      <c r="N2814" s="76"/>
      <c r="O2814" s="75"/>
      <c r="P2814" s="72"/>
      <c r="Q2814" s="72"/>
      <c r="R2814" s="72"/>
      <c r="S2814" s="77"/>
      <c r="T2814" s="72"/>
      <c r="U2814" s="78"/>
      <c r="V2814" s="73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8"/>
      <c r="B2815" s="69"/>
      <c r="C2815" s="70"/>
      <c r="D2815" s="71"/>
      <c r="E2815" s="72"/>
      <c r="F2815" s="72"/>
      <c r="G2815" s="72"/>
      <c r="H2815" s="72"/>
      <c r="I2815" s="71"/>
      <c r="J2815" s="73"/>
      <c r="K2815" s="74"/>
      <c r="L2815" s="75"/>
      <c r="M2815" s="76"/>
      <c r="N2815" s="76"/>
      <c r="O2815" s="75"/>
      <c r="P2815" s="72"/>
      <c r="Q2815" s="72"/>
      <c r="R2815" s="72"/>
      <c r="S2815" s="77"/>
      <c r="T2815" s="72"/>
      <c r="U2815" s="78"/>
      <c r="V2815" s="73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8"/>
      <c r="B2816" s="69"/>
      <c r="C2816" s="70"/>
      <c r="D2816" s="71"/>
      <c r="E2816" s="72"/>
      <c r="F2816" s="72"/>
      <c r="G2816" s="72"/>
      <c r="H2816" s="72"/>
      <c r="I2816" s="71"/>
      <c r="J2816" s="73"/>
      <c r="K2816" s="74"/>
      <c r="L2816" s="75"/>
      <c r="M2816" s="76"/>
      <c r="N2816" s="76"/>
      <c r="O2816" s="75"/>
      <c r="P2816" s="72"/>
      <c r="Q2816" s="72"/>
      <c r="R2816" s="72"/>
      <c r="S2816" s="77"/>
      <c r="T2816" s="72"/>
      <c r="U2816" s="78"/>
      <c r="V2816" s="73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8"/>
      <c r="B2817" s="69"/>
      <c r="C2817" s="70"/>
      <c r="D2817" s="71"/>
      <c r="E2817" s="72"/>
      <c r="F2817" s="72"/>
      <c r="G2817" s="72"/>
      <c r="H2817" s="72"/>
      <c r="I2817" s="71"/>
      <c r="J2817" s="73"/>
      <c r="K2817" s="74"/>
      <c r="L2817" s="75"/>
      <c r="M2817" s="76"/>
      <c r="N2817" s="76"/>
      <c r="O2817" s="75"/>
      <c r="P2817" s="72"/>
      <c r="Q2817" s="72"/>
      <c r="R2817" s="72"/>
      <c r="S2817" s="77"/>
      <c r="T2817" s="72"/>
      <c r="U2817" s="78"/>
      <c r="V2817" s="73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8"/>
      <c r="B2818" s="69"/>
      <c r="C2818" s="70"/>
      <c r="D2818" s="71"/>
      <c r="E2818" s="72"/>
      <c r="F2818" s="72"/>
      <c r="G2818" s="72"/>
      <c r="H2818" s="72"/>
      <c r="I2818" s="71"/>
      <c r="J2818" s="73"/>
      <c r="K2818" s="74"/>
      <c r="L2818" s="75"/>
      <c r="M2818" s="76"/>
      <c r="N2818" s="76"/>
      <c r="O2818" s="75"/>
      <c r="P2818" s="72"/>
      <c r="Q2818" s="72"/>
      <c r="R2818" s="72"/>
      <c r="S2818" s="77"/>
      <c r="T2818" s="72"/>
      <c r="U2818" s="78"/>
      <c r="V2818" s="73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8"/>
      <c r="B2819" s="69"/>
      <c r="C2819" s="70"/>
      <c r="D2819" s="71"/>
      <c r="E2819" s="72"/>
      <c r="F2819" s="72"/>
      <c r="G2819" s="72"/>
      <c r="H2819" s="72"/>
      <c r="I2819" s="71"/>
      <c r="J2819" s="73"/>
      <c r="K2819" s="74"/>
      <c r="L2819" s="75"/>
      <c r="M2819" s="76"/>
      <c r="N2819" s="76"/>
      <c r="O2819" s="75"/>
      <c r="P2819" s="72"/>
      <c r="Q2819" s="72"/>
      <c r="R2819" s="72"/>
      <c r="S2819" s="77"/>
      <c r="T2819" s="72"/>
      <c r="U2819" s="78"/>
      <c r="V2819" s="73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8"/>
      <c r="B2820" s="69"/>
      <c r="C2820" s="70"/>
      <c r="D2820" s="71"/>
      <c r="E2820" s="72"/>
      <c r="F2820" s="72"/>
      <c r="G2820" s="72"/>
      <c r="H2820" s="72"/>
      <c r="I2820" s="71"/>
      <c r="J2820" s="73"/>
      <c r="K2820" s="74"/>
      <c r="L2820" s="75"/>
      <c r="M2820" s="76"/>
      <c r="N2820" s="76"/>
      <c r="O2820" s="75"/>
      <c r="P2820" s="72"/>
      <c r="Q2820" s="72"/>
      <c r="R2820" s="72"/>
      <c r="S2820" s="77"/>
      <c r="T2820" s="72"/>
      <c r="U2820" s="78"/>
      <c r="V2820" s="73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8"/>
      <c r="B2821" s="69"/>
      <c r="C2821" s="70"/>
      <c r="D2821" s="71"/>
      <c r="E2821" s="72"/>
      <c r="F2821" s="72"/>
      <c r="G2821" s="72"/>
      <c r="H2821" s="72"/>
      <c r="I2821" s="71"/>
      <c r="J2821" s="73"/>
      <c r="K2821" s="74"/>
      <c r="L2821" s="75"/>
      <c r="M2821" s="76"/>
      <c r="N2821" s="76"/>
      <c r="O2821" s="75"/>
      <c r="P2821" s="72"/>
      <c r="Q2821" s="72"/>
      <c r="R2821" s="72"/>
      <c r="S2821" s="77"/>
      <c r="T2821" s="72"/>
      <c r="U2821" s="78"/>
      <c r="V2821" s="73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8"/>
      <c r="B2822" s="69"/>
      <c r="C2822" s="70"/>
      <c r="D2822" s="71"/>
      <c r="E2822" s="72"/>
      <c r="F2822" s="72"/>
      <c r="G2822" s="72"/>
      <c r="H2822" s="72"/>
      <c r="I2822" s="71"/>
      <c r="J2822" s="73"/>
      <c r="K2822" s="74"/>
      <c r="L2822" s="75"/>
      <c r="M2822" s="76"/>
      <c r="N2822" s="76"/>
      <c r="O2822" s="75"/>
      <c r="P2822" s="72"/>
      <c r="Q2822" s="72"/>
      <c r="R2822" s="72"/>
      <c r="S2822" s="77"/>
      <c r="T2822" s="72"/>
      <c r="U2822" s="78"/>
      <c r="V2822" s="73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8"/>
      <c r="B2823" s="69"/>
      <c r="C2823" s="70"/>
      <c r="D2823" s="71"/>
      <c r="E2823" s="72"/>
      <c r="F2823" s="72"/>
      <c r="G2823" s="72"/>
      <c r="H2823" s="72"/>
      <c r="I2823" s="71"/>
      <c r="J2823" s="73"/>
      <c r="K2823" s="74"/>
      <c r="L2823" s="75"/>
      <c r="M2823" s="76"/>
      <c r="N2823" s="76"/>
      <c r="O2823" s="75"/>
      <c r="P2823" s="72"/>
      <c r="Q2823" s="72"/>
      <c r="R2823" s="72"/>
      <c r="S2823" s="77"/>
      <c r="T2823" s="72"/>
      <c r="U2823" s="78"/>
      <c r="V2823" s="73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8"/>
      <c r="B2824" s="69"/>
      <c r="C2824" s="70"/>
      <c r="D2824" s="71"/>
      <c r="E2824" s="72"/>
      <c r="F2824" s="72"/>
      <c r="G2824" s="72"/>
      <c r="H2824" s="72"/>
      <c r="I2824" s="71"/>
      <c r="J2824" s="73"/>
      <c r="K2824" s="74"/>
      <c r="L2824" s="75"/>
      <c r="M2824" s="76"/>
      <c r="N2824" s="76"/>
      <c r="O2824" s="75"/>
      <c r="P2824" s="72"/>
      <c r="Q2824" s="72"/>
      <c r="R2824" s="72"/>
      <c r="S2824" s="77"/>
      <c r="T2824" s="72"/>
      <c r="U2824" s="78"/>
      <c r="V2824" s="73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8"/>
      <c r="B2825" s="69"/>
      <c r="C2825" s="70"/>
      <c r="D2825" s="71"/>
      <c r="E2825" s="72"/>
      <c r="F2825" s="72"/>
      <c r="G2825" s="72"/>
      <c r="H2825" s="72"/>
      <c r="I2825" s="71"/>
      <c r="J2825" s="73"/>
      <c r="K2825" s="74"/>
      <c r="L2825" s="75"/>
      <c r="M2825" s="76"/>
      <c r="N2825" s="76"/>
      <c r="O2825" s="75"/>
      <c r="P2825" s="72"/>
      <c r="Q2825" s="72"/>
      <c r="R2825" s="72"/>
      <c r="S2825" s="77"/>
      <c r="T2825" s="72"/>
      <c r="U2825" s="78"/>
      <c r="V2825" s="73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8"/>
      <c r="B2826" s="69"/>
      <c r="C2826" s="70"/>
      <c r="D2826" s="71"/>
      <c r="E2826" s="72"/>
      <c r="F2826" s="72"/>
      <c r="G2826" s="72"/>
      <c r="H2826" s="72"/>
      <c r="I2826" s="71"/>
      <c r="J2826" s="73"/>
      <c r="K2826" s="74"/>
      <c r="L2826" s="75"/>
      <c r="M2826" s="76"/>
      <c r="N2826" s="76"/>
      <c r="O2826" s="75"/>
      <c r="P2826" s="72"/>
      <c r="Q2826" s="72"/>
      <c r="R2826" s="72"/>
      <c r="S2826" s="77"/>
      <c r="T2826" s="72"/>
      <c r="U2826" s="78"/>
      <c r="V2826" s="73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8"/>
      <c r="B2827" s="69"/>
      <c r="C2827" s="70"/>
      <c r="D2827" s="71"/>
      <c r="E2827" s="72"/>
      <c r="F2827" s="72"/>
      <c r="G2827" s="72"/>
      <c r="H2827" s="72"/>
      <c r="I2827" s="71"/>
      <c r="J2827" s="73"/>
      <c r="K2827" s="74"/>
      <c r="L2827" s="75"/>
      <c r="M2827" s="76"/>
      <c r="N2827" s="76"/>
      <c r="O2827" s="75"/>
      <c r="P2827" s="72"/>
      <c r="Q2827" s="72"/>
      <c r="R2827" s="72"/>
      <c r="S2827" s="77"/>
      <c r="T2827" s="72"/>
      <c r="U2827" s="78"/>
      <c r="V2827" s="73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8"/>
      <c r="B2828" s="69"/>
      <c r="C2828" s="70"/>
      <c r="D2828" s="71"/>
      <c r="E2828" s="72"/>
      <c r="F2828" s="72"/>
      <c r="G2828" s="72"/>
      <c r="H2828" s="72"/>
      <c r="I2828" s="71"/>
      <c r="J2828" s="73"/>
      <c r="K2828" s="74"/>
      <c r="L2828" s="75"/>
      <c r="M2828" s="76"/>
      <c r="N2828" s="76"/>
      <c r="O2828" s="75"/>
      <c r="P2828" s="72"/>
      <c r="Q2828" s="72"/>
      <c r="R2828" s="72"/>
      <c r="S2828" s="77"/>
      <c r="T2828" s="72"/>
      <c r="U2828" s="78"/>
      <c r="V2828" s="73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8"/>
      <c r="B2829" s="69"/>
      <c r="C2829" s="70"/>
      <c r="D2829" s="71"/>
      <c r="E2829" s="72"/>
      <c r="F2829" s="72"/>
      <c r="G2829" s="72"/>
      <c r="H2829" s="72"/>
      <c r="I2829" s="71"/>
      <c r="J2829" s="73"/>
      <c r="K2829" s="74"/>
      <c r="L2829" s="75"/>
      <c r="M2829" s="76"/>
      <c r="N2829" s="76"/>
      <c r="O2829" s="75"/>
      <c r="P2829" s="72"/>
      <c r="Q2829" s="72"/>
      <c r="R2829" s="72"/>
      <c r="S2829" s="77"/>
      <c r="T2829" s="72"/>
      <c r="U2829" s="78"/>
      <c r="V2829" s="73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8"/>
      <c r="B2830" s="69"/>
      <c r="C2830" s="70"/>
      <c r="D2830" s="71"/>
      <c r="E2830" s="72"/>
      <c r="F2830" s="72"/>
      <c r="G2830" s="72"/>
      <c r="H2830" s="72"/>
      <c r="I2830" s="71"/>
      <c r="J2830" s="73"/>
      <c r="K2830" s="74"/>
      <c r="L2830" s="75"/>
      <c r="M2830" s="76"/>
      <c r="N2830" s="76"/>
      <c r="O2830" s="75"/>
      <c r="P2830" s="72"/>
      <c r="Q2830" s="72"/>
      <c r="R2830" s="72"/>
      <c r="S2830" s="77"/>
      <c r="T2830" s="72"/>
      <c r="U2830" s="78"/>
      <c r="V2830" s="73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8"/>
      <c r="B2831" s="69"/>
      <c r="C2831" s="70"/>
      <c r="D2831" s="71"/>
      <c r="E2831" s="72"/>
      <c r="F2831" s="72"/>
      <c r="G2831" s="72"/>
      <c r="H2831" s="72"/>
      <c r="I2831" s="71"/>
      <c r="J2831" s="73"/>
      <c r="K2831" s="74"/>
      <c r="L2831" s="75"/>
      <c r="M2831" s="76"/>
      <c r="N2831" s="76"/>
      <c r="O2831" s="75"/>
      <c r="P2831" s="72"/>
      <c r="Q2831" s="72"/>
      <c r="R2831" s="72"/>
      <c r="S2831" s="77"/>
      <c r="T2831" s="72"/>
      <c r="U2831" s="78"/>
      <c r="V2831" s="73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8"/>
      <c r="B2832" s="69"/>
      <c r="C2832" s="70"/>
      <c r="D2832" s="71"/>
      <c r="E2832" s="72"/>
      <c r="F2832" s="72"/>
      <c r="G2832" s="72"/>
      <c r="H2832" s="72"/>
      <c r="I2832" s="71"/>
      <c r="J2832" s="73"/>
      <c r="K2832" s="74"/>
      <c r="L2832" s="75"/>
      <c r="M2832" s="76"/>
      <c r="N2832" s="76"/>
      <c r="O2832" s="75"/>
      <c r="P2832" s="72"/>
      <c r="Q2832" s="72"/>
      <c r="R2832" s="72"/>
      <c r="S2832" s="77"/>
      <c r="T2832" s="72"/>
      <c r="U2832" s="78"/>
      <c r="V2832" s="73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8"/>
      <c r="B2833" s="69"/>
      <c r="C2833" s="70"/>
      <c r="D2833" s="71"/>
      <c r="E2833" s="72"/>
      <c r="F2833" s="72"/>
      <c r="G2833" s="72"/>
      <c r="H2833" s="72"/>
      <c r="I2833" s="71"/>
      <c r="J2833" s="73"/>
      <c r="K2833" s="74"/>
      <c r="L2833" s="75"/>
      <c r="M2833" s="76"/>
      <c r="N2833" s="76"/>
      <c r="O2833" s="75"/>
      <c r="P2833" s="72"/>
      <c r="Q2833" s="72"/>
      <c r="R2833" s="72"/>
      <c r="S2833" s="77"/>
      <c r="T2833" s="72"/>
      <c r="U2833" s="78"/>
      <c r="V2833" s="73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8"/>
      <c r="B2834" s="69"/>
      <c r="C2834" s="70"/>
      <c r="D2834" s="71"/>
      <c r="E2834" s="72"/>
      <c r="F2834" s="72"/>
      <c r="G2834" s="72"/>
      <c r="H2834" s="72"/>
      <c r="I2834" s="71"/>
      <c r="J2834" s="73"/>
      <c r="K2834" s="74"/>
      <c r="L2834" s="75"/>
      <c r="M2834" s="76"/>
      <c r="N2834" s="76"/>
      <c r="O2834" s="75"/>
      <c r="P2834" s="72"/>
      <c r="Q2834" s="72"/>
      <c r="R2834" s="72"/>
      <c r="S2834" s="77"/>
      <c r="T2834" s="72"/>
      <c r="U2834" s="78"/>
      <c r="V2834" s="73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8"/>
      <c r="B2835" s="69"/>
      <c r="C2835" s="70"/>
      <c r="D2835" s="71"/>
      <c r="E2835" s="72"/>
      <c r="F2835" s="72"/>
      <c r="G2835" s="72"/>
      <c r="H2835" s="72"/>
      <c r="I2835" s="71"/>
      <c r="J2835" s="73"/>
      <c r="K2835" s="74"/>
      <c r="L2835" s="75"/>
      <c r="M2835" s="76"/>
      <c r="N2835" s="76"/>
      <c r="O2835" s="75"/>
      <c r="P2835" s="72"/>
      <c r="Q2835" s="72"/>
      <c r="R2835" s="72"/>
      <c r="S2835" s="77"/>
      <c r="T2835" s="72"/>
      <c r="U2835" s="78"/>
      <c r="V2835" s="73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8"/>
      <c r="B2836" s="69"/>
      <c r="C2836" s="70"/>
      <c r="D2836" s="71"/>
      <c r="E2836" s="72"/>
      <c r="F2836" s="72"/>
      <c r="G2836" s="72"/>
      <c r="H2836" s="72"/>
      <c r="I2836" s="71"/>
      <c r="J2836" s="73"/>
      <c r="K2836" s="74"/>
      <c r="L2836" s="75"/>
      <c r="M2836" s="76"/>
      <c r="N2836" s="76"/>
      <c r="O2836" s="75"/>
      <c r="P2836" s="72"/>
      <c r="Q2836" s="72"/>
      <c r="R2836" s="72"/>
      <c r="S2836" s="77"/>
      <c r="T2836" s="72"/>
      <c r="U2836" s="78"/>
      <c r="V2836" s="73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8"/>
      <c r="B2837" s="69"/>
      <c r="C2837" s="70"/>
      <c r="D2837" s="71"/>
      <c r="E2837" s="72"/>
      <c r="F2837" s="72"/>
      <c r="G2837" s="72"/>
      <c r="H2837" s="72"/>
      <c r="I2837" s="71"/>
      <c r="J2837" s="73"/>
      <c r="K2837" s="74"/>
      <c r="L2837" s="75"/>
      <c r="M2837" s="76"/>
      <c r="N2837" s="76"/>
      <c r="O2837" s="75"/>
      <c r="P2837" s="72"/>
      <c r="Q2837" s="72"/>
      <c r="R2837" s="72"/>
      <c r="S2837" s="77"/>
      <c r="T2837" s="72"/>
      <c r="U2837" s="78"/>
      <c r="V2837" s="73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8"/>
      <c r="B2838" s="69"/>
      <c r="C2838" s="70"/>
      <c r="D2838" s="71"/>
      <c r="E2838" s="72"/>
      <c r="F2838" s="72"/>
      <c r="G2838" s="72"/>
      <c r="H2838" s="72"/>
      <c r="I2838" s="71"/>
      <c r="J2838" s="73"/>
      <c r="K2838" s="74"/>
      <c r="L2838" s="75"/>
      <c r="M2838" s="76"/>
      <c r="N2838" s="76"/>
      <c r="O2838" s="75"/>
      <c r="P2838" s="72"/>
      <c r="Q2838" s="72"/>
      <c r="R2838" s="72"/>
      <c r="S2838" s="77"/>
      <c r="T2838" s="72"/>
      <c r="U2838" s="78"/>
      <c r="V2838" s="73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8"/>
      <c r="B2839" s="69"/>
      <c r="C2839" s="70"/>
      <c r="D2839" s="71"/>
      <c r="E2839" s="72"/>
      <c r="F2839" s="72"/>
      <c r="G2839" s="72"/>
      <c r="H2839" s="72"/>
      <c r="I2839" s="71"/>
      <c r="J2839" s="73"/>
      <c r="K2839" s="74"/>
      <c r="L2839" s="75"/>
      <c r="M2839" s="76"/>
      <c r="N2839" s="76"/>
      <c r="O2839" s="75"/>
      <c r="P2839" s="72"/>
      <c r="Q2839" s="72"/>
      <c r="R2839" s="72"/>
      <c r="S2839" s="77"/>
      <c r="T2839" s="72"/>
      <c r="U2839" s="78"/>
      <c r="V2839" s="73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8"/>
      <c r="B2840" s="69"/>
      <c r="C2840" s="70"/>
      <c r="D2840" s="71"/>
      <c r="E2840" s="72"/>
      <c r="F2840" s="72"/>
      <c r="G2840" s="72"/>
      <c r="H2840" s="72"/>
      <c r="I2840" s="71"/>
      <c r="J2840" s="73"/>
      <c r="K2840" s="74"/>
      <c r="L2840" s="75"/>
      <c r="M2840" s="76"/>
      <c r="N2840" s="76"/>
      <c r="O2840" s="75"/>
      <c r="P2840" s="72"/>
      <c r="Q2840" s="72"/>
      <c r="R2840" s="72"/>
      <c r="S2840" s="77"/>
      <c r="T2840" s="72"/>
      <c r="U2840" s="78"/>
      <c r="V2840" s="73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8"/>
      <c r="B2841" s="69"/>
      <c r="C2841" s="70"/>
      <c r="D2841" s="71"/>
      <c r="E2841" s="72"/>
      <c r="F2841" s="72"/>
      <c r="G2841" s="72"/>
      <c r="H2841" s="72"/>
      <c r="I2841" s="71"/>
      <c r="J2841" s="73"/>
      <c r="K2841" s="74"/>
      <c r="L2841" s="75"/>
      <c r="M2841" s="76"/>
      <c r="N2841" s="76"/>
      <c r="O2841" s="75"/>
      <c r="P2841" s="72"/>
      <c r="Q2841" s="72"/>
      <c r="R2841" s="72"/>
      <c r="S2841" s="77"/>
      <c r="T2841" s="72"/>
      <c r="U2841" s="78"/>
      <c r="V2841" s="73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8"/>
      <c r="B2842" s="69"/>
      <c r="C2842" s="70"/>
      <c r="D2842" s="71"/>
      <c r="E2842" s="72"/>
      <c r="F2842" s="72"/>
      <c r="G2842" s="72"/>
      <c r="H2842" s="72"/>
      <c r="I2842" s="71"/>
      <c r="J2842" s="73"/>
      <c r="K2842" s="74"/>
      <c r="L2842" s="75"/>
      <c r="M2842" s="76"/>
      <c r="N2842" s="76"/>
      <c r="O2842" s="75"/>
      <c r="P2842" s="72"/>
      <c r="Q2842" s="72"/>
      <c r="R2842" s="72"/>
      <c r="S2842" s="77"/>
      <c r="T2842" s="72"/>
      <c r="U2842" s="78"/>
      <c r="V2842" s="73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8"/>
      <c r="B2843" s="69"/>
      <c r="C2843" s="70"/>
      <c r="D2843" s="71"/>
      <c r="E2843" s="72"/>
      <c r="F2843" s="72"/>
      <c r="G2843" s="72"/>
      <c r="H2843" s="72"/>
      <c r="I2843" s="71"/>
      <c r="J2843" s="73"/>
      <c r="K2843" s="74"/>
      <c r="L2843" s="75"/>
      <c r="M2843" s="76"/>
      <c r="N2843" s="76"/>
      <c r="O2843" s="75"/>
      <c r="P2843" s="72"/>
      <c r="Q2843" s="72"/>
      <c r="R2843" s="72"/>
      <c r="S2843" s="77"/>
      <c r="T2843" s="72"/>
      <c r="U2843" s="78"/>
      <c r="V2843" s="73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8"/>
      <c r="B2844" s="69"/>
      <c r="C2844" s="70"/>
      <c r="D2844" s="71"/>
      <c r="E2844" s="72"/>
      <c r="F2844" s="72"/>
      <c r="G2844" s="72"/>
      <c r="H2844" s="72"/>
      <c r="I2844" s="71"/>
      <c r="J2844" s="73"/>
      <c r="K2844" s="74"/>
      <c r="L2844" s="75"/>
      <c r="M2844" s="76"/>
      <c r="N2844" s="76"/>
      <c r="O2844" s="75"/>
      <c r="P2844" s="72"/>
      <c r="Q2844" s="72"/>
      <c r="R2844" s="72"/>
      <c r="S2844" s="77"/>
      <c r="T2844" s="72"/>
      <c r="U2844" s="78"/>
      <c r="V2844" s="73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8"/>
      <c r="B2845" s="69"/>
      <c r="C2845" s="70"/>
      <c r="D2845" s="71"/>
      <c r="E2845" s="72"/>
      <c r="F2845" s="72"/>
      <c r="G2845" s="72"/>
      <c r="H2845" s="72"/>
      <c r="I2845" s="71"/>
      <c r="J2845" s="73"/>
      <c r="K2845" s="74"/>
      <c r="L2845" s="75"/>
      <c r="M2845" s="76"/>
      <c r="N2845" s="76"/>
      <c r="O2845" s="75"/>
      <c r="P2845" s="72"/>
      <c r="Q2845" s="72"/>
      <c r="R2845" s="72"/>
      <c r="S2845" s="77"/>
      <c r="T2845" s="72"/>
      <c r="U2845" s="78"/>
      <c r="V2845" s="73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8"/>
      <c r="B2846" s="69"/>
      <c r="C2846" s="70"/>
      <c r="D2846" s="71"/>
      <c r="E2846" s="72"/>
      <c r="F2846" s="72"/>
      <c r="G2846" s="72"/>
      <c r="H2846" s="72"/>
      <c r="I2846" s="71"/>
      <c r="J2846" s="73"/>
      <c r="K2846" s="74"/>
      <c r="L2846" s="75"/>
      <c r="M2846" s="76"/>
      <c r="N2846" s="76"/>
      <c r="O2846" s="75"/>
      <c r="P2846" s="72"/>
      <c r="Q2846" s="72"/>
      <c r="R2846" s="72"/>
      <c r="S2846" s="77"/>
      <c r="T2846" s="72"/>
      <c r="U2846" s="78"/>
      <c r="V2846" s="73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8"/>
      <c r="B2847" s="69"/>
      <c r="C2847" s="70"/>
      <c r="D2847" s="71"/>
      <c r="E2847" s="72"/>
      <c r="F2847" s="72"/>
      <c r="G2847" s="72"/>
      <c r="H2847" s="72"/>
      <c r="I2847" s="71"/>
      <c r="J2847" s="73"/>
      <c r="K2847" s="74"/>
      <c r="L2847" s="75"/>
      <c r="M2847" s="76"/>
      <c r="N2847" s="76"/>
      <c r="O2847" s="75"/>
      <c r="P2847" s="72"/>
      <c r="Q2847" s="72"/>
      <c r="R2847" s="72"/>
      <c r="S2847" s="77"/>
      <c r="T2847" s="72"/>
      <c r="U2847" s="78"/>
      <c r="V2847" s="73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8"/>
      <c r="B2848" s="69"/>
      <c r="C2848" s="70"/>
      <c r="D2848" s="71"/>
      <c r="E2848" s="72"/>
      <c r="F2848" s="72"/>
      <c r="G2848" s="72"/>
      <c r="H2848" s="72"/>
      <c r="I2848" s="71"/>
      <c r="J2848" s="73"/>
      <c r="K2848" s="74"/>
      <c r="L2848" s="75"/>
      <c r="M2848" s="76"/>
      <c r="N2848" s="76"/>
      <c r="O2848" s="75"/>
      <c r="P2848" s="72"/>
      <c r="Q2848" s="72"/>
      <c r="R2848" s="72"/>
      <c r="S2848" s="77"/>
      <c r="T2848" s="72"/>
      <c r="U2848" s="78"/>
      <c r="V2848" s="73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8"/>
      <c r="B2849" s="69"/>
      <c r="C2849" s="70"/>
      <c r="D2849" s="71"/>
      <c r="E2849" s="72"/>
      <c r="F2849" s="72"/>
      <c r="G2849" s="72"/>
      <c r="H2849" s="72"/>
      <c r="I2849" s="71"/>
      <c r="J2849" s="73"/>
      <c r="K2849" s="74"/>
      <c r="L2849" s="75"/>
      <c r="M2849" s="76"/>
      <c r="N2849" s="76"/>
      <c r="O2849" s="75"/>
      <c r="P2849" s="72"/>
      <c r="Q2849" s="72"/>
      <c r="R2849" s="72"/>
      <c r="S2849" s="77"/>
      <c r="T2849" s="72"/>
      <c r="U2849" s="78"/>
      <c r="V2849" s="73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8"/>
      <c r="B2850" s="69"/>
      <c r="C2850" s="70"/>
      <c r="D2850" s="71"/>
      <c r="E2850" s="72"/>
      <c r="F2850" s="72"/>
      <c r="G2850" s="72"/>
      <c r="H2850" s="72"/>
      <c r="I2850" s="71"/>
      <c r="J2850" s="73"/>
      <c r="K2850" s="74"/>
      <c r="L2850" s="75"/>
      <c r="M2850" s="76"/>
      <c r="N2850" s="76"/>
      <c r="O2850" s="75"/>
      <c r="P2850" s="72"/>
      <c r="Q2850" s="72"/>
      <c r="R2850" s="72"/>
      <c r="S2850" s="77"/>
      <c r="T2850" s="72"/>
      <c r="U2850" s="78"/>
      <c r="V2850" s="73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8"/>
      <c r="B2851" s="69"/>
      <c r="C2851" s="70"/>
      <c r="D2851" s="71"/>
      <c r="E2851" s="72"/>
      <c r="F2851" s="72"/>
      <c r="G2851" s="72"/>
      <c r="H2851" s="72"/>
      <c r="I2851" s="71"/>
      <c r="J2851" s="73"/>
      <c r="K2851" s="74"/>
      <c r="L2851" s="75"/>
      <c r="M2851" s="76"/>
      <c r="N2851" s="76"/>
      <c r="O2851" s="75"/>
      <c r="P2851" s="72"/>
      <c r="Q2851" s="72"/>
      <c r="R2851" s="72"/>
      <c r="S2851" s="77"/>
      <c r="T2851" s="72"/>
      <c r="U2851" s="78"/>
      <c r="V2851" s="73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8"/>
      <c r="B2852" s="69"/>
      <c r="C2852" s="70"/>
      <c r="D2852" s="71"/>
      <c r="E2852" s="72"/>
      <c r="F2852" s="72"/>
      <c r="G2852" s="72"/>
      <c r="H2852" s="72"/>
      <c r="I2852" s="71"/>
      <c r="J2852" s="73"/>
      <c r="K2852" s="74"/>
      <c r="L2852" s="75"/>
      <c r="M2852" s="76"/>
      <c r="N2852" s="76"/>
      <c r="O2852" s="75"/>
      <c r="P2852" s="72"/>
      <c r="Q2852" s="72"/>
      <c r="R2852" s="72"/>
      <c r="S2852" s="77"/>
      <c r="T2852" s="72"/>
      <c r="U2852" s="78"/>
      <c r="V2852" s="73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8"/>
      <c r="B2853" s="69"/>
      <c r="C2853" s="70"/>
      <c r="D2853" s="71"/>
      <c r="E2853" s="72"/>
      <c r="F2853" s="72"/>
      <c r="G2853" s="72"/>
      <c r="H2853" s="72"/>
      <c r="I2853" s="71"/>
      <c r="J2853" s="73"/>
      <c r="K2853" s="74"/>
      <c r="L2853" s="75"/>
      <c r="M2853" s="76"/>
      <c r="N2853" s="76"/>
      <c r="O2853" s="75"/>
      <c r="P2853" s="72"/>
      <c r="Q2853" s="72"/>
      <c r="R2853" s="72"/>
      <c r="S2853" s="77"/>
      <c r="T2853" s="72"/>
      <c r="U2853" s="78"/>
      <c r="V2853" s="73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8"/>
      <c r="B2854" s="69"/>
      <c r="C2854" s="70"/>
      <c r="D2854" s="71"/>
      <c r="E2854" s="72"/>
      <c r="F2854" s="72"/>
      <c r="G2854" s="72"/>
      <c r="H2854" s="72"/>
      <c r="I2854" s="71"/>
      <c r="J2854" s="73"/>
      <c r="K2854" s="74"/>
      <c r="L2854" s="75"/>
      <c r="M2854" s="76"/>
      <c r="N2854" s="76"/>
      <c r="O2854" s="75"/>
      <c r="P2854" s="72"/>
      <c r="Q2854" s="72"/>
      <c r="R2854" s="72"/>
      <c r="S2854" s="77"/>
      <c r="T2854" s="72"/>
      <c r="U2854" s="78"/>
      <c r="V2854" s="73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8"/>
      <c r="B2855" s="69"/>
      <c r="C2855" s="70"/>
      <c r="D2855" s="71"/>
      <c r="E2855" s="72"/>
      <c r="F2855" s="72"/>
      <c r="G2855" s="72"/>
      <c r="H2855" s="72"/>
      <c r="I2855" s="71"/>
      <c r="J2855" s="73"/>
      <c r="K2855" s="74"/>
      <c r="L2855" s="75"/>
      <c r="M2855" s="76"/>
      <c r="N2855" s="76"/>
      <c r="O2855" s="75"/>
      <c r="P2855" s="72"/>
      <c r="Q2855" s="72"/>
      <c r="R2855" s="72"/>
      <c r="S2855" s="77"/>
      <c r="T2855" s="72"/>
      <c r="U2855" s="78"/>
      <c r="V2855" s="73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8"/>
      <c r="B2856" s="69"/>
      <c r="C2856" s="70"/>
      <c r="D2856" s="71"/>
      <c r="E2856" s="72"/>
      <c r="F2856" s="72"/>
      <c r="G2856" s="72"/>
      <c r="H2856" s="72"/>
      <c r="I2856" s="71"/>
      <c r="J2856" s="73"/>
      <c r="K2856" s="74"/>
      <c r="L2856" s="75"/>
      <c r="M2856" s="76"/>
      <c r="N2856" s="76"/>
      <c r="O2856" s="75"/>
      <c r="P2856" s="72"/>
      <c r="Q2856" s="72"/>
      <c r="R2856" s="72"/>
      <c r="S2856" s="77"/>
      <c r="T2856" s="72"/>
      <c r="U2856" s="78"/>
      <c r="V2856" s="73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8"/>
      <c r="B2857" s="69"/>
      <c r="C2857" s="70"/>
      <c r="D2857" s="71"/>
      <c r="E2857" s="72"/>
      <c r="F2857" s="72"/>
      <c r="G2857" s="72"/>
      <c r="H2857" s="72"/>
      <c r="I2857" s="71"/>
      <c r="J2857" s="73"/>
      <c r="K2857" s="74"/>
      <c r="L2857" s="75"/>
      <c r="M2857" s="76"/>
      <c r="N2857" s="76"/>
      <c r="O2857" s="75"/>
      <c r="P2857" s="72"/>
      <c r="Q2857" s="72"/>
      <c r="R2857" s="72"/>
      <c r="S2857" s="77"/>
      <c r="T2857" s="72"/>
      <c r="U2857" s="78"/>
      <c r="V2857" s="73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8"/>
      <c r="B2858" s="69"/>
      <c r="C2858" s="70"/>
      <c r="D2858" s="71"/>
      <c r="E2858" s="72"/>
      <c r="F2858" s="72"/>
      <c r="G2858" s="72"/>
      <c r="H2858" s="72"/>
      <c r="I2858" s="71"/>
      <c r="J2858" s="73"/>
      <c r="K2858" s="74"/>
      <c r="L2858" s="75"/>
      <c r="M2858" s="76"/>
      <c r="N2858" s="76"/>
      <c r="O2858" s="75"/>
      <c r="P2858" s="72"/>
      <c r="Q2858" s="72"/>
      <c r="R2858" s="72"/>
      <c r="S2858" s="77"/>
      <c r="T2858" s="72"/>
      <c r="U2858" s="78"/>
      <c r="V2858" s="73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8"/>
      <c r="B2859" s="69"/>
      <c r="C2859" s="70"/>
      <c r="D2859" s="71"/>
      <c r="E2859" s="72"/>
      <c r="F2859" s="72"/>
      <c r="G2859" s="72"/>
      <c r="H2859" s="72"/>
      <c r="I2859" s="71"/>
      <c r="J2859" s="73"/>
      <c r="K2859" s="74"/>
      <c r="L2859" s="75"/>
      <c r="M2859" s="76"/>
      <c r="N2859" s="76"/>
      <c r="O2859" s="75"/>
      <c r="P2859" s="72"/>
      <c r="Q2859" s="72"/>
      <c r="R2859" s="72"/>
      <c r="S2859" s="77"/>
      <c r="T2859" s="72"/>
      <c r="U2859" s="78"/>
      <c r="V2859" s="73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8"/>
      <c r="B2860" s="69"/>
      <c r="C2860" s="70"/>
      <c r="D2860" s="71"/>
      <c r="E2860" s="72"/>
      <c r="F2860" s="72"/>
      <c r="G2860" s="72"/>
      <c r="H2860" s="72"/>
      <c r="I2860" s="71"/>
      <c r="J2860" s="73"/>
      <c r="K2860" s="74"/>
      <c r="L2860" s="75"/>
      <c r="M2860" s="76"/>
      <c r="N2860" s="76"/>
      <c r="O2860" s="75"/>
      <c r="P2860" s="72"/>
      <c r="Q2860" s="72"/>
      <c r="R2860" s="72"/>
      <c r="S2860" s="77"/>
      <c r="T2860" s="72"/>
      <c r="U2860" s="78"/>
      <c r="V2860" s="73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8"/>
      <c r="B2861" s="69"/>
      <c r="C2861" s="70"/>
      <c r="D2861" s="71"/>
      <c r="E2861" s="72"/>
      <c r="F2861" s="72"/>
      <c r="G2861" s="72"/>
      <c r="H2861" s="72"/>
      <c r="I2861" s="71"/>
      <c r="J2861" s="73"/>
      <c r="K2861" s="74"/>
      <c r="L2861" s="75"/>
      <c r="M2861" s="76"/>
      <c r="N2861" s="76"/>
      <c r="O2861" s="75"/>
      <c r="P2861" s="72"/>
      <c r="Q2861" s="72"/>
      <c r="R2861" s="72"/>
      <c r="S2861" s="77"/>
      <c r="T2861" s="72"/>
      <c r="U2861" s="78"/>
      <c r="V2861" s="73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8"/>
      <c r="B2862" s="69"/>
      <c r="C2862" s="70"/>
      <c r="D2862" s="71"/>
      <c r="E2862" s="72"/>
      <c r="F2862" s="72"/>
      <c r="G2862" s="72"/>
      <c r="H2862" s="72"/>
      <c r="I2862" s="71"/>
      <c r="J2862" s="73"/>
      <c r="K2862" s="74"/>
      <c r="L2862" s="75"/>
      <c r="M2862" s="76"/>
      <c r="N2862" s="76"/>
      <c r="O2862" s="75"/>
      <c r="P2862" s="72"/>
      <c r="Q2862" s="72"/>
      <c r="R2862" s="72"/>
      <c r="S2862" s="77"/>
      <c r="T2862" s="72"/>
      <c r="U2862" s="78"/>
      <c r="V2862" s="73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8"/>
      <c r="B2863" s="69"/>
      <c r="C2863" s="70"/>
      <c r="D2863" s="71"/>
      <c r="E2863" s="72"/>
      <c r="F2863" s="72"/>
      <c r="G2863" s="72"/>
      <c r="H2863" s="72"/>
      <c r="I2863" s="71"/>
      <c r="J2863" s="73"/>
      <c r="K2863" s="74"/>
      <c r="L2863" s="75"/>
      <c r="M2863" s="76"/>
      <c r="N2863" s="76"/>
      <c r="O2863" s="75"/>
      <c r="P2863" s="72"/>
      <c r="Q2863" s="72"/>
      <c r="R2863" s="72"/>
      <c r="S2863" s="77"/>
      <c r="T2863" s="72"/>
      <c r="U2863" s="78"/>
      <c r="V2863" s="73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8"/>
      <c r="B2864" s="69"/>
      <c r="C2864" s="70"/>
      <c r="D2864" s="71"/>
      <c r="E2864" s="72"/>
      <c r="F2864" s="72"/>
      <c r="G2864" s="72"/>
      <c r="H2864" s="72"/>
      <c r="I2864" s="71"/>
      <c r="J2864" s="73"/>
      <c r="K2864" s="74"/>
      <c r="L2864" s="75"/>
      <c r="M2864" s="76"/>
      <c r="N2864" s="76"/>
      <c r="O2864" s="75"/>
      <c r="P2864" s="72"/>
      <c r="Q2864" s="72"/>
      <c r="R2864" s="72"/>
      <c r="S2864" s="77"/>
      <c r="T2864" s="72"/>
      <c r="U2864" s="78"/>
      <c r="V2864" s="73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8"/>
      <c r="B2865" s="69"/>
      <c r="C2865" s="70"/>
      <c r="D2865" s="71"/>
      <c r="E2865" s="72"/>
      <c r="F2865" s="72"/>
      <c r="G2865" s="72"/>
      <c r="H2865" s="72"/>
      <c r="I2865" s="71"/>
      <c r="J2865" s="73"/>
      <c r="K2865" s="74"/>
      <c r="L2865" s="75"/>
      <c r="M2865" s="76"/>
      <c r="N2865" s="76"/>
      <c r="O2865" s="75"/>
      <c r="P2865" s="72"/>
      <c r="Q2865" s="72"/>
      <c r="R2865" s="72"/>
      <c r="S2865" s="77"/>
      <c r="T2865" s="72"/>
      <c r="U2865" s="78"/>
      <c r="V2865" s="73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8"/>
      <c r="B2866" s="69"/>
      <c r="C2866" s="70"/>
      <c r="D2866" s="71"/>
      <c r="E2866" s="72"/>
      <c r="F2866" s="72"/>
      <c r="G2866" s="72"/>
      <c r="H2866" s="72"/>
      <c r="I2866" s="71"/>
      <c r="J2866" s="73"/>
      <c r="K2866" s="74"/>
      <c r="L2866" s="75"/>
      <c r="M2866" s="76"/>
      <c r="N2866" s="76"/>
      <c r="O2866" s="75"/>
      <c r="P2866" s="72"/>
      <c r="Q2866" s="72"/>
      <c r="R2866" s="72"/>
      <c r="S2866" s="77"/>
      <c r="T2866" s="72"/>
      <c r="U2866" s="78"/>
      <c r="V2866" s="73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8"/>
      <c r="B2867" s="69"/>
      <c r="C2867" s="70"/>
      <c r="D2867" s="71"/>
      <c r="E2867" s="72"/>
      <c r="F2867" s="72"/>
      <c r="G2867" s="72"/>
      <c r="H2867" s="72"/>
      <c r="I2867" s="71"/>
      <c r="J2867" s="73"/>
      <c r="K2867" s="74"/>
      <c r="L2867" s="75"/>
      <c r="M2867" s="76"/>
      <c r="N2867" s="76"/>
      <c r="O2867" s="75"/>
      <c r="P2867" s="72"/>
      <c r="Q2867" s="72"/>
      <c r="R2867" s="72"/>
      <c r="S2867" s="77"/>
      <c r="T2867" s="72"/>
      <c r="U2867" s="78"/>
      <c r="V2867" s="73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8"/>
      <c r="B2868" s="69"/>
      <c r="C2868" s="70"/>
      <c r="D2868" s="71"/>
      <c r="E2868" s="72"/>
      <c r="F2868" s="72"/>
      <c r="G2868" s="72"/>
      <c r="H2868" s="72"/>
      <c r="I2868" s="71"/>
      <c r="J2868" s="73"/>
      <c r="K2868" s="74"/>
      <c r="L2868" s="75"/>
      <c r="M2868" s="76"/>
      <c r="N2868" s="76"/>
      <c r="O2868" s="75"/>
      <c r="P2868" s="72"/>
      <c r="Q2868" s="72"/>
      <c r="R2868" s="72"/>
      <c r="S2868" s="77"/>
      <c r="T2868" s="72"/>
      <c r="U2868" s="78"/>
      <c r="V2868" s="73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8"/>
      <c r="B2869" s="69"/>
      <c r="C2869" s="70"/>
      <c r="D2869" s="71"/>
      <c r="E2869" s="72"/>
      <c r="F2869" s="72"/>
      <c r="G2869" s="72"/>
      <c r="H2869" s="72"/>
      <c r="I2869" s="71"/>
      <c r="J2869" s="73"/>
      <c r="K2869" s="74"/>
      <c r="L2869" s="75"/>
      <c r="M2869" s="76"/>
      <c r="N2869" s="76"/>
      <c r="O2869" s="75"/>
      <c r="P2869" s="72"/>
      <c r="Q2869" s="72"/>
      <c r="R2869" s="72"/>
      <c r="S2869" s="77"/>
      <c r="T2869" s="72"/>
      <c r="U2869" s="78"/>
      <c r="V2869" s="73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8"/>
      <c r="B2870" s="69"/>
      <c r="C2870" s="70"/>
      <c r="D2870" s="71"/>
      <c r="E2870" s="72"/>
      <c r="F2870" s="72"/>
      <c r="G2870" s="72"/>
      <c r="H2870" s="72"/>
      <c r="I2870" s="71"/>
      <c r="J2870" s="73"/>
      <c r="K2870" s="74"/>
      <c r="L2870" s="75"/>
      <c r="M2870" s="76"/>
      <c r="N2870" s="76"/>
      <c r="O2870" s="75"/>
      <c r="P2870" s="72"/>
      <c r="Q2870" s="72"/>
      <c r="R2870" s="72"/>
      <c r="S2870" s="77"/>
      <c r="T2870" s="72"/>
      <c r="U2870" s="78"/>
      <c r="V2870" s="73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8"/>
      <c r="B2871" s="69"/>
      <c r="C2871" s="70"/>
      <c r="D2871" s="71"/>
      <c r="E2871" s="72"/>
      <c r="F2871" s="72"/>
      <c r="G2871" s="72"/>
      <c r="H2871" s="72"/>
      <c r="I2871" s="71"/>
      <c r="J2871" s="73"/>
      <c r="K2871" s="74"/>
      <c r="L2871" s="75"/>
      <c r="M2871" s="76"/>
      <c r="N2871" s="76"/>
      <c r="O2871" s="75"/>
      <c r="P2871" s="72"/>
      <c r="Q2871" s="72"/>
      <c r="R2871" s="72"/>
      <c r="S2871" s="77"/>
      <c r="T2871" s="72"/>
      <c r="U2871" s="78"/>
      <c r="V2871" s="73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8"/>
      <c r="B2872" s="69"/>
      <c r="C2872" s="70"/>
      <c r="D2872" s="71"/>
      <c r="E2872" s="72"/>
      <c r="F2872" s="72"/>
      <c r="G2872" s="72"/>
      <c r="H2872" s="72"/>
      <c r="I2872" s="71"/>
      <c r="J2872" s="73"/>
      <c r="K2872" s="74"/>
      <c r="L2872" s="75"/>
      <c r="M2872" s="76"/>
      <c r="N2872" s="76"/>
      <c r="O2872" s="75"/>
      <c r="P2872" s="72"/>
      <c r="Q2872" s="72"/>
      <c r="R2872" s="72"/>
      <c r="S2872" s="77"/>
      <c r="T2872" s="72"/>
      <c r="U2872" s="78"/>
      <c r="V2872" s="73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8"/>
      <c r="B2873" s="69"/>
      <c r="C2873" s="70"/>
      <c r="D2873" s="71"/>
      <c r="E2873" s="72"/>
      <c r="F2873" s="72"/>
      <c r="G2873" s="72"/>
      <c r="H2873" s="72"/>
      <c r="I2873" s="71"/>
      <c r="J2873" s="73"/>
      <c r="K2873" s="74"/>
      <c r="L2873" s="75"/>
      <c r="M2873" s="76"/>
      <c r="N2873" s="76"/>
      <c r="O2873" s="75"/>
      <c r="P2873" s="72"/>
      <c r="Q2873" s="72"/>
      <c r="R2873" s="72"/>
      <c r="S2873" s="77"/>
      <c r="T2873" s="72"/>
      <c r="U2873" s="78"/>
      <c r="V2873" s="73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8"/>
      <c r="B2874" s="69"/>
      <c r="C2874" s="70"/>
      <c r="D2874" s="71"/>
      <c r="E2874" s="72"/>
      <c r="F2874" s="72"/>
      <c r="G2874" s="72"/>
      <c r="H2874" s="72"/>
      <c r="I2874" s="71"/>
      <c r="J2874" s="73"/>
      <c r="K2874" s="74"/>
      <c r="L2874" s="75"/>
      <c r="M2874" s="76"/>
      <c r="N2874" s="76"/>
      <c r="O2874" s="75"/>
      <c r="P2874" s="72"/>
      <c r="Q2874" s="72"/>
      <c r="R2874" s="72"/>
      <c r="S2874" s="77"/>
      <c r="T2874" s="72"/>
      <c r="U2874" s="78"/>
      <c r="V2874" s="73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8"/>
      <c r="B2875" s="69"/>
      <c r="C2875" s="70"/>
      <c r="D2875" s="71"/>
      <c r="E2875" s="72"/>
      <c r="F2875" s="72"/>
      <c r="G2875" s="72"/>
      <c r="H2875" s="72"/>
      <c r="I2875" s="71"/>
      <c r="J2875" s="73"/>
      <c r="K2875" s="74"/>
      <c r="L2875" s="75"/>
      <c r="M2875" s="76"/>
      <c r="N2875" s="76"/>
      <c r="O2875" s="75"/>
      <c r="P2875" s="72"/>
      <c r="Q2875" s="72"/>
      <c r="R2875" s="72"/>
      <c r="S2875" s="77"/>
      <c r="T2875" s="72"/>
      <c r="U2875" s="78"/>
      <c r="V2875" s="73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8"/>
      <c r="B2876" s="69"/>
      <c r="C2876" s="70"/>
      <c r="D2876" s="71"/>
      <c r="E2876" s="72"/>
      <c r="F2876" s="72"/>
      <c r="G2876" s="72"/>
      <c r="H2876" s="72"/>
      <c r="I2876" s="71"/>
      <c r="J2876" s="73"/>
      <c r="K2876" s="74"/>
      <c r="L2876" s="75"/>
      <c r="M2876" s="76"/>
      <c r="N2876" s="76"/>
      <c r="O2876" s="75"/>
      <c r="P2876" s="72"/>
      <c r="Q2876" s="72"/>
      <c r="R2876" s="72"/>
      <c r="S2876" s="77"/>
      <c r="T2876" s="72"/>
      <c r="U2876" s="78"/>
      <c r="V2876" s="73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8"/>
      <c r="B2877" s="69"/>
      <c r="C2877" s="70"/>
      <c r="D2877" s="71"/>
      <c r="E2877" s="72"/>
      <c r="F2877" s="72"/>
      <c r="G2877" s="72"/>
      <c r="H2877" s="72"/>
      <c r="I2877" s="71"/>
      <c r="J2877" s="73"/>
      <c r="K2877" s="74"/>
      <c r="L2877" s="75"/>
      <c r="M2877" s="76"/>
      <c r="N2877" s="76"/>
      <c r="O2877" s="75"/>
      <c r="P2877" s="72"/>
      <c r="Q2877" s="72"/>
      <c r="R2877" s="72"/>
      <c r="S2877" s="77"/>
      <c r="T2877" s="72"/>
      <c r="U2877" s="78"/>
      <c r="V2877" s="73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8"/>
      <c r="B2878" s="69"/>
      <c r="C2878" s="70"/>
      <c r="D2878" s="71"/>
      <c r="E2878" s="72"/>
      <c r="F2878" s="72"/>
      <c r="G2878" s="72"/>
      <c r="H2878" s="72"/>
      <c r="I2878" s="71"/>
      <c r="J2878" s="73"/>
      <c r="K2878" s="74"/>
      <c r="L2878" s="75"/>
      <c r="M2878" s="76"/>
      <c r="N2878" s="76"/>
      <c r="O2878" s="75"/>
      <c r="P2878" s="72"/>
      <c r="Q2878" s="72"/>
      <c r="R2878" s="72"/>
      <c r="S2878" s="77"/>
      <c r="T2878" s="72"/>
      <c r="U2878" s="78"/>
      <c r="V2878" s="73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8"/>
      <c r="B2879" s="69"/>
      <c r="C2879" s="70"/>
      <c r="D2879" s="71"/>
      <c r="E2879" s="72"/>
      <c r="F2879" s="72"/>
      <c r="G2879" s="72"/>
      <c r="H2879" s="72"/>
      <c r="I2879" s="71"/>
      <c r="J2879" s="73"/>
      <c r="K2879" s="74"/>
      <c r="L2879" s="75"/>
      <c r="M2879" s="76"/>
      <c r="N2879" s="76"/>
      <c r="O2879" s="75"/>
      <c r="P2879" s="72"/>
      <c r="Q2879" s="72"/>
      <c r="R2879" s="72"/>
      <c r="S2879" s="77"/>
      <c r="T2879" s="72"/>
      <c r="U2879" s="78"/>
      <c r="V2879" s="73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8"/>
      <c r="B2880" s="69"/>
      <c r="C2880" s="70"/>
      <c r="D2880" s="71"/>
      <c r="E2880" s="72"/>
      <c r="F2880" s="72"/>
      <c r="G2880" s="72"/>
      <c r="H2880" s="72"/>
      <c r="I2880" s="71"/>
      <c r="J2880" s="73"/>
      <c r="K2880" s="74"/>
      <c r="L2880" s="75"/>
      <c r="M2880" s="76"/>
      <c r="N2880" s="76"/>
      <c r="O2880" s="75"/>
      <c r="P2880" s="72"/>
      <c r="Q2880" s="72"/>
      <c r="R2880" s="72"/>
      <c r="S2880" s="77"/>
      <c r="T2880" s="72"/>
      <c r="U2880" s="78"/>
      <c r="V2880" s="73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8"/>
      <c r="B2881" s="69"/>
      <c r="C2881" s="70"/>
      <c r="D2881" s="71"/>
      <c r="E2881" s="72"/>
      <c r="F2881" s="72"/>
      <c r="G2881" s="72"/>
      <c r="H2881" s="72"/>
      <c r="I2881" s="71"/>
      <c r="J2881" s="73"/>
      <c r="K2881" s="74"/>
      <c r="L2881" s="75"/>
      <c r="M2881" s="76"/>
      <c r="N2881" s="76"/>
      <c r="O2881" s="75"/>
      <c r="P2881" s="72"/>
      <c r="Q2881" s="72"/>
      <c r="R2881" s="72"/>
      <c r="S2881" s="77"/>
      <c r="T2881" s="72"/>
      <c r="U2881" s="78"/>
      <c r="V2881" s="73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8"/>
      <c r="B2882" s="69"/>
      <c r="C2882" s="70"/>
      <c r="D2882" s="71"/>
      <c r="E2882" s="72"/>
      <c r="F2882" s="72"/>
      <c r="G2882" s="72"/>
      <c r="H2882" s="72"/>
      <c r="I2882" s="71"/>
      <c r="J2882" s="73"/>
      <c r="K2882" s="74"/>
      <c r="L2882" s="75"/>
      <c r="M2882" s="76"/>
      <c r="N2882" s="76"/>
      <c r="O2882" s="75"/>
      <c r="P2882" s="72"/>
      <c r="Q2882" s="72"/>
      <c r="R2882" s="72"/>
      <c r="S2882" s="77"/>
      <c r="T2882" s="72"/>
      <c r="U2882" s="78"/>
      <c r="V2882" s="73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8"/>
      <c r="B2883" s="69"/>
      <c r="C2883" s="70"/>
      <c r="D2883" s="71"/>
      <c r="E2883" s="72"/>
      <c r="F2883" s="72"/>
      <c r="G2883" s="72"/>
      <c r="H2883" s="72"/>
      <c r="I2883" s="71"/>
      <c r="J2883" s="73"/>
      <c r="K2883" s="74"/>
      <c r="L2883" s="75"/>
      <c r="M2883" s="76"/>
      <c r="N2883" s="76"/>
      <c r="O2883" s="75"/>
      <c r="P2883" s="72"/>
      <c r="Q2883" s="72"/>
      <c r="R2883" s="72"/>
      <c r="S2883" s="77"/>
      <c r="T2883" s="72"/>
      <c r="U2883" s="78"/>
      <c r="V2883" s="73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8"/>
      <c r="B2884" s="69"/>
      <c r="C2884" s="70"/>
      <c r="D2884" s="71"/>
      <c r="E2884" s="72"/>
      <c r="F2884" s="72"/>
      <c r="G2884" s="72"/>
      <c r="H2884" s="72"/>
      <c r="I2884" s="71"/>
      <c r="J2884" s="73"/>
      <c r="K2884" s="74"/>
      <c r="L2884" s="75"/>
      <c r="M2884" s="76"/>
      <c r="N2884" s="76"/>
      <c r="O2884" s="75"/>
      <c r="P2884" s="72"/>
      <c r="Q2884" s="72"/>
      <c r="R2884" s="72"/>
      <c r="S2884" s="77"/>
      <c r="T2884" s="72"/>
      <c r="U2884" s="78"/>
      <c r="V2884" s="73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8"/>
      <c r="B2885" s="69"/>
      <c r="C2885" s="70"/>
      <c r="D2885" s="71"/>
      <c r="E2885" s="72"/>
      <c r="F2885" s="72"/>
      <c r="G2885" s="72"/>
      <c r="H2885" s="72"/>
      <c r="I2885" s="71"/>
      <c r="J2885" s="73"/>
      <c r="K2885" s="74"/>
      <c r="L2885" s="75"/>
      <c r="M2885" s="76"/>
      <c r="N2885" s="76"/>
      <c r="O2885" s="75"/>
      <c r="P2885" s="72"/>
      <c r="Q2885" s="72"/>
      <c r="R2885" s="72"/>
      <c r="S2885" s="77"/>
      <c r="T2885" s="72"/>
      <c r="U2885" s="78"/>
      <c r="V2885" s="73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8"/>
      <c r="B2886" s="69"/>
      <c r="C2886" s="70"/>
      <c r="D2886" s="71"/>
      <c r="E2886" s="72"/>
      <c r="F2886" s="72"/>
      <c r="G2886" s="72"/>
      <c r="H2886" s="72"/>
      <c r="I2886" s="71"/>
      <c r="J2886" s="73"/>
      <c r="K2886" s="74"/>
      <c r="L2886" s="75"/>
      <c r="M2886" s="76"/>
      <c r="N2886" s="76"/>
      <c r="O2886" s="75"/>
      <c r="P2886" s="72"/>
      <c r="Q2886" s="72"/>
      <c r="R2886" s="72"/>
      <c r="S2886" s="77"/>
      <c r="T2886" s="72"/>
      <c r="U2886" s="78"/>
      <c r="V2886" s="73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8"/>
      <c r="B2887" s="69"/>
      <c r="C2887" s="70"/>
      <c r="D2887" s="71"/>
      <c r="E2887" s="72"/>
      <c r="F2887" s="72"/>
      <c r="G2887" s="72"/>
      <c r="H2887" s="72"/>
      <c r="I2887" s="71"/>
      <c r="J2887" s="73"/>
      <c r="K2887" s="74"/>
      <c r="L2887" s="75"/>
      <c r="M2887" s="76"/>
      <c r="N2887" s="76"/>
      <c r="O2887" s="75"/>
      <c r="P2887" s="72"/>
      <c r="Q2887" s="72"/>
      <c r="R2887" s="72"/>
      <c r="S2887" s="77"/>
      <c r="T2887" s="72"/>
      <c r="U2887" s="78"/>
      <c r="V2887" s="73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8"/>
      <c r="B2888" s="69"/>
      <c r="C2888" s="70"/>
      <c r="D2888" s="71"/>
      <c r="E2888" s="72"/>
      <c r="F2888" s="72"/>
      <c r="G2888" s="72"/>
      <c r="H2888" s="72"/>
      <c r="I2888" s="71"/>
      <c r="J2888" s="73"/>
      <c r="K2888" s="74"/>
      <c r="L2888" s="75"/>
      <c r="M2888" s="76"/>
      <c r="N2888" s="76"/>
      <c r="O2888" s="75"/>
      <c r="P2888" s="72"/>
      <c r="Q2888" s="72"/>
      <c r="R2888" s="72"/>
      <c r="S2888" s="77"/>
      <c r="T2888" s="72"/>
      <c r="U2888" s="78"/>
      <c r="V2888" s="73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8"/>
      <c r="B2889" s="69"/>
      <c r="C2889" s="70"/>
      <c r="D2889" s="71"/>
      <c r="E2889" s="72"/>
      <c r="F2889" s="72"/>
      <c r="G2889" s="72"/>
      <c r="H2889" s="72"/>
      <c r="I2889" s="71"/>
      <c r="J2889" s="73"/>
      <c r="K2889" s="74"/>
      <c r="L2889" s="75"/>
      <c r="M2889" s="76"/>
      <c r="N2889" s="76"/>
      <c r="O2889" s="75"/>
      <c r="P2889" s="72"/>
      <c r="Q2889" s="72"/>
      <c r="R2889" s="72"/>
      <c r="S2889" s="77"/>
      <c r="T2889" s="72"/>
      <c r="U2889" s="78"/>
      <c r="V2889" s="73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8"/>
      <c r="B2890" s="69"/>
      <c r="C2890" s="70"/>
      <c r="D2890" s="71"/>
      <c r="E2890" s="72"/>
      <c r="F2890" s="72"/>
      <c r="G2890" s="72"/>
      <c r="H2890" s="72"/>
      <c r="I2890" s="71"/>
      <c r="J2890" s="73"/>
      <c r="K2890" s="74"/>
      <c r="L2890" s="75"/>
      <c r="M2890" s="76"/>
      <c r="N2890" s="76"/>
      <c r="O2890" s="75"/>
      <c r="P2890" s="72"/>
      <c r="Q2890" s="72"/>
      <c r="R2890" s="72"/>
      <c r="S2890" s="77"/>
      <c r="T2890" s="72"/>
      <c r="U2890" s="78"/>
      <c r="V2890" s="73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8"/>
      <c r="B2891" s="69"/>
      <c r="C2891" s="70"/>
      <c r="D2891" s="71"/>
      <c r="E2891" s="72"/>
      <c r="F2891" s="72"/>
      <c r="G2891" s="72"/>
      <c r="H2891" s="72"/>
      <c r="I2891" s="71"/>
      <c r="J2891" s="73"/>
      <c r="K2891" s="74"/>
      <c r="L2891" s="75"/>
      <c r="M2891" s="76"/>
      <c r="N2891" s="76"/>
      <c r="O2891" s="75"/>
      <c r="P2891" s="72"/>
      <c r="Q2891" s="72"/>
      <c r="R2891" s="72"/>
      <c r="S2891" s="77"/>
      <c r="T2891" s="72"/>
      <c r="U2891" s="78"/>
      <c r="V2891" s="73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8"/>
      <c r="B2892" s="69"/>
      <c r="C2892" s="70"/>
      <c r="D2892" s="71"/>
      <c r="E2892" s="72"/>
      <c r="F2892" s="72"/>
      <c r="G2892" s="72"/>
      <c r="H2892" s="72"/>
      <c r="I2892" s="71"/>
      <c r="J2892" s="73"/>
      <c r="K2892" s="74"/>
      <c r="L2892" s="75"/>
      <c r="M2892" s="76"/>
      <c r="N2892" s="76"/>
      <c r="O2892" s="75"/>
      <c r="P2892" s="72"/>
      <c r="Q2892" s="72"/>
      <c r="R2892" s="72"/>
      <c r="S2892" s="77"/>
      <c r="T2892" s="72"/>
      <c r="U2892" s="78"/>
      <c r="V2892" s="73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8"/>
      <c r="B2893" s="69"/>
      <c r="C2893" s="70"/>
      <c r="D2893" s="71"/>
      <c r="E2893" s="72"/>
      <c r="F2893" s="72"/>
      <c r="G2893" s="72"/>
      <c r="H2893" s="72"/>
      <c r="I2893" s="71"/>
      <c r="J2893" s="73"/>
      <c r="K2893" s="74"/>
      <c r="L2893" s="75"/>
      <c r="M2893" s="76"/>
      <c r="N2893" s="76"/>
      <c r="O2893" s="75"/>
      <c r="P2893" s="72"/>
      <c r="Q2893" s="72"/>
      <c r="R2893" s="72"/>
      <c r="S2893" s="77"/>
      <c r="T2893" s="72"/>
      <c r="U2893" s="78"/>
      <c r="V2893" s="73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8"/>
      <c r="B2894" s="69"/>
      <c r="C2894" s="70"/>
      <c r="D2894" s="71"/>
      <c r="E2894" s="72"/>
      <c r="F2894" s="72"/>
      <c r="G2894" s="72"/>
      <c r="H2894" s="72"/>
      <c r="I2894" s="71"/>
      <c r="J2894" s="73"/>
      <c r="K2894" s="74"/>
      <c r="L2894" s="75"/>
      <c r="M2894" s="76"/>
      <c r="N2894" s="76"/>
      <c r="O2894" s="75"/>
      <c r="P2894" s="72"/>
      <c r="Q2894" s="72"/>
      <c r="R2894" s="72"/>
      <c r="S2894" s="77"/>
      <c r="T2894" s="72"/>
      <c r="U2894" s="78"/>
      <c r="V2894" s="73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8"/>
      <c r="B2895" s="69"/>
      <c r="C2895" s="70"/>
      <c r="D2895" s="71"/>
      <c r="E2895" s="72"/>
      <c r="F2895" s="72"/>
      <c r="G2895" s="72"/>
      <c r="H2895" s="72"/>
      <c r="I2895" s="71"/>
      <c r="J2895" s="73"/>
      <c r="K2895" s="74"/>
      <c r="L2895" s="75"/>
      <c r="M2895" s="76"/>
      <c r="N2895" s="76"/>
      <c r="O2895" s="75"/>
      <c r="P2895" s="72"/>
      <c r="Q2895" s="72"/>
      <c r="R2895" s="72"/>
      <c r="S2895" s="77"/>
      <c r="T2895" s="72"/>
      <c r="U2895" s="78"/>
      <c r="V2895" s="73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8"/>
      <c r="B2896" s="69"/>
      <c r="C2896" s="70"/>
      <c r="D2896" s="71"/>
      <c r="E2896" s="72"/>
      <c r="F2896" s="72"/>
      <c r="G2896" s="72"/>
      <c r="H2896" s="72"/>
      <c r="I2896" s="71"/>
      <c r="J2896" s="73"/>
      <c r="K2896" s="74"/>
      <c r="L2896" s="75"/>
      <c r="M2896" s="76"/>
      <c r="N2896" s="76"/>
      <c r="O2896" s="75"/>
      <c r="P2896" s="72"/>
      <c r="Q2896" s="72"/>
      <c r="R2896" s="72"/>
      <c r="S2896" s="77"/>
      <c r="T2896" s="72"/>
      <c r="U2896" s="78"/>
      <c r="V2896" s="73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8"/>
      <c r="B2897" s="69"/>
      <c r="C2897" s="70"/>
      <c r="D2897" s="71"/>
      <c r="E2897" s="72"/>
      <c r="F2897" s="72"/>
      <c r="G2897" s="72"/>
      <c r="H2897" s="72"/>
      <c r="I2897" s="71"/>
      <c r="J2897" s="73"/>
      <c r="K2897" s="74"/>
      <c r="L2897" s="75"/>
      <c r="M2897" s="76"/>
      <c r="N2897" s="76"/>
      <c r="O2897" s="75"/>
      <c r="P2897" s="72"/>
      <c r="Q2897" s="72"/>
      <c r="R2897" s="72"/>
      <c r="S2897" s="77"/>
      <c r="T2897" s="72"/>
      <c r="U2897" s="78"/>
      <c r="V2897" s="73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8"/>
      <c r="B2898" s="69"/>
      <c r="C2898" s="70"/>
      <c r="D2898" s="71"/>
      <c r="E2898" s="72"/>
      <c r="F2898" s="72"/>
      <c r="G2898" s="72"/>
      <c r="H2898" s="72"/>
      <c r="I2898" s="71"/>
      <c r="J2898" s="73"/>
      <c r="K2898" s="74"/>
      <c r="L2898" s="75"/>
      <c r="M2898" s="76"/>
      <c r="N2898" s="76"/>
      <c r="O2898" s="75"/>
      <c r="P2898" s="72"/>
      <c r="Q2898" s="72"/>
      <c r="R2898" s="72"/>
      <c r="S2898" s="77"/>
      <c r="T2898" s="72"/>
      <c r="U2898" s="78"/>
      <c r="V2898" s="73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8"/>
      <c r="B2899" s="69"/>
      <c r="C2899" s="70"/>
      <c r="D2899" s="71"/>
      <c r="E2899" s="72"/>
      <c r="F2899" s="72"/>
      <c r="G2899" s="72"/>
      <c r="H2899" s="72"/>
      <c r="I2899" s="71"/>
      <c r="J2899" s="73"/>
      <c r="K2899" s="74"/>
      <c r="L2899" s="75"/>
      <c r="M2899" s="76"/>
      <c r="N2899" s="76"/>
      <c r="O2899" s="75"/>
      <c r="P2899" s="72"/>
      <c r="Q2899" s="72"/>
      <c r="R2899" s="72"/>
      <c r="S2899" s="77"/>
      <c r="T2899" s="72"/>
      <c r="U2899" s="78"/>
      <c r="V2899" s="73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8"/>
      <c r="B2900" s="69"/>
      <c r="C2900" s="70"/>
      <c r="D2900" s="71"/>
      <c r="E2900" s="72"/>
      <c r="F2900" s="72"/>
      <c r="G2900" s="72"/>
      <c r="H2900" s="72"/>
      <c r="I2900" s="71"/>
      <c r="J2900" s="73"/>
      <c r="K2900" s="74"/>
      <c r="L2900" s="75"/>
      <c r="M2900" s="76"/>
      <c r="N2900" s="76"/>
      <c r="O2900" s="75"/>
      <c r="P2900" s="72"/>
      <c r="Q2900" s="72"/>
      <c r="R2900" s="72"/>
      <c r="S2900" s="77"/>
      <c r="T2900" s="72"/>
      <c r="U2900" s="78"/>
      <c r="V2900" s="73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8"/>
      <c r="B2901" s="69"/>
      <c r="C2901" s="70"/>
      <c r="D2901" s="71"/>
      <c r="E2901" s="72"/>
      <c r="F2901" s="72"/>
      <c r="G2901" s="72"/>
      <c r="H2901" s="72"/>
      <c r="I2901" s="71"/>
      <c r="J2901" s="73"/>
      <c r="K2901" s="74"/>
      <c r="L2901" s="75"/>
      <c r="M2901" s="76"/>
      <c r="N2901" s="76"/>
      <c r="O2901" s="75"/>
      <c r="P2901" s="72"/>
      <c r="Q2901" s="72"/>
      <c r="R2901" s="72"/>
      <c r="S2901" s="77"/>
      <c r="T2901" s="72"/>
      <c r="U2901" s="78"/>
      <c r="V2901" s="73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8"/>
      <c r="B2902" s="69"/>
      <c r="C2902" s="70"/>
      <c r="D2902" s="71"/>
      <c r="E2902" s="72"/>
      <c r="F2902" s="72"/>
      <c r="G2902" s="72"/>
      <c r="H2902" s="72"/>
      <c r="I2902" s="71"/>
      <c r="J2902" s="73"/>
      <c r="K2902" s="74"/>
      <c r="L2902" s="75"/>
      <c r="M2902" s="76"/>
      <c r="N2902" s="76"/>
      <c r="O2902" s="75"/>
      <c r="P2902" s="72"/>
      <c r="Q2902" s="72"/>
      <c r="R2902" s="72"/>
      <c r="S2902" s="77"/>
      <c r="T2902" s="72"/>
      <c r="U2902" s="78"/>
      <c r="V2902" s="73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8"/>
      <c r="B2903" s="69"/>
      <c r="C2903" s="70"/>
      <c r="D2903" s="71"/>
      <c r="E2903" s="72"/>
      <c r="F2903" s="72"/>
      <c r="G2903" s="72"/>
      <c r="H2903" s="72"/>
      <c r="I2903" s="71"/>
      <c r="J2903" s="73"/>
      <c r="K2903" s="74"/>
      <c r="L2903" s="75"/>
      <c r="M2903" s="76"/>
      <c r="N2903" s="76"/>
      <c r="O2903" s="75"/>
      <c r="P2903" s="72"/>
      <c r="Q2903" s="72"/>
      <c r="R2903" s="72"/>
      <c r="S2903" s="77"/>
      <c r="T2903" s="72"/>
      <c r="U2903" s="78"/>
      <c r="V2903" s="73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8"/>
      <c r="B2904" s="69"/>
      <c r="C2904" s="70"/>
      <c r="D2904" s="71"/>
      <c r="E2904" s="72"/>
      <c r="F2904" s="72"/>
      <c r="G2904" s="72"/>
      <c r="H2904" s="72"/>
      <c r="I2904" s="71"/>
      <c r="J2904" s="73"/>
      <c r="K2904" s="74"/>
      <c r="L2904" s="75"/>
      <c r="M2904" s="76"/>
      <c r="N2904" s="76"/>
      <c r="O2904" s="75"/>
      <c r="P2904" s="72"/>
      <c r="Q2904" s="72"/>
      <c r="R2904" s="72"/>
      <c r="S2904" s="77"/>
      <c r="T2904" s="72"/>
      <c r="U2904" s="78"/>
      <c r="V2904" s="73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8"/>
      <c r="B2905" s="69"/>
      <c r="C2905" s="70"/>
      <c r="D2905" s="71"/>
      <c r="E2905" s="72"/>
      <c r="F2905" s="72"/>
      <c r="G2905" s="72"/>
      <c r="H2905" s="72"/>
      <c r="I2905" s="71"/>
      <c r="J2905" s="73"/>
      <c r="K2905" s="74"/>
      <c r="L2905" s="75"/>
      <c r="M2905" s="76"/>
      <c r="N2905" s="76"/>
      <c r="O2905" s="75"/>
      <c r="P2905" s="72"/>
      <c r="Q2905" s="72"/>
      <c r="R2905" s="72"/>
      <c r="S2905" s="77"/>
      <c r="T2905" s="72"/>
      <c r="U2905" s="78"/>
      <c r="V2905" s="73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8"/>
      <c r="B2906" s="69"/>
      <c r="C2906" s="70"/>
      <c r="D2906" s="71"/>
      <c r="E2906" s="72"/>
      <c r="F2906" s="72"/>
      <c r="G2906" s="72"/>
      <c r="H2906" s="72"/>
      <c r="I2906" s="71"/>
      <c r="J2906" s="73"/>
      <c r="K2906" s="74"/>
      <c r="L2906" s="75"/>
      <c r="M2906" s="76"/>
      <c r="N2906" s="76"/>
      <c r="O2906" s="75"/>
      <c r="P2906" s="72"/>
      <c r="Q2906" s="72"/>
      <c r="R2906" s="72"/>
      <c r="S2906" s="77"/>
      <c r="T2906" s="72"/>
      <c r="U2906" s="78"/>
      <c r="V2906" s="73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8"/>
      <c r="B2907" s="69"/>
      <c r="C2907" s="70"/>
      <c r="D2907" s="71"/>
      <c r="E2907" s="72"/>
      <c r="F2907" s="72"/>
      <c r="G2907" s="72"/>
      <c r="H2907" s="72"/>
      <c r="I2907" s="71"/>
      <c r="J2907" s="73"/>
      <c r="K2907" s="74"/>
      <c r="L2907" s="75"/>
      <c r="M2907" s="76"/>
      <c r="N2907" s="76"/>
      <c r="O2907" s="75"/>
      <c r="P2907" s="72"/>
      <c r="Q2907" s="72"/>
      <c r="R2907" s="72"/>
      <c r="S2907" s="77"/>
      <c r="T2907" s="72"/>
      <c r="U2907" s="78"/>
      <c r="V2907" s="73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8"/>
      <c r="B2908" s="69"/>
      <c r="C2908" s="70"/>
      <c r="D2908" s="71"/>
      <c r="E2908" s="72"/>
      <c r="F2908" s="72"/>
      <c r="G2908" s="72"/>
      <c r="H2908" s="72"/>
      <c r="I2908" s="71"/>
      <c r="J2908" s="73"/>
      <c r="K2908" s="74"/>
      <c r="L2908" s="75"/>
      <c r="M2908" s="76"/>
      <c r="N2908" s="76"/>
      <c r="O2908" s="75"/>
      <c r="P2908" s="72"/>
      <c r="Q2908" s="72"/>
      <c r="R2908" s="72"/>
      <c r="S2908" s="77"/>
      <c r="T2908" s="72"/>
      <c r="U2908" s="78"/>
      <c r="V2908" s="73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8"/>
      <c r="B2909" s="69"/>
      <c r="C2909" s="70"/>
      <c r="D2909" s="71"/>
      <c r="E2909" s="72"/>
      <c r="F2909" s="72"/>
      <c r="G2909" s="72"/>
      <c r="H2909" s="72"/>
      <c r="I2909" s="71"/>
      <c r="J2909" s="73"/>
      <c r="K2909" s="74"/>
      <c r="L2909" s="75"/>
      <c r="M2909" s="76"/>
      <c r="N2909" s="76"/>
      <c r="O2909" s="75"/>
      <c r="P2909" s="72"/>
      <c r="Q2909" s="72"/>
      <c r="R2909" s="72"/>
      <c r="S2909" s="77"/>
      <c r="T2909" s="72"/>
      <c r="U2909" s="78"/>
      <c r="V2909" s="73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8"/>
      <c r="B2910" s="69"/>
      <c r="C2910" s="70"/>
      <c r="D2910" s="71"/>
      <c r="E2910" s="72"/>
      <c r="F2910" s="72"/>
      <c r="G2910" s="72"/>
      <c r="H2910" s="72"/>
      <c r="I2910" s="71"/>
      <c r="J2910" s="73"/>
      <c r="K2910" s="74"/>
      <c r="L2910" s="75"/>
      <c r="M2910" s="76"/>
      <c r="N2910" s="76"/>
      <c r="O2910" s="75"/>
      <c r="P2910" s="72"/>
      <c r="Q2910" s="72"/>
      <c r="R2910" s="72"/>
      <c r="S2910" s="77"/>
      <c r="T2910" s="72"/>
      <c r="U2910" s="78"/>
      <c r="V2910" s="73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8"/>
      <c r="B2911" s="69"/>
      <c r="C2911" s="70"/>
      <c r="D2911" s="71"/>
      <c r="E2911" s="72"/>
      <c r="F2911" s="72"/>
      <c r="G2911" s="72"/>
      <c r="H2911" s="72"/>
      <c r="I2911" s="71"/>
      <c r="J2911" s="73"/>
      <c r="K2911" s="74"/>
      <c r="L2911" s="75"/>
      <c r="M2911" s="76"/>
      <c r="N2911" s="76"/>
      <c r="O2911" s="75"/>
      <c r="P2911" s="72"/>
      <c r="Q2911" s="72"/>
      <c r="R2911" s="72"/>
      <c r="S2911" s="77"/>
      <c r="T2911" s="72"/>
      <c r="U2911" s="78"/>
      <c r="V2911" s="73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8"/>
      <c r="B2912" s="69"/>
      <c r="C2912" s="70"/>
      <c r="D2912" s="71"/>
      <c r="E2912" s="72"/>
      <c r="F2912" s="72"/>
      <c r="G2912" s="72"/>
      <c r="H2912" s="72"/>
      <c r="I2912" s="71"/>
      <c r="J2912" s="73"/>
      <c r="K2912" s="74"/>
      <c r="L2912" s="75"/>
      <c r="M2912" s="76"/>
      <c r="N2912" s="76"/>
      <c r="O2912" s="75"/>
      <c r="P2912" s="72"/>
      <c r="Q2912" s="72"/>
      <c r="R2912" s="72"/>
      <c r="S2912" s="77"/>
      <c r="T2912" s="72"/>
      <c r="U2912" s="78"/>
      <c r="V2912" s="73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8"/>
      <c r="B2913" s="69"/>
      <c r="C2913" s="70"/>
      <c r="D2913" s="71"/>
      <c r="E2913" s="72"/>
      <c r="F2913" s="72"/>
      <c r="G2913" s="72"/>
      <c r="H2913" s="72"/>
      <c r="I2913" s="71"/>
      <c r="J2913" s="73"/>
      <c r="K2913" s="74"/>
      <c r="L2913" s="75"/>
      <c r="M2913" s="76"/>
      <c r="N2913" s="76"/>
      <c r="O2913" s="75"/>
      <c r="P2913" s="72"/>
      <c r="Q2913" s="72"/>
      <c r="R2913" s="72"/>
      <c r="S2913" s="77"/>
      <c r="T2913" s="72"/>
      <c r="U2913" s="78"/>
      <c r="V2913" s="73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8"/>
      <c r="B2914" s="69"/>
      <c r="C2914" s="70"/>
      <c r="D2914" s="71"/>
      <c r="E2914" s="72"/>
      <c r="F2914" s="72"/>
      <c r="G2914" s="72"/>
      <c r="H2914" s="72"/>
      <c r="I2914" s="71"/>
      <c r="J2914" s="73"/>
      <c r="K2914" s="74"/>
      <c r="L2914" s="75"/>
      <c r="M2914" s="76"/>
      <c r="N2914" s="76"/>
      <c r="O2914" s="75"/>
      <c r="P2914" s="72"/>
      <c r="Q2914" s="72"/>
      <c r="R2914" s="72"/>
      <c r="S2914" s="77"/>
      <c r="T2914" s="72"/>
      <c r="U2914" s="78"/>
      <c r="V2914" s="73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8"/>
      <c r="B2915" s="69"/>
      <c r="C2915" s="70"/>
      <c r="D2915" s="71"/>
      <c r="E2915" s="72"/>
      <c r="F2915" s="72"/>
      <c r="G2915" s="72"/>
      <c r="H2915" s="72"/>
      <c r="I2915" s="71"/>
      <c r="J2915" s="73"/>
      <c r="K2915" s="74"/>
      <c r="L2915" s="75"/>
      <c r="M2915" s="76"/>
      <c r="N2915" s="76"/>
      <c r="O2915" s="75"/>
      <c r="P2915" s="72"/>
      <c r="Q2915" s="72"/>
      <c r="R2915" s="72"/>
      <c r="S2915" s="77"/>
      <c r="T2915" s="72"/>
      <c r="U2915" s="78"/>
      <c r="V2915" s="73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8"/>
      <c r="B2916" s="69"/>
      <c r="C2916" s="70"/>
      <c r="D2916" s="71"/>
      <c r="E2916" s="72"/>
      <c r="F2916" s="72"/>
      <c r="G2916" s="72"/>
      <c r="H2916" s="72"/>
      <c r="I2916" s="71"/>
      <c r="J2916" s="73"/>
      <c r="K2916" s="74"/>
      <c r="L2916" s="75"/>
      <c r="M2916" s="76"/>
      <c r="N2916" s="76"/>
      <c r="O2916" s="75"/>
      <c r="P2916" s="72"/>
      <c r="Q2916" s="72"/>
      <c r="R2916" s="72"/>
      <c r="S2916" s="77"/>
      <c r="T2916" s="72"/>
      <c r="U2916" s="78"/>
      <c r="V2916" s="73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8"/>
      <c r="B2917" s="69"/>
      <c r="C2917" s="70"/>
      <c r="D2917" s="71"/>
      <c r="E2917" s="72"/>
      <c r="F2917" s="72"/>
      <c r="G2917" s="72"/>
      <c r="H2917" s="72"/>
      <c r="I2917" s="71"/>
      <c r="J2917" s="73"/>
      <c r="K2917" s="74"/>
      <c r="L2917" s="75"/>
      <c r="M2917" s="76"/>
      <c r="N2917" s="76"/>
      <c r="O2917" s="75"/>
      <c r="P2917" s="72"/>
      <c r="Q2917" s="72"/>
      <c r="R2917" s="72"/>
      <c r="S2917" s="77"/>
      <c r="T2917" s="72"/>
      <c r="U2917" s="78"/>
      <c r="V2917" s="73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8"/>
      <c r="B2918" s="69"/>
      <c r="C2918" s="70"/>
      <c r="D2918" s="71"/>
      <c r="E2918" s="72"/>
      <c r="F2918" s="72"/>
      <c r="G2918" s="72"/>
      <c r="H2918" s="72"/>
      <c r="I2918" s="71"/>
      <c r="J2918" s="73"/>
      <c r="K2918" s="74"/>
      <c r="L2918" s="75"/>
      <c r="M2918" s="76"/>
      <c r="N2918" s="76"/>
      <c r="O2918" s="75"/>
      <c r="P2918" s="72"/>
      <c r="Q2918" s="72"/>
      <c r="R2918" s="72"/>
      <c r="S2918" s="77"/>
      <c r="T2918" s="72"/>
      <c r="U2918" s="78"/>
      <c r="V2918" s="73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8"/>
      <c r="B2919" s="69"/>
      <c r="C2919" s="70"/>
      <c r="D2919" s="71"/>
      <c r="E2919" s="72"/>
      <c r="F2919" s="72"/>
      <c r="G2919" s="72"/>
      <c r="H2919" s="72"/>
      <c r="I2919" s="71"/>
      <c r="J2919" s="73"/>
      <c r="K2919" s="74"/>
      <c r="L2919" s="75"/>
      <c r="M2919" s="76"/>
      <c r="N2919" s="76"/>
      <c r="O2919" s="75"/>
      <c r="P2919" s="72"/>
      <c r="Q2919" s="72"/>
      <c r="R2919" s="72"/>
      <c r="S2919" s="77"/>
      <c r="T2919" s="72"/>
      <c r="U2919" s="78"/>
      <c r="V2919" s="73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8"/>
      <c r="B2920" s="69"/>
      <c r="C2920" s="70"/>
      <c r="D2920" s="71"/>
      <c r="E2920" s="72"/>
      <c r="F2920" s="72"/>
      <c r="G2920" s="72"/>
      <c r="H2920" s="72"/>
      <c r="I2920" s="71"/>
      <c r="J2920" s="73"/>
      <c r="K2920" s="74"/>
      <c r="L2920" s="75"/>
      <c r="M2920" s="76"/>
      <c r="N2920" s="76"/>
      <c r="O2920" s="75"/>
      <c r="P2920" s="72"/>
      <c r="Q2920" s="72"/>
      <c r="R2920" s="72"/>
      <c r="S2920" s="77"/>
      <c r="T2920" s="72"/>
      <c r="U2920" s="78"/>
      <c r="V2920" s="73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8"/>
      <c r="B2921" s="69"/>
      <c r="C2921" s="70"/>
      <c r="D2921" s="71"/>
      <c r="E2921" s="72"/>
      <c r="F2921" s="72"/>
      <c r="G2921" s="72"/>
      <c r="H2921" s="72"/>
      <c r="I2921" s="71"/>
      <c r="J2921" s="73"/>
      <c r="K2921" s="74"/>
      <c r="L2921" s="75"/>
      <c r="M2921" s="76"/>
      <c r="N2921" s="76"/>
      <c r="O2921" s="75"/>
      <c r="P2921" s="72"/>
      <c r="Q2921" s="72"/>
      <c r="R2921" s="72"/>
      <c r="S2921" s="77"/>
      <c r="T2921" s="72"/>
      <c r="U2921" s="78"/>
      <c r="V2921" s="73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8"/>
      <c r="B2922" s="69"/>
      <c r="C2922" s="70"/>
      <c r="D2922" s="71"/>
      <c r="E2922" s="72"/>
      <c r="F2922" s="72"/>
      <c r="G2922" s="72"/>
      <c r="H2922" s="72"/>
      <c r="I2922" s="71"/>
      <c r="J2922" s="73"/>
      <c r="K2922" s="74"/>
      <c r="L2922" s="75"/>
      <c r="M2922" s="76"/>
      <c r="N2922" s="76"/>
      <c r="O2922" s="75"/>
      <c r="P2922" s="72"/>
      <c r="Q2922" s="72"/>
      <c r="R2922" s="72"/>
      <c r="S2922" s="77"/>
      <c r="T2922" s="72"/>
      <c r="U2922" s="78"/>
      <c r="V2922" s="73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8"/>
      <c r="B2923" s="69"/>
      <c r="C2923" s="70"/>
      <c r="D2923" s="71"/>
      <c r="E2923" s="72"/>
      <c r="F2923" s="72"/>
      <c r="G2923" s="72"/>
      <c r="H2923" s="72"/>
      <c r="I2923" s="71"/>
      <c r="J2923" s="73"/>
      <c r="K2923" s="74"/>
      <c r="L2923" s="75"/>
      <c r="M2923" s="76"/>
      <c r="N2923" s="76"/>
      <c r="O2923" s="75"/>
      <c r="P2923" s="72"/>
      <c r="Q2923" s="72"/>
      <c r="R2923" s="72"/>
      <c r="S2923" s="77"/>
      <c r="T2923" s="72"/>
      <c r="U2923" s="78"/>
      <c r="V2923" s="73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8"/>
      <c r="B2924" s="69"/>
      <c r="C2924" s="70"/>
      <c r="D2924" s="71"/>
      <c r="E2924" s="72"/>
      <c r="F2924" s="72"/>
      <c r="G2924" s="72"/>
      <c r="H2924" s="72"/>
      <c r="I2924" s="71"/>
      <c r="J2924" s="73"/>
      <c r="K2924" s="74"/>
      <c r="L2924" s="75"/>
      <c r="M2924" s="76"/>
      <c r="N2924" s="76"/>
      <c r="O2924" s="75"/>
      <c r="P2924" s="72"/>
      <c r="Q2924" s="72"/>
      <c r="R2924" s="72"/>
      <c r="S2924" s="77"/>
      <c r="T2924" s="72"/>
      <c r="U2924" s="78"/>
      <c r="V2924" s="73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8"/>
      <c r="B2925" s="69"/>
      <c r="C2925" s="70"/>
      <c r="D2925" s="71"/>
      <c r="E2925" s="72"/>
      <c r="F2925" s="72"/>
      <c r="G2925" s="72"/>
      <c r="H2925" s="72"/>
      <c r="I2925" s="71"/>
      <c r="J2925" s="73"/>
      <c r="K2925" s="74"/>
      <c r="L2925" s="75"/>
      <c r="M2925" s="76"/>
      <c r="N2925" s="76"/>
      <c r="O2925" s="75"/>
      <c r="P2925" s="72"/>
      <c r="Q2925" s="72"/>
      <c r="R2925" s="72"/>
      <c r="S2925" s="77"/>
      <c r="T2925" s="72"/>
      <c r="U2925" s="78"/>
      <c r="V2925" s="73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8"/>
      <c r="B2926" s="69"/>
      <c r="C2926" s="70"/>
      <c r="D2926" s="71"/>
      <c r="E2926" s="72"/>
      <c r="F2926" s="72"/>
      <c r="G2926" s="72"/>
      <c r="H2926" s="72"/>
      <c r="I2926" s="71"/>
      <c r="J2926" s="73"/>
      <c r="K2926" s="74"/>
      <c r="L2926" s="75"/>
      <c r="M2926" s="76"/>
      <c r="N2926" s="76"/>
      <c r="O2926" s="75"/>
      <c r="P2926" s="72"/>
      <c r="Q2926" s="72"/>
      <c r="R2926" s="72"/>
      <c r="S2926" s="77"/>
      <c r="T2926" s="72"/>
      <c r="U2926" s="78"/>
      <c r="V2926" s="73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8"/>
      <c r="B2927" s="69"/>
      <c r="C2927" s="70"/>
      <c r="D2927" s="71"/>
      <c r="E2927" s="72"/>
      <c r="F2927" s="72"/>
      <c r="G2927" s="72"/>
      <c r="H2927" s="72"/>
      <c r="I2927" s="71"/>
      <c r="J2927" s="73"/>
      <c r="K2927" s="74"/>
      <c r="L2927" s="75"/>
      <c r="M2927" s="76"/>
      <c r="N2927" s="76"/>
      <c r="O2927" s="75"/>
      <c r="P2927" s="72"/>
      <c r="Q2927" s="72"/>
      <c r="R2927" s="72"/>
      <c r="S2927" s="77"/>
      <c r="T2927" s="72"/>
      <c r="U2927" s="78"/>
      <c r="V2927" s="73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8"/>
      <c r="B2928" s="69"/>
      <c r="C2928" s="70"/>
      <c r="D2928" s="71"/>
      <c r="E2928" s="72"/>
      <c r="F2928" s="72"/>
      <c r="G2928" s="72"/>
      <c r="H2928" s="72"/>
      <c r="I2928" s="71"/>
      <c r="J2928" s="73"/>
      <c r="K2928" s="74"/>
      <c r="L2928" s="75"/>
      <c r="M2928" s="76"/>
      <c r="N2928" s="76"/>
      <c r="O2928" s="75"/>
      <c r="P2928" s="72"/>
      <c r="Q2928" s="72"/>
      <c r="R2928" s="72"/>
      <c r="S2928" s="77"/>
      <c r="T2928" s="72"/>
      <c r="U2928" s="78"/>
      <c r="V2928" s="73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8"/>
      <c r="B2929" s="69"/>
      <c r="C2929" s="70"/>
      <c r="D2929" s="71"/>
      <c r="E2929" s="72"/>
      <c r="F2929" s="72"/>
      <c r="G2929" s="72"/>
      <c r="H2929" s="72"/>
      <c r="I2929" s="71"/>
      <c r="J2929" s="73"/>
      <c r="K2929" s="74"/>
      <c r="L2929" s="75"/>
      <c r="M2929" s="76"/>
      <c r="N2929" s="76"/>
      <c r="O2929" s="75"/>
      <c r="P2929" s="72"/>
      <c r="Q2929" s="72"/>
      <c r="R2929" s="72"/>
      <c r="S2929" s="77"/>
      <c r="T2929" s="72"/>
      <c r="U2929" s="78"/>
      <c r="V2929" s="73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8"/>
      <c r="B2930" s="69"/>
      <c r="C2930" s="70"/>
      <c r="D2930" s="71"/>
      <c r="E2930" s="72"/>
      <c r="F2930" s="72"/>
      <c r="G2930" s="72"/>
      <c r="H2930" s="72"/>
      <c r="I2930" s="71"/>
      <c r="J2930" s="73"/>
      <c r="K2930" s="74"/>
      <c r="L2930" s="75"/>
      <c r="M2930" s="76"/>
      <c r="N2930" s="76"/>
      <c r="O2930" s="75"/>
      <c r="P2930" s="72"/>
      <c r="Q2930" s="72"/>
      <c r="R2930" s="72"/>
      <c r="S2930" s="77"/>
      <c r="T2930" s="72"/>
      <c r="U2930" s="78"/>
      <c r="V2930" s="73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8"/>
      <c r="B2931" s="69"/>
      <c r="C2931" s="70"/>
      <c r="D2931" s="71"/>
      <c r="E2931" s="72"/>
      <c r="F2931" s="72"/>
      <c r="G2931" s="72"/>
      <c r="H2931" s="72"/>
      <c r="I2931" s="71"/>
      <c r="J2931" s="73"/>
      <c r="K2931" s="74"/>
      <c r="L2931" s="75"/>
      <c r="M2931" s="76"/>
      <c r="N2931" s="76"/>
      <c r="O2931" s="75"/>
      <c r="P2931" s="72"/>
      <c r="Q2931" s="72"/>
      <c r="R2931" s="72"/>
      <c r="S2931" s="77"/>
      <c r="T2931" s="72"/>
      <c r="U2931" s="78"/>
      <c r="V2931" s="73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8"/>
      <c r="B2932" s="69"/>
      <c r="C2932" s="70"/>
      <c r="D2932" s="71"/>
      <c r="E2932" s="72"/>
      <c r="F2932" s="72"/>
      <c r="G2932" s="72"/>
      <c r="H2932" s="72"/>
      <c r="I2932" s="71"/>
      <c r="J2932" s="73"/>
      <c r="K2932" s="74"/>
      <c r="L2932" s="75"/>
      <c r="M2932" s="76"/>
      <c r="N2932" s="76"/>
      <c r="O2932" s="75"/>
      <c r="P2932" s="72"/>
      <c r="Q2932" s="72"/>
      <c r="R2932" s="72"/>
      <c r="S2932" s="77"/>
      <c r="T2932" s="72"/>
      <c r="U2932" s="78"/>
      <c r="V2932" s="73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8"/>
      <c r="B2933" s="69"/>
      <c r="C2933" s="70"/>
      <c r="D2933" s="71"/>
      <c r="E2933" s="72"/>
      <c r="F2933" s="72"/>
      <c r="G2933" s="72"/>
      <c r="H2933" s="72"/>
      <c r="I2933" s="71"/>
      <c r="J2933" s="73"/>
      <c r="K2933" s="74"/>
      <c r="L2933" s="75"/>
      <c r="M2933" s="76"/>
      <c r="N2933" s="76"/>
      <c r="O2933" s="75"/>
      <c r="P2933" s="72"/>
      <c r="Q2933" s="72"/>
      <c r="R2933" s="72"/>
      <c r="S2933" s="77"/>
      <c r="T2933" s="72"/>
      <c r="U2933" s="78"/>
      <c r="V2933" s="73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9"/>
      <c r="B2934" s="80"/>
      <c r="C2934" s="81"/>
      <c r="D2934" s="82"/>
      <c r="E2934" s="83"/>
      <c r="F2934" s="83"/>
      <c r="G2934" s="83"/>
      <c r="H2934" s="83"/>
      <c r="I2934" s="82"/>
      <c r="J2934" s="84"/>
      <c r="K2934" s="85"/>
      <c r="L2934" s="86"/>
      <c r="M2934" s="87"/>
      <c r="N2934" s="87"/>
      <c r="O2934" s="86"/>
      <c r="P2934" s="83"/>
      <c r="Q2934" s="83"/>
      <c r="R2934" s="83"/>
      <c r="S2934" s="88"/>
      <c r="T2934" s="83"/>
      <c r="U2934" s="89"/>
      <c r="V2934" s="84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2025-05-09T18:49:07Z</dcterms:modified>
</cp:coreProperties>
</file>